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artashat 160-N\"/>
    </mc:Choice>
  </mc:AlternateContent>
  <xr:revisionPtr revIDLastSave="0" documentId="13_ncr:1_{1516CE3C-953D-497E-BC6F-6DDED7A6AB18}" xr6:coauthVersionLast="47" xr6:coauthVersionMax="47" xr10:uidLastSave="{00000000-0000-0000-0000-000000000000}"/>
  <bookViews>
    <workbookView xWindow="690" yWindow="690" windowWidth="14205" windowHeight="11385" xr2:uid="{00000000-000D-0000-FFFF-FFFF00000000}"/>
  </bookViews>
  <sheets>
    <sheet name="Հավելված 1 " sheetId="20" r:id="rId1"/>
  </sheets>
  <calcPr calcId="191029"/>
</workbook>
</file>

<file path=xl/calcChain.xml><?xml version="1.0" encoding="utf-8"?>
<calcChain xmlns="http://schemas.openxmlformats.org/spreadsheetml/2006/main">
  <c r="D85" i="20" l="1"/>
  <c r="E82" i="20"/>
  <c r="E78" i="20" s="1"/>
  <c r="F90" i="20"/>
  <c r="D87" i="20"/>
  <c r="D82" i="20" l="1"/>
  <c r="D81" i="20"/>
  <c r="D144" i="20" l="1"/>
  <c r="F139" i="20"/>
  <c r="E139" i="20"/>
  <c r="F134" i="20"/>
  <c r="E134" i="20"/>
  <c r="D134" i="20"/>
  <c r="E129" i="20"/>
  <c r="D129" i="20"/>
  <c r="D127" i="20"/>
  <c r="E124" i="20"/>
  <c r="D124" i="20"/>
  <c r="D123" i="20"/>
  <c r="D122" i="20"/>
  <c r="D121" i="20"/>
  <c r="E118" i="20"/>
  <c r="D118" i="20"/>
  <c r="D117" i="20"/>
  <c r="D116" i="20"/>
  <c r="E113" i="20"/>
  <c r="D113" i="20"/>
  <c r="D109" i="20"/>
  <c r="E106" i="20"/>
  <c r="D106" i="20"/>
  <c r="E103" i="20"/>
  <c r="D103" i="20"/>
  <c r="F100" i="20"/>
  <c r="E100" i="20"/>
  <c r="D100" i="20"/>
  <c r="D93" i="20"/>
  <c r="D90" i="20" s="1"/>
  <c r="E90" i="20"/>
  <c r="D78" i="20"/>
  <c r="F75" i="20"/>
  <c r="E75" i="20"/>
  <c r="D75" i="20"/>
  <c r="E72" i="20"/>
  <c r="D72" i="20"/>
  <c r="E69" i="20"/>
  <c r="D69" i="20"/>
  <c r="E66" i="20"/>
  <c r="D66" i="20"/>
  <c r="E57" i="20"/>
  <c r="D57" i="20"/>
  <c r="E54" i="20"/>
  <c r="D54" i="20"/>
  <c r="D53" i="20"/>
  <c r="D52" i="20"/>
  <c r="E49" i="20"/>
  <c r="E47" i="20" s="1"/>
  <c r="D46" i="20"/>
  <c r="D45" i="20"/>
  <c r="D44" i="20"/>
  <c r="D43" i="20"/>
  <c r="D42" i="20"/>
  <c r="D41" i="20"/>
  <c r="D40" i="20"/>
  <c r="D39" i="20"/>
  <c r="D38" i="20"/>
  <c r="D37" i="20"/>
  <c r="D36" i="20"/>
  <c r="D35" i="20"/>
  <c r="D33" i="20"/>
  <c r="E31" i="20"/>
  <c r="D31" i="20" s="1"/>
  <c r="D25" i="20"/>
  <c r="E23" i="20"/>
  <c r="D23" i="20" s="1"/>
  <c r="D22" i="20"/>
  <c r="D21" i="20"/>
  <c r="D20" i="20"/>
  <c r="E18" i="20"/>
  <c r="D18" i="20" s="1"/>
  <c r="E28" i="20" l="1"/>
  <c r="E26" i="20" s="1"/>
  <c r="F63" i="20"/>
  <c r="F13" i="20" s="1"/>
  <c r="D139" i="20"/>
  <c r="D98" i="20"/>
  <c r="E98" i="20"/>
  <c r="D28" i="20"/>
  <c r="D26" i="20" s="1"/>
  <c r="D15" i="20" s="1"/>
  <c r="D49" i="20"/>
  <c r="D47" i="20" s="1"/>
  <c r="D63" i="20"/>
  <c r="E63" i="20"/>
  <c r="E15" i="20"/>
  <c r="E13" i="20" l="1"/>
  <c r="D13" i="20" s="1"/>
</calcChain>
</file>

<file path=xl/sharedStrings.xml><?xml version="1.0" encoding="utf-8"?>
<sst xmlns="http://schemas.openxmlformats.org/spreadsheetml/2006/main" count="305" uniqueCount="207">
  <si>
    <t xml:space="preserve"> </t>
  </si>
  <si>
    <t>x</t>
  </si>
  <si>
    <t>X</t>
  </si>
  <si>
    <t>³Û¹ ÃíáõÙ`</t>
  </si>
  <si>
    <t>áñÇó`</t>
  </si>
  <si>
    <t>í³ñã³Ï³Ý Ù³ë</t>
  </si>
  <si>
    <t>ýáÝ¹³ÛÇÝ Ù³ë</t>
  </si>
  <si>
    <t>ÀÝ¹³Ù»ÝÁ (ë.5+ë.6)</t>
  </si>
  <si>
    <t xml:space="preserve"> Հայաստանի Հանրապետության </t>
  </si>
  <si>
    <t xml:space="preserve">Արարատի մարզի Արտաշատ համայնքի </t>
  </si>
  <si>
    <t>Հավելված 1</t>
  </si>
  <si>
    <t>ՀԱՄԱՅՆՔԻ ՂԵԿԱՎԱՐ՝                                ԿԱՌԼԵՆ  ՄԿՐՏՉՅԱՆ</t>
  </si>
  <si>
    <t>ՖԻՆԱՆՍԱՏՆՏԵՍԱԳԻՏԱԿԱՆ ԲԱԺՆԻ ՊԵՏ՝                            ՄԵՐԻ ՄԵԼԻՔՅԱՆ</t>
  </si>
  <si>
    <t xml:space="preserve"> ավագանու 2025 թվականի դեկտեմբերի</t>
  </si>
  <si>
    <t>26-ի  N 307-Ն որոշման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</si>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</sst>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7" formatCode="0.000"/>
    <numFmt numFmtId="168" formatCode="0.0000"/>
  </numFmts>
  <fonts count="17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sz val="12"/>
      <name val="Arial Armenian"/>
      <family val="2"/>
    </font>
    <font>
      <b/>
      <sz val="12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9"/>
      <name val="Arial LatArm"/>
      <family val="2"/>
    </font>
    <font>
      <sz val="8"/>
      <name val="GHEA Grapalat"/>
      <family val="3"/>
    </font>
    <font>
      <b/>
      <sz val="14"/>
      <name val="Arial LatArm"/>
      <family val="2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0" fillId="0" borderId="0"/>
  </cellStyleXfs>
  <cellXfs count="103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49" fontId="5" fillId="0" borderId="0" xfId="0" quotePrefix="1" applyNumberFormat="1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Continuous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49" fontId="4" fillId="0" borderId="7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7" fontId="6" fillId="3" borderId="6" xfId="0" applyNumberFormat="1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49" fontId="5" fillId="0" borderId="3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49" fontId="5" fillId="0" borderId="8" xfId="0" quotePrefix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 indent="1"/>
    </xf>
    <xf numFmtId="2" fontId="5" fillId="3" borderId="8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3"/>
    </xf>
    <xf numFmtId="2" fontId="15" fillId="0" borderId="7" xfId="0" applyNumberFormat="1" applyFont="1" applyBorder="1"/>
    <xf numFmtId="0" fontId="5" fillId="0" borderId="2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Continuous" vertical="center"/>
    </xf>
    <xf numFmtId="2" fontId="16" fillId="0" borderId="0" xfId="0" applyNumberFormat="1" applyFont="1" applyAlignment="1">
      <alignment wrapText="1"/>
    </xf>
    <xf numFmtId="0" fontId="5" fillId="0" borderId="1" xfId="0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6" fillId="0" borderId="3" xfId="0" quotePrefix="1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8" fontId="6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167" fontId="6" fillId="3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7" fontId="5" fillId="3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/>
    </xf>
    <xf numFmtId="2" fontId="6" fillId="3" borderId="2" xfId="0" applyNumberFormat="1" applyFont="1" applyFill="1" applyBorder="1" applyAlignment="1">
      <alignment horizontal="center" vertical="center"/>
    </xf>
    <xf numFmtId="167" fontId="6" fillId="3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167" fontId="5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tabSelected="1" topLeftCell="A142" workbookViewId="0">
      <selection activeCell="G9" sqref="G9"/>
    </sheetView>
  </sheetViews>
  <sheetFormatPr defaultRowHeight="12.75" outlineLevelCol="1" x14ac:dyDescent="0.2"/>
  <cols>
    <col min="1" max="1" width="5.28515625" style="8" bestFit="1" customWidth="1"/>
    <col min="2" max="2" width="48.5703125" style="9" customWidth="1"/>
    <col min="3" max="3" width="6.5703125" style="8" customWidth="1" outlineLevel="1"/>
    <col min="4" max="4" width="14.28515625" style="93" customWidth="1"/>
    <col min="5" max="5" width="14.42578125" style="94" customWidth="1"/>
    <col min="6" max="6" width="13" style="94" customWidth="1"/>
    <col min="7" max="7" width="35.28515625" style="2" customWidth="1"/>
    <col min="8" max="8" width="12.42578125" style="2" bestFit="1" customWidth="1"/>
    <col min="9" max="9" width="11.42578125" style="2" customWidth="1"/>
    <col min="10" max="256" width="9.140625" style="2"/>
    <col min="257" max="257" width="5.28515625" style="2" bestFit="1" customWidth="1"/>
    <col min="258" max="258" width="48.5703125" style="2" customWidth="1"/>
    <col min="259" max="259" width="6.5703125" style="2" customWidth="1"/>
    <col min="260" max="260" width="14.28515625" style="2" customWidth="1"/>
    <col min="261" max="261" width="14.5703125" style="2" customWidth="1"/>
    <col min="262" max="262" width="13" style="2" customWidth="1"/>
    <col min="263" max="263" width="35.28515625" style="2" customWidth="1"/>
    <col min="264" max="264" width="12.42578125" style="2" bestFit="1" customWidth="1"/>
    <col min="265" max="265" width="11.42578125" style="2" customWidth="1"/>
    <col min="266" max="512" width="9.140625" style="2"/>
    <col min="513" max="513" width="5.28515625" style="2" bestFit="1" customWidth="1"/>
    <col min="514" max="514" width="48.5703125" style="2" customWidth="1"/>
    <col min="515" max="515" width="6.5703125" style="2" customWidth="1"/>
    <col min="516" max="516" width="14.28515625" style="2" customWidth="1"/>
    <col min="517" max="517" width="14.5703125" style="2" customWidth="1"/>
    <col min="518" max="518" width="13" style="2" customWidth="1"/>
    <col min="519" max="519" width="35.28515625" style="2" customWidth="1"/>
    <col min="520" max="520" width="12.42578125" style="2" bestFit="1" customWidth="1"/>
    <col min="521" max="521" width="11.42578125" style="2" customWidth="1"/>
    <col min="522" max="768" width="9.140625" style="2"/>
    <col min="769" max="769" width="5.28515625" style="2" bestFit="1" customWidth="1"/>
    <col min="770" max="770" width="48.5703125" style="2" customWidth="1"/>
    <col min="771" max="771" width="6.5703125" style="2" customWidth="1"/>
    <col min="772" max="772" width="14.28515625" style="2" customWidth="1"/>
    <col min="773" max="773" width="14.5703125" style="2" customWidth="1"/>
    <col min="774" max="774" width="13" style="2" customWidth="1"/>
    <col min="775" max="775" width="35.28515625" style="2" customWidth="1"/>
    <col min="776" max="776" width="12.42578125" style="2" bestFit="1" customWidth="1"/>
    <col min="777" max="777" width="11.42578125" style="2" customWidth="1"/>
    <col min="778" max="1024" width="9.140625" style="2"/>
    <col min="1025" max="1025" width="5.28515625" style="2" bestFit="1" customWidth="1"/>
    <col min="1026" max="1026" width="48.5703125" style="2" customWidth="1"/>
    <col min="1027" max="1027" width="6.5703125" style="2" customWidth="1"/>
    <col min="1028" max="1028" width="14.28515625" style="2" customWidth="1"/>
    <col min="1029" max="1029" width="14.5703125" style="2" customWidth="1"/>
    <col min="1030" max="1030" width="13" style="2" customWidth="1"/>
    <col min="1031" max="1031" width="35.28515625" style="2" customWidth="1"/>
    <col min="1032" max="1032" width="12.42578125" style="2" bestFit="1" customWidth="1"/>
    <col min="1033" max="1033" width="11.42578125" style="2" customWidth="1"/>
    <col min="1034" max="1280" width="9.140625" style="2"/>
    <col min="1281" max="1281" width="5.28515625" style="2" bestFit="1" customWidth="1"/>
    <col min="1282" max="1282" width="48.5703125" style="2" customWidth="1"/>
    <col min="1283" max="1283" width="6.5703125" style="2" customWidth="1"/>
    <col min="1284" max="1284" width="14.28515625" style="2" customWidth="1"/>
    <col min="1285" max="1285" width="14.5703125" style="2" customWidth="1"/>
    <col min="1286" max="1286" width="13" style="2" customWidth="1"/>
    <col min="1287" max="1287" width="35.28515625" style="2" customWidth="1"/>
    <col min="1288" max="1288" width="12.42578125" style="2" bestFit="1" customWidth="1"/>
    <col min="1289" max="1289" width="11.42578125" style="2" customWidth="1"/>
    <col min="1290" max="1536" width="9.140625" style="2"/>
    <col min="1537" max="1537" width="5.28515625" style="2" bestFit="1" customWidth="1"/>
    <col min="1538" max="1538" width="48.5703125" style="2" customWidth="1"/>
    <col min="1539" max="1539" width="6.5703125" style="2" customWidth="1"/>
    <col min="1540" max="1540" width="14.28515625" style="2" customWidth="1"/>
    <col min="1541" max="1541" width="14.5703125" style="2" customWidth="1"/>
    <col min="1542" max="1542" width="13" style="2" customWidth="1"/>
    <col min="1543" max="1543" width="35.28515625" style="2" customWidth="1"/>
    <col min="1544" max="1544" width="12.42578125" style="2" bestFit="1" customWidth="1"/>
    <col min="1545" max="1545" width="11.42578125" style="2" customWidth="1"/>
    <col min="1546" max="1792" width="9.140625" style="2"/>
    <col min="1793" max="1793" width="5.28515625" style="2" bestFit="1" customWidth="1"/>
    <col min="1794" max="1794" width="48.5703125" style="2" customWidth="1"/>
    <col min="1795" max="1795" width="6.5703125" style="2" customWidth="1"/>
    <col min="1796" max="1796" width="14.28515625" style="2" customWidth="1"/>
    <col min="1797" max="1797" width="14.5703125" style="2" customWidth="1"/>
    <col min="1798" max="1798" width="13" style="2" customWidth="1"/>
    <col min="1799" max="1799" width="35.28515625" style="2" customWidth="1"/>
    <col min="1800" max="1800" width="12.42578125" style="2" bestFit="1" customWidth="1"/>
    <col min="1801" max="1801" width="11.42578125" style="2" customWidth="1"/>
    <col min="1802" max="2048" width="9.140625" style="2"/>
    <col min="2049" max="2049" width="5.28515625" style="2" bestFit="1" customWidth="1"/>
    <col min="2050" max="2050" width="48.5703125" style="2" customWidth="1"/>
    <col min="2051" max="2051" width="6.5703125" style="2" customWidth="1"/>
    <col min="2052" max="2052" width="14.28515625" style="2" customWidth="1"/>
    <col min="2053" max="2053" width="14.5703125" style="2" customWidth="1"/>
    <col min="2054" max="2054" width="13" style="2" customWidth="1"/>
    <col min="2055" max="2055" width="35.28515625" style="2" customWidth="1"/>
    <col min="2056" max="2056" width="12.42578125" style="2" bestFit="1" customWidth="1"/>
    <col min="2057" max="2057" width="11.42578125" style="2" customWidth="1"/>
    <col min="2058" max="2304" width="9.140625" style="2"/>
    <col min="2305" max="2305" width="5.28515625" style="2" bestFit="1" customWidth="1"/>
    <col min="2306" max="2306" width="48.5703125" style="2" customWidth="1"/>
    <col min="2307" max="2307" width="6.5703125" style="2" customWidth="1"/>
    <col min="2308" max="2308" width="14.28515625" style="2" customWidth="1"/>
    <col min="2309" max="2309" width="14.5703125" style="2" customWidth="1"/>
    <col min="2310" max="2310" width="13" style="2" customWidth="1"/>
    <col min="2311" max="2311" width="35.28515625" style="2" customWidth="1"/>
    <col min="2312" max="2312" width="12.42578125" style="2" bestFit="1" customWidth="1"/>
    <col min="2313" max="2313" width="11.42578125" style="2" customWidth="1"/>
    <col min="2314" max="2560" width="9.140625" style="2"/>
    <col min="2561" max="2561" width="5.28515625" style="2" bestFit="1" customWidth="1"/>
    <col min="2562" max="2562" width="48.5703125" style="2" customWidth="1"/>
    <col min="2563" max="2563" width="6.5703125" style="2" customWidth="1"/>
    <col min="2564" max="2564" width="14.28515625" style="2" customWidth="1"/>
    <col min="2565" max="2565" width="14.5703125" style="2" customWidth="1"/>
    <col min="2566" max="2566" width="13" style="2" customWidth="1"/>
    <col min="2567" max="2567" width="35.28515625" style="2" customWidth="1"/>
    <col min="2568" max="2568" width="12.42578125" style="2" bestFit="1" customWidth="1"/>
    <col min="2569" max="2569" width="11.42578125" style="2" customWidth="1"/>
    <col min="2570" max="2816" width="9.140625" style="2"/>
    <col min="2817" max="2817" width="5.28515625" style="2" bestFit="1" customWidth="1"/>
    <col min="2818" max="2818" width="48.5703125" style="2" customWidth="1"/>
    <col min="2819" max="2819" width="6.5703125" style="2" customWidth="1"/>
    <col min="2820" max="2820" width="14.28515625" style="2" customWidth="1"/>
    <col min="2821" max="2821" width="14.5703125" style="2" customWidth="1"/>
    <col min="2822" max="2822" width="13" style="2" customWidth="1"/>
    <col min="2823" max="2823" width="35.28515625" style="2" customWidth="1"/>
    <col min="2824" max="2824" width="12.42578125" style="2" bestFit="1" customWidth="1"/>
    <col min="2825" max="2825" width="11.42578125" style="2" customWidth="1"/>
    <col min="2826" max="3072" width="9.140625" style="2"/>
    <col min="3073" max="3073" width="5.28515625" style="2" bestFit="1" customWidth="1"/>
    <col min="3074" max="3074" width="48.5703125" style="2" customWidth="1"/>
    <col min="3075" max="3075" width="6.5703125" style="2" customWidth="1"/>
    <col min="3076" max="3076" width="14.28515625" style="2" customWidth="1"/>
    <col min="3077" max="3077" width="14.5703125" style="2" customWidth="1"/>
    <col min="3078" max="3078" width="13" style="2" customWidth="1"/>
    <col min="3079" max="3079" width="35.28515625" style="2" customWidth="1"/>
    <col min="3080" max="3080" width="12.42578125" style="2" bestFit="1" customWidth="1"/>
    <col min="3081" max="3081" width="11.42578125" style="2" customWidth="1"/>
    <col min="3082" max="3328" width="9.140625" style="2"/>
    <col min="3329" max="3329" width="5.28515625" style="2" bestFit="1" customWidth="1"/>
    <col min="3330" max="3330" width="48.5703125" style="2" customWidth="1"/>
    <col min="3331" max="3331" width="6.5703125" style="2" customWidth="1"/>
    <col min="3332" max="3332" width="14.28515625" style="2" customWidth="1"/>
    <col min="3333" max="3333" width="14.5703125" style="2" customWidth="1"/>
    <col min="3334" max="3334" width="13" style="2" customWidth="1"/>
    <col min="3335" max="3335" width="35.28515625" style="2" customWidth="1"/>
    <col min="3336" max="3336" width="12.42578125" style="2" bestFit="1" customWidth="1"/>
    <col min="3337" max="3337" width="11.42578125" style="2" customWidth="1"/>
    <col min="3338" max="3584" width="9.140625" style="2"/>
    <col min="3585" max="3585" width="5.28515625" style="2" bestFit="1" customWidth="1"/>
    <col min="3586" max="3586" width="48.5703125" style="2" customWidth="1"/>
    <col min="3587" max="3587" width="6.5703125" style="2" customWidth="1"/>
    <col min="3588" max="3588" width="14.28515625" style="2" customWidth="1"/>
    <col min="3589" max="3589" width="14.5703125" style="2" customWidth="1"/>
    <col min="3590" max="3590" width="13" style="2" customWidth="1"/>
    <col min="3591" max="3591" width="35.28515625" style="2" customWidth="1"/>
    <col min="3592" max="3592" width="12.42578125" style="2" bestFit="1" customWidth="1"/>
    <col min="3593" max="3593" width="11.42578125" style="2" customWidth="1"/>
    <col min="3594" max="3840" width="9.140625" style="2"/>
    <col min="3841" max="3841" width="5.28515625" style="2" bestFit="1" customWidth="1"/>
    <col min="3842" max="3842" width="48.5703125" style="2" customWidth="1"/>
    <col min="3843" max="3843" width="6.5703125" style="2" customWidth="1"/>
    <col min="3844" max="3844" width="14.28515625" style="2" customWidth="1"/>
    <col min="3845" max="3845" width="14.5703125" style="2" customWidth="1"/>
    <col min="3846" max="3846" width="13" style="2" customWidth="1"/>
    <col min="3847" max="3847" width="35.28515625" style="2" customWidth="1"/>
    <col min="3848" max="3848" width="12.42578125" style="2" bestFit="1" customWidth="1"/>
    <col min="3849" max="3849" width="11.42578125" style="2" customWidth="1"/>
    <col min="3850" max="4096" width="9.140625" style="2"/>
    <col min="4097" max="4097" width="5.28515625" style="2" bestFit="1" customWidth="1"/>
    <col min="4098" max="4098" width="48.5703125" style="2" customWidth="1"/>
    <col min="4099" max="4099" width="6.5703125" style="2" customWidth="1"/>
    <col min="4100" max="4100" width="14.28515625" style="2" customWidth="1"/>
    <col min="4101" max="4101" width="14.5703125" style="2" customWidth="1"/>
    <col min="4102" max="4102" width="13" style="2" customWidth="1"/>
    <col min="4103" max="4103" width="35.28515625" style="2" customWidth="1"/>
    <col min="4104" max="4104" width="12.42578125" style="2" bestFit="1" customWidth="1"/>
    <col min="4105" max="4105" width="11.42578125" style="2" customWidth="1"/>
    <col min="4106" max="4352" width="9.140625" style="2"/>
    <col min="4353" max="4353" width="5.28515625" style="2" bestFit="1" customWidth="1"/>
    <col min="4354" max="4354" width="48.5703125" style="2" customWidth="1"/>
    <col min="4355" max="4355" width="6.5703125" style="2" customWidth="1"/>
    <col min="4356" max="4356" width="14.28515625" style="2" customWidth="1"/>
    <col min="4357" max="4357" width="14.5703125" style="2" customWidth="1"/>
    <col min="4358" max="4358" width="13" style="2" customWidth="1"/>
    <col min="4359" max="4359" width="35.28515625" style="2" customWidth="1"/>
    <col min="4360" max="4360" width="12.42578125" style="2" bestFit="1" customWidth="1"/>
    <col min="4361" max="4361" width="11.42578125" style="2" customWidth="1"/>
    <col min="4362" max="4608" width="9.140625" style="2"/>
    <col min="4609" max="4609" width="5.28515625" style="2" bestFit="1" customWidth="1"/>
    <col min="4610" max="4610" width="48.5703125" style="2" customWidth="1"/>
    <col min="4611" max="4611" width="6.5703125" style="2" customWidth="1"/>
    <col min="4612" max="4612" width="14.28515625" style="2" customWidth="1"/>
    <col min="4613" max="4613" width="14.5703125" style="2" customWidth="1"/>
    <col min="4614" max="4614" width="13" style="2" customWidth="1"/>
    <col min="4615" max="4615" width="35.28515625" style="2" customWidth="1"/>
    <col min="4616" max="4616" width="12.42578125" style="2" bestFit="1" customWidth="1"/>
    <col min="4617" max="4617" width="11.42578125" style="2" customWidth="1"/>
    <col min="4618" max="4864" width="9.140625" style="2"/>
    <col min="4865" max="4865" width="5.28515625" style="2" bestFit="1" customWidth="1"/>
    <col min="4866" max="4866" width="48.5703125" style="2" customWidth="1"/>
    <col min="4867" max="4867" width="6.5703125" style="2" customWidth="1"/>
    <col min="4868" max="4868" width="14.28515625" style="2" customWidth="1"/>
    <col min="4869" max="4869" width="14.5703125" style="2" customWidth="1"/>
    <col min="4870" max="4870" width="13" style="2" customWidth="1"/>
    <col min="4871" max="4871" width="35.28515625" style="2" customWidth="1"/>
    <col min="4872" max="4872" width="12.42578125" style="2" bestFit="1" customWidth="1"/>
    <col min="4873" max="4873" width="11.42578125" style="2" customWidth="1"/>
    <col min="4874" max="5120" width="9.140625" style="2"/>
    <col min="5121" max="5121" width="5.28515625" style="2" bestFit="1" customWidth="1"/>
    <col min="5122" max="5122" width="48.5703125" style="2" customWidth="1"/>
    <col min="5123" max="5123" width="6.5703125" style="2" customWidth="1"/>
    <col min="5124" max="5124" width="14.28515625" style="2" customWidth="1"/>
    <col min="5125" max="5125" width="14.5703125" style="2" customWidth="1"/>
    <col min="5126" max="5126" width="13" style="2" customWidth="1"/>
    <col min="5127" max="5127" width="35.28515625" style="2" customWidth="1"/>
    <col min="5128" max="5128" width="12.42578125" style="2" bestFit="1" customWidth="1"/>
    <col min="5129" max="5129" width="11.42578125" style="2" customWidth="1"/>
    <col min="5130" max="5376" width="9.140625" style="2"/>
    <col min="5377" max="5377" width="5.28515625" style="2" bestFit="1" customWidth="1"/>
    <col min="5378" max="5378" width="48.5703125" style="2" customWidth="1"/>
    <col min="5379" max="5379" width="6.5703125" style="2" customWidth="1"/>
    <col min="5380" max="5380" width="14.28515625" style="2" customWidth="1"/>
    <col min="5381" max="5381" width="14.5703125" style="2" customWidth="1"/>
    <col min="5382" max="5382" width="13" style="2" customWidth="1"/>
    <col min="5383" max="5383" width="35.28515625" style="2" customWidth="1"/>
    <col min="5384" max="5384" width="12.42578125" style="2" bestFit="1" customWidth="1"/>
    <col min="5385" max="5385" width="11.42578125" style="2" customWidth="1"/>
    <col min="5386" max="5632" width="9.140625" style="2"/>
    <col min="5633" max="5633" width="5.28515625" style="2" bestFit="1" customWidth="1"/>
    <col min="5634" max="5634" width="48.5703125" style="2" customWidth="1"/>
    <col min="5635" max="5635" width="6.5703125" style="2" customWidth="1"/>
    <col min="5636" max="5636" width="14.28515625" style="2" customWidth="1"/>
    <col min="5637" max="5637" width="14.5703125" style="2" customWidth="1"/>
    <col min="5638" max="5638" width="13" style="2" customWidth="1"/>
    <col min="5639" max="5639" width="35.28515625" style="2" customWidth="1"/>
    <col min="5640" max="5640" width="12.42578125" style="2" bestFit="1" customWidth="1"/>
    <col min="5641" max="5641" width="11.42578125" style="2" customWidth="1"/>
    <col min="5642" max="5888" width="9.140625" style="2"/>
    <col min="5889" max="5889" width="5.28515625" style="2" bestFit="1" customWidth="1"/>
    <col min="5890" max="5890" width="48.5703125" style="2" customWidth="1"/>
    <col min="5891" max="5891" width="6.5703125" style="2" customWidth="1"/>
    <col min="5892" max="5892" width="14.28515625" style="2" customWidth="1"/>
    <col min="5893" max="5893" width="14.5703125" style="2" customWidth="1"/>
    <col min="5894" max="5894" width="13" style="2" customWidth="1"/>
    <col min="5895" max="5895" width="35.28515625" style="2" customWidth="1"/>
    <col min="5896" max="5896" width="12.42578125" style="2" bestFit="1" customWidth="1"/>
    <col min="5897" max="5897" width="11.42578125" style="2" customWidth="1"/>
    <col min="5898" max="6144" width="9.140625" style="2"/>
    <col min="6145" max="6145" width="5.28515625" style="2" bestFit="1" customWidth="1"/>
    <col min="6146" max="6146" width="48.5703125" style="2" customWidth="1"/>
    <col min="6147" max="6147" width="6.5703125" style="2" customWidth="1"/>
    <col min="6148" max="6148" width="14.28515625" style="2" customWidth="1"/>
    <col min="6149" max="6149" width="14.5703125" style="2" customWidth="1"/>
    <col min="6150" max="6150" width="13" style="2" customWidth="1"/>
    <col min="6151" max="6151" width="35.28515625" style="2" customWidth="1"/>
    <col min="6152" max="6152" width="12.42578125" style="2" bestFit="1" customWidth="1"/>
    <col min="6153" max="6153" width="11.42578125" style="2" customWidth="1"/>
    <col min="6154" max="6400" width="9.140625" style="2"/>
    <col min="6401" max="6401" width="5.28515625" style="2" bestFit="1" customWidth="1"/>
    <col min="6402" max="6402" width="48.5703125" style="2" customWidth="1"/>
    <col min="6403" max="6403" width="6.5703125" style="2" customWidth="1"/>
    <col min="6404" max="6404" width="14.28515625" style="2" customWidth="1"/>
    <col min="6405" max="6405" width="14.5703125" style="2" customWidth="1"/>
    <col min="6406" max="6406" width="13" style="2" customWidth="1"/>
    <col min="6407" max="6407" width="35.28515625" style="2" customWidth="1"/>
    <col min="6408" max="6408" width="12.42578125" style="2" bestFit="1" customWidth="1"/>
    <col min="6409" max="6409" width="11.42578125" style="2" customWidth="1"/>
    <col min="6410" max="6656" width="9.140625" style="2"/>
    <col min="6657" max="6657" width="5.28515625" style="2" bestFit="1" customWidth="1"/>
    <col min="6658" max="6658" width="48.5703125" style="2" customWidth="1"/>
    <col min="6659" max="6659" width="6.5703125" style="2" customWidth="1"/>
    <col min="6660" max="6660" width="14.28515625" style="2" customWidth="1"/>
    <col min="6661" max="6661" width="14.5703125" style="2" customWidth="1"/>
    <col min="6662" max="6662" width="13" style="2" customWidth="1"/>
    <col min="6663" max="6663" width="35.28515625" style="2" customWidth="1"/>
    <col min="6664" max="6664" width="12.42578125" style="2" bestFit="1" customWidth="1"/>
    <col min="6665" max="6665" width="11.42578125" style="2" customWidth="1"/>
    <col min="6666" max="6912" width="9.140625" style="2"/>
    <col min="6913" max="6913" width="5.28515625" style="2" bestFit="1" customWidth="1"/>
    <col min="6914" max="6914" width="48.5703125" style="2" customWidth="1"/>
    <col min="6915" max="6915" width="6.5703125" style="2" customWidth="1"/>
    <col min="6916" max="6916" width="14.28515625" style="2" customWidth="1"/>
    <col min="6917" max="6917" width="14.5703125" style="2" customWidth="1"/>
    <col min="6918" max="6918" width="13" style="2" customWidth="1"/>
    <col min="6919" max="6919" width="35.28515625" style="2" customWidth="1"/>
    <col min="6920" max="6920" width="12.42578125" style="2" bestFit="1" customWidth="1"/>
    <col min="6921" max="6921" width="11.42578125" style="2" customWidth="1"/>
    <col min="6922" max="7168" width="9.140625" style="2"/>
    <col min="7169" max="7169" width="5.28515625" style="2" bestFit="1" customWidth="1"/>
    <col min="7170" max="7170" width="48.5703125" style="2" customWidth="1"/>
    <col min="7171" max="7171" width="6.5703125" style="2" customWidth="1"/>
    <col min="7172" max="7172" width="14.28515625" style="2" customWidth="1"/>
    <col min="7173" max="7173" width="14.5703125" style="2" customWidth="1"/>
    <col min="7174" max="7174" width="13" style="2" customWidth="1"/>
    <col min="7175" max="7175" width="35.28515625" style="2" customWidth="1"/>
    <col min="7176" max="7176" width="12.42578125" style="2" bestFit="1" customWidth="1"/>
    <col min="7177" max="7177" width="11.42578125" style="2" customWidth="1"/>
    <col min="7178" max="7424" width="9.140625" style="2"/>
    <col min="7425" max="7425" width="5.28515625" style="2" bestFit="1" customWidth="1"/>
    <col min="7426" max="7426" width="48.5703125" style="2" customWidth="1"/>
    <col min="7427" max="7427" width="6.5703125" style="2" customWidth="1"/>
    <col min="7428" max="7428" width="14.28515625" style="2" customWidth="1"/>
    <col min="7429" max="7429" width="14.5703125" style="2" customWidth="1"/>
    <col min="7430" max="7430" width="13" style="2" customWidth="1"/>
    <col min="7431" max="7431" width="35.28515625" style="2" customWidth="1"/>
    <col min="7432" max="7432" width="12.42578125" style="2" bestFit="1" customWidth="1"/>
    <col min="7433" max="7433" width="11.42578125" style="2" customWidth="1"/>
    <col min="7434" max="7680" width="9.140625" style="2"/>
    <col min="7681" max="7681" width="5.28515625" style="2" bestFit="1" customWidth="1"/>
    <col min="7682" max="7682" width="48.5703125" style="2" customWidth="1"/>
    <col min="7683" max="7683" width="6.5703125" style="2" customWidth="1"/>
    <col min="7684" max="7684" width="14.28515625" style="2" customWidth="1"/>
    <col min="7685" max="7685" width="14.5703125" style="2" customWidth="1"/>
    <col min="7686" max="7686" width="13" style="2" customWidth="1"/>
    <col min="7687" max="7687" width="35.28515625" style="2" customWidth="1"/>
    <col min="7688" max="7688" width="12.42578125" style="2" bestFit="1" customWidth="1"/>
    <col min="7689" max="7689" width="11.42578125" style="2" customWidth="1"/>
    <col min="7690" max="7936" width="9.140625" style="2"/>
    <col min="7937" max="7937" width="5.28515625" style="2" bestFit="1" customWidth="1"/>
    <col min="7938" max="7938" width="48.5703125" style="2" customWidth="1"/>
    <col min="7939" max="7939" width="6.5703125" style="2" customWidth="1"/>
    <col min="7940" max="7940" width="14.28515625" style="2" customWidth="1"/>
    <col min="7941" max="7941" width="14.5703125" style="2" customWidth="1"/>
    <col min="7942" max="7942" width="13" style="2" customWidth="1"/>
    <col min="7943" max="7943" width="35.28515625" style="2" customWidth="1"/>
    <col min="7944" max="7944" width="12.42578125" style="2" bestFit="1" customWidth="1"/>
    <col min="7945" max="7945" width="11.42578125" style="2" customWidth="1"/>
    <col min="7946" max="8192" width="9.140625" style="2"/>
    <col min="8193" max="8193" width="5.28515625" style="2" bestFit="1" customWidth="1"/>
    <col min="8194" max="8194" width="48.5703125" style="2" customWidth="1"/>
    <col min="8195" max="8195" width="6.5703125" style="2" customWidth="1"/>
    <col min="8196" max="8196" width="14.28515625" style="2" customWidth="1"/>
    <col min="8197" max="8197" width="14.5703125" style="2" customWidth="1"/>
    <col min="8198" max="8198" width="13" style="2" customWidth="1"/>
    <col min="8199" max="8199" width="35.28515625" style="2" customWidth="1"/>
    <col min="8200" max="8200" width="12.42578125" style="2" bestFit="1" customWidth="1"/>
    <col min="8201" max="8201" width="11.42578125" style="2" customWidth="1"/>
    <col min="8202" max="8448" width="9.140625" style="2"/>
    <col min="8449" max="8449" width="5.28515625" style="2" bestFit="1" customWidth="1"/>
    <col min="8450" max="8450" width="48.5703125" style="2" customWidth="1"/>
    <col min="8451" max="8451" width="6.5703125" style="2" customWidth="1"/>
    <col min="8452" max="8452" width="14.28515625" style="2" customWidth="1"/>
    <col min="8453" max="8453" width="14.5703125" style="2" customWidth="1"/>
    <col min="8454" max="8454" width="13" style="2" customWidth="1"/>
    <col min="8455" max="8455" width="35.28515625" style="2" customWidth="1"/>
    <col min="8456" max="8456" width="12.42578125" style="2" bestFit="1" customWidth="1"/>
    <col min="8457" max="8457" width="11.42578125" style="2" customWidth="1"/>
    <col min="8458" max="8704" width="9.140625" style="2"/>
    <col min="8705" max="8705" width="5.28515625" style="2" bestFit="1" customWidth="1"/>
    <col min="8706" max="8706" width="48.5703125" style="2" customWidth="1"/>
    <col min="8707" max="8707" width="6.5703125" style="2" customWidth="1"/>
    <col min="8708" max="8708" width="14.28515625" style="2" customWidth="1"/>
    <col min="8709" max="8709" width="14.5703125" style="2" customWidth="1"/>
    <col min="8710" max="8710" width="13" style="2" customWidth="1"/>
    <col min="8711" max="8711" width="35.28515625" style="2" customWidth="1"/>
    <col min="8712" max="8712" width="12.42578125" style="2" bestFit="1" customWidth="1"/>
    <col min="8713" max="8713" width="11.42578125" style="2" customWidth="1"/>
    <col min="8714" max="8960" width="9.140625" style="2"/>
    <col min="8961" max="8961" width="5.28515625" style="2" bestFit="1" customWidth="1"/>
    <col min="8962" max="8962" width="48.5703125" style="2" customWidth="1"/>
    <col min="8963" max="8963" width="6.5703125" style="2" customWidth="1"/>
    <col min="8964" max="8964" width="14.28515625" style="2" customWidth="1"/>
    <col min="8965" max="8965" width="14.5703125" style="2" customWidth="1"/>
    <col min="8966" max="8966" width="13" style="2" customWidth="1"/>
    <col min="8967" max="8967" width="35.28515625" style="2" customWidth="1"/>
    <col min="8968" max="8968" width="12.42578125" style="2" bestFit="1" customWidth="1"/>
    <col min="8969" max="8969" width="11.42578125" style="2" customWidth="1"/>
    <col min="8970" max="9216" width="9.140625" style="2"/>
    <col min="9217" max="9217" width="5.28515625" style="2" bestFit="1" customWidth="1"/>
    <col min="9218" max="9218" width="48.5703125" style="2" customWidth="1"/>
    <col min="9219" max="9219" width="6.5703125" style="2" customWidth="1"/>
    <col min="9220" max="9220" width="14.28515625" style="2" customWidth="1"/>
    <col min="9221" max="9221" width="14.5703125" style="2" customWidth="1"/>
    <col min="9222" max="9222" width="13" style="2" customWidth="1"/>
    <col min="9223" max="9223" width="35.28515625" style="2" customWidth="1"/>
    <col min="9224" max="9224" width="12.42578125" style="2" bestFit="1" customWidth="1"/>
    <col min="9225" max="9225" width="11.42578125" style="2" customWidth="1"/>
    <col min="9226" max="9472" width="9.140625" style="2"/>
    <col min="9473" max="9473" width="5.28515625" style="2" bestFit="1" customWidth="1"/>
    <col min="9474" max="9474" width="48.5703125" style="2" customWidth="1"/>
    <col min="9475" max="9475" width="6.5703125" style="2" customWidth="1"/>
    <col min="9476" max="9476" width="14.28515625" style="2" customWidth="1"/>
    <col min="9477" max="9477" width="14.5703125" style="2" customWidth="1"/>
    <col min="9478" max="9478" width="13" style="2" customWidth="1"/>
    <col min="9479" max="9479" width="35.28515625" style="2" customWidth="1"/>
    <col min="9480" max="9480" width="12.42578125" style="2" bestFit="1" customWidth="1"/>
    <col min="9481" max="9481" width="11.42578125" style="2" customWidth="1"/>
    <col min="9482" max="9728" width="9.140625" style="2"/>
    <col min="9729" max="9729" width="5.28515625" style="2" bestFit="1" customWidth="1"/>
    <col min="9730" max="9730" width="48.5703125" style="2" customWidth="1"/>
    <col min="9731" max="9731" width="6.5703125" style="2" customWidth="1"/>
    <col min="9732" max="9732" width="14.28515625" style="2" customWidth="1"/>
    <col min="9733" max="9733" width="14.5703125" style="2" customWidth="1"/>
    <col min="9734" max="9734" width="13" style="2" customWidth="1"/>
    <col min="9735" max="9735" width="35.28515625" style="2" customWidth="1"/>
    <col min="9736" max="9736" width="12.42578125" style="2" bestFit="1" customWidth="1"/>
    <col min="9737" max="9737" width="11.42578125" style="2" customWidth="1"/>
    <col min="9738" max="9984" width="9.140625" style="2"/>
    <col min="9985" max="9985" width="5.28515625" style="2" bestFit="1" customWidth="1"/>
    <col min="9986" max="9986" width="48.5703125" style="2" customWidth="1"/>
    <col min="9987" max="9987" width="6.5703125" style="2" customWidth="1"/>
    <col min="9988" max="9988" width="14.28515625" style="2" customWidth="1"/>
    <col min="9989" max="9989" width="14.5703125" style="2" customWidth="1"/>
    <col min="9990" max="9990" width="13" style="2" customWidth="1"/>
    <col min="9991" max="9991" width="35.28515625" style="2" customWidth="1"/>
    <col min="9992" max="9992" width="12.42578125" style="2" bestFit="1" customWidth="1"/>
    <col min="9993" max="9993" width="11.42578125" style="2" customWidth="1"/>
    <col min="9994" max="10240" width="9.140625" style="2"/>
    <col min="10241" max="10241" width="5.28515625" style="2" bestFit="1" customWidth="1"/>
    <col min="10242" max="10242" width="48.5703125" style="2" customWidth="1"/>
    <col min="10243" max="10243" width="6.5703125" style="2" customWidth="1"/>
    <col min="10244" max="10244" width="14.28515625" style="2" customWidth="1"/>
    <col min="10245" max="10245" width="14.5703125" style="2" customWidth="1"/>
    <col min="10246" max="10246" width="13" style="2" customWidth="1"/>
    <col min="10247" max="10247" width="35.28515625" style="2" customWidth="1"/>
    <col min="10248" max="10248" width="12.42578125" style="2" bestFit="1" customWidth="1"/>
    <col min="10249" max="10249" width="11.42578125" style="2" customWidth="1"/>
    <col min="10250" max="10496" width="9.140625" style="2"/>
    <col min="10497" max="10497" width="5.28515625" style="2" bestFit="1" customWidth="1"/>
    <col min="10498" max="10498" width="48.5703125" style="2" customWidth="1"/>
    <col min="10499" max="10499" width="6.5703125" style="2" customWidth="1"/>
    <col min="10500" max="10500" width="14.28515625" style="2" customWidth="1"/>
    <col min="10501" max="10501" width="14.5703125" style="2" customWidth="1"/>
    <col min="10502" max="10502" width="13" style="2" customWidth="1"/>
    <col min="10503" max="10503" width="35.28515625" style="2" customWidth="1"/>
    <col min="10504" max="10504" width="12.42578125" style="2" bestFit="1" customWidth="1"/>
    <col min="10505" max="10505" width="11.42578125" style="2" customWidth="1"/>
    <col min="10506" max="10752" width="9.140625" style="2"/>
    <col min="10753" max="10753" width="5.28515625" style="2" bestFit="1" customWidth="1"/>
    <col min="10754" max="10754" width="48.5703125" style="2" customWidth="1"/>
    <col min="10755" max="10755" width="6.5703125" style="2" customWidth="1"/>
    <col min="10756" max="10756" width="14.28515625" style="2" customWidth="1"/>
    <col min="10757" max="10757" width="14.5703125" style="2" customWidth="1"/>
    <col min="10758" max="10758" width="13" style="2" customWidth="1"/>
    <col min="10759" max="10759" width="35.28515625" style="2" customWidth="1"/>
    <col min="10760" max="10760" width="12.42578125" style="2" bestFit="1" customWidth="1"/>
    <col min="10761" max="10761" width="11.42578125" style="2" customWidth="1"/>
    <col min="10762" max="11008" width="9.140625" style="2"/>
    <col min="11009" max="11009" width="5.28515625" style="2" bestFit="1" customWidth="1"/>
    <col min="11010" max="11010" width="48.5703125" style="2" customWidth="1"/>
    <col min="11011" max="11011" width="6.5703125" style="2" customWidth="1"/>
    <col min="11012" max="11012" width="14.28515625" style="2" customWidth="1"/>
    <col min="11013" max="11013" width="14.5703125" style="2" customWidth="1"/>
    <col min="11014" max="11014" width="13" style="2" customWidth="1"/>
    <col min="11015" max="11015" width="35.28515625" style="2" customWidth="1"/>
    <col min="11016" max="11016" width="12.42578125" style="2" bestFit="1" customWidth="1"/>
    <col min="11017" max="11017" width="11.42578125" style="2" customWidth="1"/>
    <col min="11018" max="11264" width="9.140625" style="2"/>
    <col min="11265" max="11265" width="5.28515625" style="2" bestFit="1" customWidth="1"/>
    <col min="11266" max="11266" width="48.5703125" style="2" customWidth="1"/>
    <col min="11267" max="11267" width="6.5703125" style="2" customWidth="1"/>
    <col min="11268" max="11268" width="14.28515625" style="2" customWidth="1"/>
    <col min="11269" max="11269" width="14.5703125" style="2" customWidth="1"/>
    <col min="11270" max="11270" width="13" style="2" customWidth="1"/>
    <col min="11271" max="11271" width="35.28515625" style="2" customWidth="1"/>
    <col min="11272" max="11272" width="12.42578125" style="2" bestFit="1" customWidth="1"/>
    <col min="11273" max="11273" width="11.42578125" style="2" customWidth="1"/>
    <col min="11274" max="11520" width="9.140625" style="2"/>
    <col min="11521" max="11521" width="5.28515625" style="2" bestFit="1" customWidth="1"/>
    <col min="11522" max="11522" width="48.5703125" style="2" customWidth="1"/>
    <col min="11523" max="11523" width="6.5703125" style="2" customWidth="1"/>
    <col min="11524" max="11524" width="14.28515625" style="2" customWidth="1"/>
    <col min="11525" max="11525" width="14.5703125" style="2" customWidth="1"/>
    <col min="11526" max="11526" width="13" style="2" customWidth="1"/>
    <col min="11527" max="11527" width="35.28515625" style="2" customWidth="1"/>
    <col min="11528" max="11528" width="12.42578125" style="2" bestFit="1" customWidth="1"/>
    <col min="11529" max="11529" width="11.42578125" style="2" customWidth="1"/>
    <col min="11530" max="11776" width="9.140625" style="2"/>
    <col min="11777" max="11777" width="5.28515625" style="2" bestFit="1" customWidth="1"/>
    <col min="11778" max="11778" width="48.5703125" style="2" customWidth="1"/>
    <col min="11779" max="11779" width="6.5703125" style="2" customWidth="1"/>
    <col min="11780" max="11780" width="14.28515625" style="2" customWidth="1"/>
    <col min="11781" max="11781" width="14.5703125" style="2" customWidth="1"/>
    <col min="11782" max="11782" width="13" style="2" customWidth="1"/>
    <col min="11783" max="11783" width="35.28515625" style="2" customWidth="1"/>
    <col min="11784" max="11784" width="12.42578125" style="2" bestFit="1" customWidth="1"/>
    <col min="11785" max="11785" width="11.42578125" style="2" customWidth="1"/>
    <col min="11786" max="12032" width="9.140625" style="2"/>
    <col min="12033" max="12033" width="5.28515625" style="2" bestFit="1" customWidth="1"/>
    <col min="12034" max="12034" width="48.5703125" style="2" customWidth="1"/>
    <col min="12035" max="12035" width="6.5703125" style="2" customWidth="1"/>
    <col min="12036" max="12036" width="14.28515625" style="2" customWidth="1"/>
    <col min="12037" max="12037" width="14.5703125" style="2" customWidth="1"/>
    <col min="12038" max="12038" width="13" style="2" customWidth="1"/>
    <col min="12039" max="12039" width="35.28515625" style="2" customWidth="1"/>
    <col min="12040" max="12040" width="12.42578125" style="2" bestFit="1" customWidth="1"/>
    <col min="12041" max="12041" width="11.42578125" style="2" customWidth="1"/>
    <col min="12042" max="12288" width="9.140625" style="2"/>
    <col min="12289" max="12289" width="5.28515625" style="2" bestFit="1" customWidth="1"/>
    <col min="12290" max="12290" width="48.5703125" style="2" customWidth="1"/>
    <col min="12291" max="12291" width="6.5703125" style="2" customWidth="1"/>
    <col min="12292" max="12292" width="14.28515625" style="2" customWidth="1"/>
    <col min="12293" max="12293" width="14.5703125" style="2" customWidth="1"/>
    <col min="12294" max="12294" width="13" style="2" customWidth="1"/>
    <col min="12295" max="12295" width="35.28515625" style="2" customWidth="1"/>
    <col min="12296" max="12296" width="12.42578125" style="2" bestFit="1" customWidth="1"/>
    <col min="12297" max="12297" width="11.42578125" style="2" customWidth="1"/>
    <col min="12298" max="12544" width="9.140625" style="2"/>
    <col min="12545" max="12545" width="5.28515625" style="2" bestFit="1" customWidth="1"/>
    <col min="12546" max="12546" width="48.5703125" style="2" customWidth="1"/>
    <col min="12547" max="12547" width="6.5703125" style="2" customWidth="1"/>
    <col min="12548" max="12548" width="14.28515625" style="2" customWidth="1"/>
    <col min="12549" max="12549" width="14.5703125" style="2" customWidth="1"/>
    <col min="12550" max="12550" width="13" style="2" customWidth="1"/>
    <col min="12551" max="12551" width="35.28515625" style="2" customWidth="1"/>
    <col min="12552" max="12552" width="12.42578125" style="2" bestFit="1" customWidth="1"/>
    <col min="12553" max="12553" width="11.42578125" style="2" customWidth="1"/>
    <col min="12554" max="12800" width="9.140625" style="2"/>
    <col min="12801" max="12801" width="5.28515625" style="2" bestFit="1" customWidth="1"/>
    <col min="12802" max="12802" width="48.5703125" style="2" customWidth="1"/>
    <col min="12803" max="12803" width="6.5703125" style="2" customWidth="1"/>
    <col min="12804" max="12804" width="14.28515625" style="2" customWidth="1"/>
    <col min="12805" max="12805" width="14.5703125" style="2" customWidth="1"/>
    <col min="12806" max="12806" width="13" style="2" customWidth="1"/>
    <col min="12807" max="12807" width="35.28515625" style="2" customWidth="1"/>
    <col min="12808" max="12808" width="12.42578125" style="2" bestFit="1" customWidth="1"/>
    <col min="12809" max="12809" width="11.42578125" style="2" customWidth="1"/>
    <col min="12810" max="13056" width="9.140625" style="2"/>
    <col min="13057" max="13057" width="5.28515625" style="2" bestFit="1" customWidth="1"/>
    <col min="13058" max="13058" width="48.5703125" style="2" customWidth="1"/>
    <col min="13059" max="13059" width="6.5703125" style="2" customWidth="1"/>
    <col min="13060" max="13060" width="14.28515625" style="2" customWidth="1"/>
    <col min="13061" max="13061" width="14.5703125" style="2" customWidth="1"/>
    <col min="13062" max="13062" width="13" style="2" customWidth="1"/>
    <col min="13063" max="13063" width="35.28515625" style="2" customWidth="1"/>
    <col min="13064" max="13064" width="12.42578125" style="2" bestFit="1" customWidth="1"/>
    <col min="13065" max="13065" width="11.42578125" style="2" customWidth="1"/>
    <col min="13066" max="13312" width="9.140625" style="2"/>
    <col min="13313" max="13313" width="5.28515625" style="2" bestFit="1" customWidth="1"/>
    <col min="13314" max="13314" width="48.5703125" style="2" customWidth="1"/>
    <col min="13315" max="13315" width="6.5703125" style="2" customWidth="1"/>
    <col min="13316" max="13316" width="14.28515625" style="2" customWidth="1"/>
    <col min="13317" max="13317" width="14.5703125" style="2" customWidth="1"/>
    <col min="13318" max="13318" width="13" style="2" customWidth="1"/>
    <col min="13319" max="13319" width="35.28515625" style="2" customWidth="1"/>
    <col min="13320" max="13320" width="12.42578125" style="2" bestFit="1" customWidth="1"/>
    <col min="13321" max="13321" width="11.42578125" style="2" customWidth="1"/>
    <col min="13322" max="13568" width="9.140625" style="2"/>
    <col min="13569" max="13569" width="5.28515625" style="2" bestFit="1" customWidth="1"/>
    <col min="13570" max="13570" width="48.5703125" style="2" customWidth="1"/>
    <col min="13571" max="13571" width="6.5703125" style="2" customWidth="1"/>
    <col min="13572" max="13572" width="14.28515625" style="2" customWidth="1"/>
    <col min="13573" max="13573" width="14.5703125" style="2" customWidth="1"/>
    <col min="13574" max="13574" width="13" style="2" customWidth="1"/>
    <col min="13575" max="13575" width="35.28515625" style="2" customWidth="1"/>
    <col min="13576" max="13576" width="12.42578125" style="2" bestFit="1" customWidth="1"/>
    <col min="13577" max="13577" width="11.42578125" style="2" customWidth="1"/>
    <col min="13578" max="13824" width="9.140625" style="2"/>
    <col min="13825" max="13825" width="5.28515625" style="2" bestFit="1" customWidth="1"/>
    <col min="13826" max="13826" width="48.5703125" style="2" customWidth="1"/>
    <col min="13827" max="13827" width="6.5703125" style="2" customWidth="1"/>
    <col min="13828" max="13828" width="14.28515625" style="2" customWidth="1"/>
    <col min="13829" max="13829" width="14.5703125" style="2" customWidth="1"/>
    <col min="13830" max="13830" width="13" style="2" customWidth="1"/>
    <col min="13831" max="13831" width="35.28515625" style="2" customWidth="1"/>
    <col min="13832" max="13832" width="12.42578125" style="2" bestFit="1" customWidth="1"/>
    <col min="13833" max="13833" width="11.42578125" style="2" customWidth="1"/>
    <col min="13834" max="14080" width="9.140625" style="2"/>
    <col min="14081" max="14081" width="5.28515625" style="2" bestFit="1" customWidth="1"/>
    <col min="14082" max="14082" width="48.5703125" style="2" customWidth="1"/>
    <col min="14083" max="14083" width="6.5703125" style="2" customWidth="1"/>
    <col min="14084" max="14084" width="14.28515625" style="2" customWidth="1"/>
    <col min="14085" max="14085" width="14.5703125" style="2" customWidth="1"/>
    <col min="14086" max="14086" width="13" style="2" customWidth="1"/>
    <col min="14087" max="14087" width="35.28515625" style="2" customWidth="1"/>
    <col min="14088" max="14088" width="12.42578125" style="2" bestFit="1" customWidth="1"/>
    <col min="14089" max="14089" width="11.42578125" style="2" customWidth="1"/>
    <col min="14090" max="14336" width="9.140625" style="2"/>
    <col min="14337" max="14337" width="5.28515625" style="2" bestFit="1" customWidth="1"/>
    <col min="14338" max="14338" width="48.5703125" style="2" customWidth="1"/>
    <col min="14339" max="14339" width="6.5703125" style="2" customWidth="1"/>
    <col min="14340" max="14340" width="14.28515625" style="2" customWidth="1"/>
    <col min="14341" max="14341" width="14.5703125" style="2" customWidth="1"/>
    <col min="14342" max="14342" width="13" style="2" customWidth="1"/>
    <col min="14343" max="14343" width="35.28515625" style="2" customWidth="1"/>
    <col min="14344" max="14344" width="12.42578125" style="2" bestFit="1" customWidth="1"/>
    <col min="14345" max="14345" width="11.42578125" style="2" customWidth="1"/>
    <col min="14346" max="14592" width="9.140625" style="2"/>
    <col min="14593" max="14593" width="5.28515625" style="2" bestFit="1" customWidth="1"/>
    <col min="14594" max="14594" width="48.5703125" style="2" customWidth="1"/>
    <col min="14595" max="14595" width="6.5703125" style="2" customWidth="1"/>
    <col min="14596" max="14596" width="14.28515625" style="2" customWidth="1"/>
    <col min="14597" max="14597" width="14.5703125" style="2" customWidth="1"/>
    <col min="14598" max="14598" width="13" style="2" customWidth="1"/>
    <col min="14599" max="14599" width="35.28515625" style="2" customWidth="1"/>
    <col min="14600" max="14600" width="12.42578125" style="2" bestFit="1" customWidth="1"/>
    <col min="14601" max="14601" width="11.42578125" style="2" customWidth="1"/>
    <col min="14602" max="14848" width="9.140625" style="2"/>
    <col min="14849" max="14849" width="5.28515625" style="2" bestFit="1" customWidth="1"/>
    <col min="14850" max="14850" width="48.5703125" style="2" customWidth="1"/>
    <col min="14851" max="14851" width="6.5703125" style="2" customWidth="1"/>
    <col min="14852" max="14852" width="14.28515625" style="2" customWidth="1"/>
    <col min="14853" max="14853" width="14.5703125" style="2" customWidth="1"/>
    <col min="14854" max="14854" width="13" style="2" customWidth="1"/>
    <col min="14855" max="14855" width="35.28515625" style="2" customWidth="1"/>
    <col min="14856" max="14856" width="12.42578125" style="2" bestFit="1" customWidth="1"/>
    <col min="14857" max="14857" width="11.42578125" style="2" customWidth="1"/>
    <col min="14858" max="15104" width="9.140625" style="2"/>
    <col min="15105" max="15105" width="5.28515625" style="2" bestFit="1" customWidth="1"/>
    <col min="15106" max="15106" width="48.5703125" style="2" customWidth="1"/>
    <col min="15107" max="15107" width="6.5703125" style="2" customWidth="1"/>
    <col min="15108" max="15108" width="14.28515625" style="2" customWidth="1"/>
    <col min="15109" max="15109" width="14.5703125" style="2" customWidth="1"/>
    <col min="15110" max="15110" width="13" style="2" customWidth="1"/>
    <col min="15111" max="15111" width="35.28515625" style="2" customWidth="1"/>
    <col min="15112" max="15112" width="12.42578125" style="2" bestFit="1" customWidth="1"/>
    <col min="15113" max="15113" width="11.42578125" style="2" customWidth="1"/>
    <col min="15114" max="15360" width="9.140625" style="2"/>
    <col min="15361" max="15361" width="5.28515625" style="2" bestFit="1" customWidth="1"/>
    <col min="15362" max="15362" width="48.5703125" style="2" customWidth="1"/>
    <col min="15363" max="15363" width="6.5703125" style="2" customWidth="1"/>
    <col min="15364" max="15364" width="14.28515625" style="2" customWidth="1"/>
    <col min="15365" max="15365" width="14.5703125" style="2" customWidth="1"/>
    <col min="15366" max="15366" width="13" style="2" customWidth="1"/>
    <col min="15367" max="15367" width="35.28515625" style="2" customWidth="1"/>
    <col min="15368" max="15368" width="12.42578125" style="2" bestFit="1" customWidth="1"/>
    <col min="15369" max="15369" width="11.42578125" style="2" customWidth="1"/>
    <col min="15370" max="15616" width="9.140625" style="2"/>
    <col min="15617" max="15617" width="5.28515625" style="2" bestFit="1" customWidth="1"/>
    <col min="15618" max="15618" width="48.5703125" style="2" customWidth="1"/>
    <col min="15619" max="15619" width="6.5703125" style="2" customWidth="1"/>
    <col min="15620" max="15620" width="14.28515625" style="2" customWidth="1"/>
    <col min="15621" max="15621" width="14.5703125" style="2" customWidth="1"/>
    <col min="15622" max="15622" width="13" style="2" customWidth="1"/>
    <col min="15623" max="15623" width="35.28515625" style="2" customWidth="1"/>
    <col min="15624" max="15624" width="12.42578125" style="2" bestFit="1" customWidth="1"/>
    <col min="15625" max="15625" width="11.42578125" style="2" customWidth="1"/>
    <col min="15626" max="15872" width="9.140625" style="2"/>
    <col min="15873" max="15873" width="5.28515625" style="2" bestFit="1" customWidth="1"/>
    <col min="15874" max="15874" width="48.5703125" style="2" customWidth="1"/>
    <col min="15875" max="15875" width="6.5703125" style="2" customWidth="1"/>
    <col min="15876" max="15876" width="14.28515625" style="2" customWidth="1"/>
    <col min="15877" max="15877" width="14.5703125" style="2" customWidth="1"/>
    <col min="15878" max="15878" width="13" style="2" customWidth="1"/>
    <col min="15879" max="15879" width="35.28515625" style="2" customWidth="1"/>
    <col min="15880" max="15880" width="12.42578125" style="2" bestFit="1" customWidth="1"/>
    <col min="15881" max="15881" width="11.42578125" style="2" customWidth="1"/>
    <col min="15882" max="16128" width="9.140625" style="2"/>
    <col min="16129" max="16129" width="5.28515625" style="2" bestFit="1" customWidth="1"/>
    <col min="16130" max="16130" width="48.5703125" style="2" customWidth="1"/>
    <col min="16131" max="16131" width="6.5703125" style="2" customWidth="1"/>
    <col min="16132" max="16132" width="14.28515625" style="2" customWidth="1"/>
    <col min="16133" max="16133" width="14.5703125" style="2" customWidth="1"/>
    <col min="16134" max="16134" width="13" style="2" customWidth="1"/>
    <col min="16135" max="16135" width="35.28515625" style="2" customWidth="1"/>
    <col min="16136" max="16136" width="12.42578125" style="2" bestFit="1" customWidth="1"/>
    <col min="16137" max="16137" width="11.42578125" style="2" customWidth="1"/>
    <col min="16138" max="16384" width="9.140625" style="2"/>
  </cols>
  <sheetData>
    <row r="1" spans="1:8" s="10" customFormat="1" ht="15" customHeight="1" x14ac:dyDescent="0.2">
      <c r="A1" s="6"/>
      <c r="B1" s="6"/>
      <c r="C1" s="96" t="s">
        <v>10</v>
      </c>
      <c r="D1" s="96"/>
      <c r="E1" s="96"/>
      <c r="F1" s="96"/>
    </row>
    <row r="2" spans="1:8" s="10" customFormat="1" ht="15" customHeight="1" x14ac:dyDescent="0.2">
      <c r="A2" s="6"/>
      <c r="B2" s="6"/>
      <c r="C2" s="96" t="s">
        <v>8</v>
      </c>
      <c r="D2" s="96"/>
      <c r="E2" s="96"/>
      <c r="F2" s="96"/>
    </row>
    <row r="3" spans="1:8" s="10" customFormat="1" ht="15" customHeight="1" x14ac:dyDescent="0.2">
      <c r="A3" s="6"/>
      <c r="B3" s="6"/>
      <c r="C3" s="96" t="s">
        <v>9</v>
      </c>
      <c r="D3" s="96"/>
      <c r="E3" s="96"/>
      <c r="F3" s="96"/>
    </row>
    <row r="4" spans="1:8" s="10" customFormat="1" ht="15" customHeight="1" x14ac:dyDescent="0.2">
      <c r="A4" s="6"/>
      <c r="B4" s="6"/>
      <c r="C4" s="96" t="s">
        <v>13</v>
      </c>
      <c r="D4" s="96"/>
      <c r="E4" s="96"/>
      <c r="F4" s="96"/>
    </row>
    <row r="5" spans="1:8" s="10" customFormat="1" ht="15" customHeight="1" x14ac:dyDescent="0.2">
      <c r="A5" s="6"/>
      <c r="B5" s="6"/>
      <c r="C5" s="96" t="s">
        <v>14</v>
      </c>
      <c r="D5" s="96"/>
      <c r="E5" s="96"/>
      <c r="F5" s="96"/>
    </row>
    <row r="6" spans="1:8" s="10" customFormat="1" ht="15" customHeight="1" x14ac:dyDescent="0.2">
      <c r="A6" s="6"/>
      <c r="B6" s="6"/>
      <c r="C6" s="5"/>
      <c r="D6" s="5"/>
      <c r="E6" s="5"/>
      <c r="F6" s="5"/>
    </row>
    <row r="7" spans="1:8" s="10" customFormat="1" ht="18" customHeight="1" x14ac:dyDescent="0.2">
      <c r="A7" s="6"/>
      <c r="B7" s="11" t="s">
        <v>15</v>
      </c>
      <c r="C7" s="6"/>
      <c r="D7" s="7"/>
      <c r="E7" s="7"/>
      <c r="F7" s="7"/>
    </row>
    <row r="8" spans="1:8" s="1" customFormat="1" ht="17.25" customHeight="1" x14ac:dyDescent="0.2">
      <c r="A8" s="98" t="s">
        <v>16</v>
      </c>
      <c r="B8" s="98"/>
      <c r="C8" s="98"/>
      <c r="D8" s="98"/>
      <c r="E8" s="98"/>
      <c r="F8" s="98"/>
    </row>
    <row r="9" spans="1:8" ht="20.25" customHeight="1" x14ac:dyDescent="0.2">
      <c r="A9" s="12"/>
      <c r="B9" s="12"/>
      <c r="C9" s="12"/>
      <c r="D9" s="13"/>
      <c r="E9" s="13"/>
      <c r="F9" s="14" t="s">
        <v>17</v>
      </c>
    </row>
    <row r="10" spans="1:8" x14ac:dyDescent="0.2">
      <c r="A10" s="99" t="s">
        <v>18</v>
      </c>
      <c r="B10" s="99" t="s">
        <v>19</v>
      </c>
      <c r="C10" s="99" t="s">
        <v>20</v>
      </c>
      <c r="D10" s="101" t="s">
        <v>7</v>
      </c>
      <c r="E10" s="15" t="s">
        <v>3</v>
      </c>
      <c r="F10" s="15"/>
    </row>
    <row r="11" spans="1:8" ht="25.5" x14ac:dyDescent="0.2">
      <c r="A11" s="100"/>
      <c r="B11" s="100"/>
      <c r="C11" s="100"/>
      <c r="D11" s="102"/>
      <c r="E11" s="16" t="s">
        <v>5</v>
      </c>
      <c r="F11" s="16" t="s">
        <v>6</v>
      </c>
    </row>
    <row r="12" spans="1:8" s="8" customFormat="1" x14ac:dyDescent="0.2">
      <c r="A12" s="17">
        <v>1</v>
      </c>
      <c r="B12" s="18">
        <v>2</v>
      </c>
      <c r="C12" s="19">
        <v>3</v>
      </c>
      <c r="D12" s="20">
        <v>4</v>
      </c>
      <c r="E12" s="20">
        <v>5</v>
      </c>
      <c r="F12" s="16">
        <v>6</v>
      </c>
    </row>
    <row r="13" spans="1:8" ht="31.5" x14ac:dyDescent="0.2">
      <c r="A13" s="21" t="s">
        <v>21</v>
      </c>
      <c r="B13" s="22" t="s">
        <v>22</v>
      </c>
      <c r="C13" s="23"/>
      <c r="D13" s="24">
        <f>E13+F13</f>
        <v>10871994.373</v>
      </c>
      <c r="E13" s="24">
        <f>E15+E63+E98</f>
        <v>8556186.5730000008</v>
      </c>
      <c r="F13" s="25">
        <f>F63+F139</f>
        <v>2315807.7999999998</v>
      </c>
      <c r="G13" s="26"/>
      <c r="H13" s="26"/>
    </row>
    <row r="14" spans="1:8" x14ac:dyDescent="0.2">
      <c r="A14" s="27"/>
      <c r="B14" s="28" t="s">
        <v>23</v>
      </c>
      <c r="C14" s="23"/>
      <c r="D14" s="29"/>
      <c r="E14" s="29"/>
      <c r="F14" s="30"/>
      <c r="G14" s="26"/>
      <c r="H14" s="26"/>
    </row>
    <row r="15" spans="1:8" s="37" customFormat="1" x14ac:dyDescent="0.2">
      <c r="A15" s="31" t="s">
        <v>24</v>
      </c>
      <c r="B15" s="32" t="s">
        <v>25</v>
      </c>
      <c r="C15" s="33">
        <v>7100</v>
      </c>
      <c r="D15" s="34">
        <f>D18+D23+D26+D47+D54</f>
        <v>1858350</v>
      </c>
      <c r="E15" s="34">
        <f>E18+E23+E26+E47+E54</f>
        <v>1858350</v>
      </c>
      <c r="F15" s="35" t="s">
        <v>2</v>
      </c>
      <c r="G15" s="36"/>
      <c r="H15" s="36"/>
    </row>
    <row r="16" spans="1:8" ht="25.5" x14ac:dyDescent="0.2">
      <c r="A16" s="27"/>
      <c r="B16" s="38" t="s">
        <v>26</v>
      </c>
      <c r="C16" s="39"/>
      <c r="D16" s="40"/>
      <c r="E16" s="40"/>
      <c r="F16" s="41"/>
      <c r="G16" s="26"/>
      <c r="H16" s="26"/>
    </row>
    <row r="17" spans="1:8" x14ac:dyDescent="0.2">
      <c r="A17" s="27"/>
      <c r="B17" s="38" t="s">
        <v>27</v>
      </c>
      <c r="C17" s="42"/>
      <c r="D17" s="29"/>
      <c r="E17" s="29"/>
      <c r="F17" s="41"/>
      <c r="G17" s="26"/>
      <c r="H17" s="26"/>
    </row>
    <row r="18" spans="1:8" s="37" customFormat="1" x14ac:dyDescent="0.2">
      <c r="A18" s="31" t="s">
        <v>28</v>
      </c>
      <c r="B18" s="43" t="s">
        <v>29</v>
      </c>
      <c r="C18" s="44">
        <v>7131</v>
      </c>
      <c r="D18" s="45">
        <f>E18</f>
        <v>665500</v>
      </c>
      <c r="E18" s="45">
        <f>E20+E21+E22</f>
        <v>665500</v>
      </c>
      <c r="F18" s="35" t="s">
        <v>2</v>
      </c>
      <c r="G18" s="36"/>
      <c r="H18" s="36"/>
    </row>
    <row r="19" spans="1:8" x14ac:dyDescent="0.2">
      <c r="A19" s="27"/>
      <c r="B19" s="46" t="s">
        <v>27</v>
      </c>
      <c r="C19" s="47"/>
      <c r="D19" s="30"/>
      <c r="E19" s="30"/>
      <c r="F19" s="41"/>
      <c r="G19" s="26"/>
      <c r="H19" s="26"/>
    </row>
    <row r="20" spans="1:8" ht="38.25" x14ac:dyDescent="0.2">
      <c r="A20" s="48" t="s">
        <v>30</v>
      </c>
      <c r="B20" s="49" t="s">
        <v>31</v>
      </c>
      <c r="C20" s="19"/>
      <c r="D20" s="4">
        <f>E20</f>
        <v>15500</v>
      </c>
      <c r="E20" s="4">
        <v>15500</v>
      </c>
      <c r="F20" s="4" t="s">
        <v>2</v>
      </c>
      <c r="G20" s="26"/>
      <c r="H20" s="26"/>
    </row>
    <row r="21" spans="1:8" ht="25.5" x14ac:dyDescent="0.2">
      <c r="A21" s="48" t="s">
        <v>32</v>
      </c>
      <c r="B21" s="49" t="s">
        <v>33</v>
      </c>
      <c r="C21" s="19"/>
      <c r="D21" s="4">
        <f>E21</f>
        <v>67000</v>
      </c>
      <c r="E21" s="4">
        <v>67000</v>
      </c>
      <c r="F21" s="4" t="s">
        <v>2</v>
      </c>
      <c r="G21" s="26"/>
      <c r="H21" s="26"/>
    </row>
    <row r="22" spans="1:8" ht="21.75" customHeight="1" x14ac:dyDescent="0.2">
      <c r="A22" s="48" t="s">
        <v>34</v>
      </c>
      <c r="B22" s="49" t="s">
        <v>35</v>
      </c>
      <c r="C22" s="19"/>
      <c r="D22" s="4">
        <f>E22</f>
        <v>583000</v>
      </c>
      <c r="E22" s="4">
        <v>583000</v>
      </c>
      <c r="F22" s="4" t="s">
        <v>2</v>
      </c>
      <c r="G22" s="26"/>
      <c r="H22" s="26"/>
    </row>
    <row r="23" spans="1:8" s="37" customFormat="1" x14ac:dyDescent="0.2">
      <c r="A23" s="31" t="s">
        <v>36</v>
      </c>
      <c r="B23" s="43" t="s">
        <v>37</v>
      </c>
      <c r="C23" s="44">
        <v>7136</v>
      </c>
      <c r="D23" s="45">
        <f>E23</f>
        <v>982500</v>
      </c>
      <c r="E23" s="45">
        <f>E25</f>
        <v>982500</v>
      </c>
      <c r="F23" s="35" t="s">
        <v>2</v>
      </c>
      <c r="G23" s="36"/>
      <c r="H23" s="36"/>
    </row>
    <row r="24" spans="1:8" ht="21.75" customHeight="1" x14ac:dyDescent="0.2">
      <c r="A24" s="27"/>
      <c r="B24" s="46" t="s">
        <v>27</v>
      </c>
      <c r="C24" s="47"/>
      <c r="D24" s="30"/>
      <c r="E24" s="30"/>
      <c r="F24" s="41"/>
      <c r="G24" s="26"/>
      <c r="H24" s="26"/>
    </row>
    <row r="25" spans="1:8" x14ac:dyDescent="0.2">
      <c r="A25" s="48" t="s">
        <v>38</v>
      </c>
      <c r="B25" s="49" t="s">
        <v>39</v>
      </c>
      <c r="C25" s="19"/>
      <c r="D25" s="4">
        <f>E25</f>
        <v>982500</v>
      </c>
      <c r="E25" s="4">
        <v>982500</v>
      </c>
      <c r="F25" s="4" t="s">
        <v>2</v>
      </c>
      <c r="G25" s="26"/>
      <c r="H25" s="26"/>
    </row>
    <row r="26" spans="1:8" s="37" customFormat="1" x14ac:dyDescent="0.2">
      <c r="A26" s="31" t="s">
        <v>40</v>
      </c>
      <c r="B26" s="43" t="s">
        <v>41</v>
      </c>
      <c r="C26" s="50">
        <v>7145</v>
      </c>
      <c r="D26" s="45">
        <f>D28</f>
        <v>179350</v>
      </c>
      <c r="E26" s="45">
        <f>E28</f>
        <v>179350</v>
      </c>
      <c r="F26" s="35" t="s">
        <v>2</v>
      </c>
      <c r="G26" s="36"/>
      <c r="H26" s="36"/>
    </row>
    <row r="27" spans="1:8" x14ac:dyDescent="0.2">
      <c r="A27" s="27"/>
      <c r="B27" s="46" t="s">
        <v>27</v>
      </c>
      <c r="C27" s="42"/>
      <c r="D27" s="30"/>
      <c r="E27" s="30"/>
      <c r="F27" s="41"/>
      <c r="G27" s="26"/>
      <c r="H27" s="26"/>
    </row>
    <row r="28" spans="1:8" x14ac:dyDescent="0.2">
      <c r="A28" s="51" t="s">
        <v>42</v>
      </c>
      <c r="B28" s="52" t="s">
        <v>43</v>
      </c>
      <c r="C28" s="12">
        <v>71452</v>
      </c>
      <c r="D28" s="53">
        <f>D31+D35+D36+D37+D38+D39+D40+D41+D42+D43+D44+D45+D46</f>
        <v>179350</v>
      </c>
      <c r="E28" s="53">
        <f>E31+E35+E36+E37+E38+E39+E40+E41+E42+E43+E44+E45+E46</f>
        <v>179350</v>
      </c>
      <c r="F28" s="53" t="s">
        <v>2</v>
      </c>
      <c r="G28" s="26"/>
      <c r="H28" s="26"/>
    </row>
    <row r="29" spans="1:8" ht="38.25" x14ac:dyDescent="0.2">
      <c r="A29" s="54"/>
      <c r="B29" s="55" t="s">
        <v>44</v>
      </c>
      <c r="C29" s="47"/>
      <c r="D29" s="30"/>
      <c r="E29" s="30"/>
      <c r="F29" s="56"/>
      <c r="G29" s="26"/>
      <c r="H29" s="26"/>
    </row>
    <row r="30" spans="1:8" ht="16.5" customHeight="1" x14ac:dyDescent="0.2">
      <c r="A30" s="57"/>
      <c r="B30" s="58" t="s">
        <v>27</v>
      </c>
      <c r="C30" s="42"/>
      <c r="D30" s="59"/>
      <c r="E30" s="59"/>
      <c r="F30" s="60"/>
      <c r="G30" s="26"/>
      <c r="H30" s="26"/>
    </row>
    <row r="31" spans="1:8" ht="51" x14ac:dyDescent="0.2">
      <c r="A31" s="51" t="s">
        <v>45</v>
      </c>
      <c r="B31" s="61" t="s">
        <v>46</v>
      </c>
      <c r="C31" s="62"/>
      <c r="D31" s="53">
        <f>E31</f>
        <v>120000</v>
      </c>
      <c r="E31" s="53">
        <f>E33+E34</f>
        <v>120000</v>
      </c>
      <c r="F31" s="53" t="s">
        <v>2</v>
      </c>
      <c r="G31" s="26"/>
      <c r="H31" s="26"/>
    </row>
    <row r="32" spans="1:8" x14ac:dyDescent="0.2">
      <c r="A32" s="42"/>
      <c r="B32" s="63" t="s">
        <v>4</v>
      </c>
      <c r="C32" s="42"/>
      <c r="D32" s="60"/>
      <c r="E32" s="60"/>
      <c r="F32" s="60"/>
      <c r="G32" s="26"/>
      <c r="H32" s="26"/>
    </row>
    <row r="33" spans="1:8" ht="15" x14ac:dyDescent="0.25">
      <c r="A33" s="48" t="s">
        <v>47</v>
      </c>
      <c r="B33" s="64" t="s">
        <v>48</v>
      </c>
      <c r="C33" s="19"/>
      <c r="D33" s="4">
        <f>E33</f>
        <v>120000</v>
      </c>
      <c r="E33" s="4">
        <v>120000</v>
      </c>
      <c r="F33" s="4" t="s">
        <v>2</v>
      </c>
      <c r="G33" s="65"/>
      <c r="H33" s="26"/>
    </row>
    <row r="34" spans="1:8" ht="15" x14ac:dyDescent="0.25">
      <c r="A34" s="48" t="s">
        <v>49</v>
      </c>
      <c r="B34" s="64" t="s">
        <v>50</v>
      </c>
      <c r="C34" s="19"/>
      <c r="D34" s="4"/>
      <c r="E34" s="4"/>
      <c r="F34" s="4" t="s">
        <v>2</v>
      </c>
      <c r="G34" s="65"/>
      <c r="H34" s="26"/>
    </row>
    <row r="35" spans="1:8" ht="102" x14ac:dyDescent="0.2">
      <c r="A35" s="48" t="s">
        <v>51</v>
      </c>
      <c r="B35" s="66" t="s">
        <v>52</v>
      </c>
      <c r="C35" s="19"/>
      <c r="D35" s="4">
        <f t="shared" ref="D35:D46" si="0">E35</f>
        <v>300</v>
      </c>
      <c r="E35" s="4">
        <v>300</v>
      </c>
      <c r="F35" s="4" t="s">
        <v>2</v>
      </c>
      <c r="G35" s="26"/>
      <c r="H35" s="26"/>
    </row>
    <row r="36" spans="1:8" ht="38.25" x14ac:dyDescent="0.2">
      <c r="A36" s="17" t="s">
        <v>53</v>
      </c>
      <c r="B36" s="66" t="s">
        <v>54</v>
      </c>
      <c r="C36" s="19"/>
      <c r="D36" s="4">
        <f t="shared" si="0"/>
        <v>400</v>
      </c>
      <c r="E36" s="4">
        <v>400</v>
      </c>
      <c r="F36" s="4" t="s">
        <v>2</v>
      </c>
      <c r="G36" s="26"/>
      <c r="H36" s="26"/>
    </row>
    <row r="37" spans="1:8" ht="63.75" x14ac:dyDescent="0.2">
      <c r="A37" s="48" t="s">
        <v>55</v>
      </c>
      <c r="B37" s="66" t="s">
        <v>56</v>
      </c>
      <c r="C37" s="19"/>
      <c r="D37" s="4">
        <f t="shared" si="0"/>
        <v>21000</v>
      </c>
      <c r="E37" s="4">
        <v>21000</v>
      </c>
      <c r="F37" s="4" t="s">
        <v>2</v>
      </c>
      <c r="G37" s="26"/>
      <c r="H37" s="26"/>
    </row>
    <row r="38" spans="1:8" ht="25.5" x14ac:dyDescent="0.2">
      <c r="A38" s="48" t="s">
        <v>57</v>
      </c>
      <c r="B38" s="66" t="s">
        <v>58</v>
      </c>
      <c r="C38" s="19"/>
      <c r="D38" s="4">
        <f t="shared" si="0"/>
        <v>2800</v>
      </c>
      <c r="E38" s="4">
        <v>2800</v>
      </c>
      <c r="F38" s="4" t="s">
        <v>2</v>
      </c>
      <c r="G38" s="26"/>
      <c r="H38" s="26"/>
    </row>
    <row r="39" spans="1:8" ht="76.5" x14ac:dyDescent="0.2">
      <c r="A39" s="48" t="s">
        <v>59</v>
      </c>
      <c r="B39" s="66" t="s">
        <v>60</v>
      </c>
      <c r="C39" s="19"/>
      <c r="D39" s="4">
        <f t="shared" si="0"/>
        <v>13900</v>
      </c>
      <c r="E39" s="4">
        <v>13900</v>
      </c>
      <c r="F39" s="4" t="s">
        <v>2</v>
      </c>
      <c r="G39" s="26"/>
      <c r="H39" s="26"/>
    </row>
    <row r="40" spans="1:8" ht="63.75" x14ac:dyDescent="0.2">
      <c r="A40" s="48" t="s">
        <v>61</v>
      </c>
      <c r="B40" s="66" t="s">
        <v>62</v>
      </c>
      <c r="C40" s="19"/>
      <c r="D40" s="4">
        <f t="shared" si="0"/>
        <v>3200</v>
      </c>
      <c r="E40" s="4">
        <v>3200</v>
      </c>
      <c r="F40" s="4" t="s">
        <v>2</v>
      </c>
      <c r="G40" s="26"/>
      <c r="H40" s="26"/>
    </row>
    <row r="41" spans="1:8" x14ac:dyDescent="0.2">
      <c r="A41" s="48" t="s">
        <v>63</v>
      </c>
      <c r="B41" s="66" t="s">
        <v>64</v>
      </c>
      <c r="C41" s="19"/>
      <c r="D41" s="4">
        <f t="shared" si="0"/>
        <v>400</v>
      </c>
      <c r="E41" s="4">
        <v>400</v>
      </c>
      <c r="F41" s="4" t="s">
        <v>2</v>
      </c>
      <c r="G41" s="26"/>
      <c r="H41" s="26"/>
    </row>
    <row r="42" spans="1:8" ht="25.5" x14ac:dyDescent="0.2">
      <c r="A42" s="48" t="s">
        <v>65</v>
      </c>
      <c r="B42" s="66" t="s">
        <v>66</v>
      </c>
      <c r="C42" s="19"/>
      <c r="D42" s="4">
        <f t="shared" si="0"/>
        <v>15500</v>
      </c>
      <c r="E42" s="4">
        <v>15500</v>
      </c>
      <c r="F42" s="4" t="s">
        <v>2</v>
      </c>
      <c r="G42" s="26"/>
      <c r="H42" s="26"/>
    </row>
    <row r="43" spans="1:8" ht="38.25" x14ac:dyDescent="0.2">
      <c r="A43" s="48" t="s">
        <v>67</v>
      </c>
      <c r="B43" s="66" t="s">
        <v>68</v>
      </c>
      <c r="C43" s="19"/>
      <c r="D43" s="4">
        <f t="shared" si="0"/>
        <v>100</v>
      </c>
      <c r="E43" s="4">
        <v>100</v>
      </c>
      <c r="F43" s="4" t="s">
        <v>2</v>
      </c>
      <c r="G43" s="26"/>
      <c r="H43" s="26"/>
    </row>
    <row r="44" spans="1:8" ht="63.75" x14ac:dyDescent="0.2">
      <c r="A44" s="48" t="s">
        <v>69</v>
      </c>
      <c r="B44" s="66" t="s">
        <v>70</v>
      </c>
      <c r="C44" s="19"/>
      <c r="D44" s="4">
        <f t="shared" si="0"/>
        <v>150</v>
      </c>
      <c r="E44" s="4">
        <v>150</v>
      </c>
      <c r="F44" s="4" t="s">
        <v>2</v>
      </c>
      <c r="G44" s="26"/>
      <c r="H44" s="26"/>
    </row>
    <row r="45" spans="1:8" ht="25.5" x14ac:dyDescent="0.2">
      <c r="A45" s="48"/>
      <c r="B45" s="66" t="s">
        <v>71</v>
      </c>
      <c r="C45" s="19"/>
      <c r="D45" s="4">
        <f t="shared" si="0"/>
        <v>1250</v>
      </c>
      <c r="E45" s="4">
        <v>1250</v>
      </c>
      <c r="F45" s="4"/>
      <c r="G45" s="26"/>
      <c r="H45" s="26"/>
    </row>
    <row r="46" spans="1:8" ht="38.25" x14ac:dyDescent="0.2">
      <c r="A46" s="48" t="s">
        <v>72</v>
      </c>
      <c r="B46" s="66" t="s">
        <v>73</v>
      </c>
      <c r="C46" s="19"/>
      <c r="D46" s="4">
        <f t="shared" si="0"/>
        <v>350</v>
      </c>
      <c r="E46" s="4">
        <v>350</v>
      </c>
      <c r="F46" s="4" t="s">
        <v>2</v>
      </c>
      <c r="G46" s="26"/>
      <c r="H46" s="26"/>
    </row>
    <row r="47" spans="1:8" s="37" customFormat="1" ht="38.25" x14ac:dyDescent="0.2">
      <c r="A47" s="31" t="s">
        <v>74</v>
      </c>
      <c r="B47" s="43" t="s">
        <v>75</v>
      </c>
      <c r="C47" s="44">
        <v>7146</v>
      </c>
      <c r="D47" s="45">
        <f>D49</f>
        <v>31000</v>
      </c>
      <c r="E47" s="45">
        <f>E49</f>
        <v>31000</v>
      </c>
      <c r="F47" s="35" t="s">
        <v>2</v>
      </c>
      <c r="G47" s="36"/>
      <c r="H47" s="36"/>
    </row>
    <row r="48" spans="1:8" x14ac:dyDescent="0.2">
      <c r="A48" s="27"/>
      <c r="B48" s="46" t="s">
        <v>27</v>
      </c>
      <c r="C48" s="47"/>
      <c r="D48" s="30"/>
      <c r="E48" s="30"/>
      <c r="F48" s="41"/>
      <c r="G48" s="26"/>
      <c r="H48" s="26"/>
    </row>
    <row r="49" spans="1:8" x14ac:dyDescent="0.2">
      <c r="A49" s="51" t="s">
        <v>76</v>
      </c>
      <c r="B49" s="52" t="s">
        <v>77</v>
      </c>
      <c r="C49" s="62"/>
      <c r="D49" s="53">
        <f>D52+D53</f>
        <v>31000</v>
      </c>
      <c r="E49" s="53">
        <f>E52+E53</f>
        <v>31000</v>
      </c>
      <c r="F49" s="53" t="s">
        <v>2</v>
      </c>
      <c r="G49" s="26"/>
      <c r="H49" s="26"/>
    </row>
    <row r="50" spans="1:8" x14ac:dyDescent="0.2">
      <c r="A50" s="54"/>
      <c r="B50" s="55" t="s">
        <v>78</v>
      </c>
      <c r="C50" s="39"/>
      <c r="D50" s="30"/>
      <c r="E50" s="30"/>
      <c r="F50" s="56"/>
      <c r="G50" s="26"/>
      <c r="H50" s="26"/>
    </row>
    <row r="51" spans="1:8" x14ac:dyDescent="0.2">
      <c r="A51" s="57"/>
      <c r="B51" s="58" t="s">
        <v>27</v>
      </c>
      <c r="C51" s="42"/>
      <c r="D51" s="59"/>
      <c r="E51" s="59"/>
      <c r="F51" s="60"/>
      <c r="G51" s="26"/>
      <c r="H51" s="26"/>
    </row>
    <row r="52" spans="1:8" ht="89.25" x14ac:dyDescent="0.2">
      <c r="A52" s="57" t="s">
        <v>79</v>
      </c>
      <c r="B52" s="63" t="s">
        <v>80</v>
      </c>
      <c r="C52" s="67"/>
      <c r="D52" s="60">
        <f>E52</f>
        <v>12000</v>
      </c>
      <c r="E52" s="60">
        <v>12000</v>
      </c>
      <c r="F52" s="60" t="s">
        <v>2</v>
      </c>
      <c r="G52" s="26"/>
      <c r="H52" s="26"/>
    </row>
    <row r="53" spans="1:8" ht="101.25" customHeight="1" x14ac:dyDescent="0.2">
      <c r="A53" s="17" t="s">
        <v>81</v>
      </c>
      <c r="B53" s="66" t="s">
        <v>82</v>
      </c>
      <c r="C53" s="19"/>
      <c r="D53" s="4">
        <f>E53</f>
        <v>19000</v>
      </c>
      <c r="E53" s="4">
        <v>19000</v>
      </c>
      <c r="F53" s="4" t="s">
        <v>2</v>
      </c>
      <c r="G53" s="26"/>
      <c r="H53" s="26"/>
    </row>
    <row r="54" spans="1:8" s="37" customFormat="1" x14ac:dyDescent="0.2">
      <c r="A54" s="31" t="s">
        <v>83</v>
      </c>
      <c r="B54" s="43" t="s">
        <v>84</v>
      </c>
      <c r="C54" s="33">
        <v>7161</v>
      </c>
      <c r="D54" s="45">
        <f>D57</f>
        <v>0</v>
      </c>
      <c r="E54" s="45">
        <f>E57</f>
        <v>0</v>
      </c>
      <c r="F54" s="35" t="s">
        <v>2</v>
      </c>
      <c r="G54" s="36"/>
      <c r="H54" s="36"/>
    </row>
    <row r="55" spans="1:8" x14ac:dyDescent="0.2">
      <c r="A55" s="54"/>
      <c r="B55" s="55" t="s">
        <v>85</v>
      </c>
      <c r="C55" s="39"/>
      <c r="D55" s="30"/>
      <c r="E55" s="30"/>
      <c r="F55" s="56"/>
      <c r="G55" s="26"/>
      <c r="H55" s="26"/>
    </row>
    <row r="56" spans="1:8" x14ac:dyDescent="0.2">
      <c r="A56" s="27"/>
      <c r="B56" s="46" t="s">
        <v>27</v>
      </c>
      <c r="C56" s="42"/>
      <c r="D56" s="30"/>
      <c r="E56" s="30"/>
      <c r="F56" s="41"/>
      <c r="G56" s="26"/>
      <c r="H56" s="26"/>
    </row>
    <row r="57" spans="1:8" ht="51" x14ac:dyDescent="0.2">
      <c r="A57" s="51" t="s">
        <v>86</v>
      </c>
      <c r="B57" s="52" t="s">
        <v>87</v>
      </c>
      <c r="C57" s="12"/>
      <c r="D57" s="53">
        <f>D59+D60+D61+D62</f>
        <v>0</v>
      </c>
      <c r="E57" s="53">
        <f>E59+E60+E61+E62</f>
        <v>0</v>
      </c>
      <c r="F57" s="53" t="s">
        <v>2</v>
      </c>
      <c r="G57" s="26"/>
      <c r="H57" s="26"/>
    </row>
    <row r="58" spans="1:8" x14ac:dyDescent="0.2">
      <c r="A58" s="57"/>
      <c r="B58" s="58" t="s">
        <v>4</v>
      </c>
      <c r="C58" s="47"/>
      <c r="D58" s="59"/>
      <c r="E58" s="59"/>
      <c r="F58" s="60"/>
      <c r="G58" s="26"/>
      <c r="H58" s="26"/>
    </row>
    <row r="59" spans="1:8" x14ac:dyDescent="0.2">
      <c r="A59" s="68" t="s">
        <v>88</v>
      </c>
      <c r="B59" s="66" t="s">
        <v>89</v>
      </c>
      <c r="C59" s="19"/>
      <c r="D59" s="4">
        <v>0</v>
      </c>
      <c r="E59" s="4">
        <v>0</v>
      </c>
      <c r="F59" s="4" t="s">
        <v>2</v>
      </c>
      <c r="G59" s="26"/>
      <c r="H59" s="26"/>
    </row>
    <row r="60" spans="1:8" x14ac:dyDescent="0.2">
      <c r="A60" s="68" t="s">
        <v>90</v>
      </c>
      <c r="B60" s="66" t="s">
        <v>91</v>
      </c>
      <c r="C60" s="19"/>
      <c r="D60" s="4">
        <v>0</v>
      </c>
      <c r="E60" s="4">
        <v>0</v>
      </c>
      <c r="F60" s="4" t="s">
        <v>2</v>
      </c>
      <c r="G60" s="26"/>
      <c r="H60" s="26"/>
    </row>
    <row r="61" spans="1:8" ht="25.5" x14ac:dyDescent="0.2">
      <c r="A61" s="68" t="s">
        <v>92</v>
      </c>
      <c r="B61" s="66" t="s">
        <v>93</v>
      </c>
      <c r="C61" s="19"/>
      <c r="D61" s="4">
        <v>0</v>
      </c>
      <c r="E61" s="4">
        <v>0</v>
      </c>
      <c r="F61" s="4" t="s">
        <v>2</v>
      </c>
      <c r="G61" s="26"/>
      <c r="H61" s="26"/>
    </row>
    <row r="62" spans="1:8" ht="76.5" x14ac:dyDescent="0.2">
      <c r="A62" s="68" t="s">
        <v>94</v>
      </c>
      <c r="B62" s="52" t="s">
        <v>95</v>
      </c>
      <c r="C62" s="19"/>
      <c r="D62" s="53">
        <v>0</v>
      </c>
      <c r="E62" s="53">
        <v>0</v>
      </c>
      <c r="F62" s="4" t="s">
        <v>2</v>
      </c>
      <c r="G62" s="69"/>
      <c r="H62" s="26"/>
    </row>
    <row r="63" spans="1:8" s="37" customFormat="1" x14ac:dyDescent="0.2">
      <c r="A63" s="31" t="s">
        <v>96</v>
      </c>
      <c r="B63" s="43" t="s">
        <v>97</v>
      </c>
      <c r="C63" s="33">
        <v>7300</v>
      </c>
      <c r="D63" s="82">
        <f>D66+D69+D72+D75+D78+D90</f>
        <v>6380833.5619999999</v>
      </c>
      <c r="E63" s="82">
        <f>E66+E69+E72+E75+E78+E90</f>
        <v>6065025.7620000001</v>
      </c>
      <c r="F63" s="35">
        <f>F69+F75+F90</f>
        <v>315807.8</v>
      </c>
      <c r="G63" s="36"/>
      <c r="H63" s="36"/>
    </row>
    <row r="64" spans="1:8" ht="25.5" x14ac:dyDescent="0.2">
      <c r="A64" s="27"/>
      <c r="B64" s="46" t="s">
        <v>98</v>
      </c>
      <c r="C64" s="47"/>
      <c r="D64" s="30"/>
      <c r="E64" s="30"/>
      <c r="F64" s="41"/>
      <c r="G64" s="26"/>
      <c r="H64" s="26"/>
    </row>
    <row r="65" spans="1:8" x14ac:dyDescent="0.2">
      <c r="A65" s="27"/>
      <c r="B65" s="46" t="s">
        <v>27</v>
      </c>
      <c r="C65" s="42"/>
      <c r="D65" s="30"/>
      <c r="E65" s="30"/>
      <c r="F65" s="41"/>
      <c r="G65" s="26"/>
      <c r="H65" s="26"/>
    </row>
    <row r="66" spans="1:8" s="37" customFormat="1" ht="38.25" x14ac:dyDescent="0.2">
      <c r="A66" s="31" t="s">
        <v>99</v>
      </c>
      <c r="B66" s="43" t="s">
        <v>100</v>
      </c>
      <c r="C66" s="44">
        <v>7311</v>
      </c>
      <c r="D66" s="45">
        <f>D68</f>
        <v>0</v>
      </c>
      <c r="E66" s="45">
        <f>E68</f>
        <v>0</v>
      </c>
      <c r="F66" s="35" t="s">
        <v>2</v>
      </c>
      <c r="G66" s="36"/>
      <c r="H66" s="36"/>
    </row>
    <row r="67" spans="1:8" x14ac:dyDescent="0.2">
      <c r="A67" s="27"/>
      <c r="B67" s="70" t="s">
        <v>27</v>
      </c>
      <c r="C67" s="47"/>
      <c r="D67" s="30"/>
      <c r="E67" s="30"/>
      <c r="F67" s="41"/>
      <c r="G67" s="26"/>
      <c r="H67" s="26"/>
    </row>
    <row r="68" spans="1:8" ht="63.75" x14ac:dyDescent="0.2">
      <c r="A68" s="48" t="s">
        <v>101</v>
      </c>
      <c r="B68" s="52" t="s">
        <v>102</v>
      </c>
      <c r="C68" s="71"/>
      <c r="D68" s="4">
        <v>0</v>
      </c>
      <c r="E68" s="4">
        <v>0</v>
      </c>
      <c r="F68" s="4" t="s">
        <v>2</v>
      </c>
      <c r="G68" s="26"/>
      <c r="H68" s="26"/>
    </row>
    <row r="69" spans="1:8" s="37" customFormat="1" ht="38.25" x14ac:dyDescent="0.2">
      <c r="A69" s="72" t="s">
        <v>103</v>
      </c>
      <c r="B69" s="43" t="s">
        <v>104</v>
      </c>
      <c r="C69" s="73">
        <v>7312</v>
      </c>
      <c r="D69" s="35">
        <f>D71</f>
        <v>0</v>
      </c>
      <c r="E69" s="35">
        <f>E71</f>
        <v>0</v>
      </c>
      <c r="F69" s="53">
        <v>0</v>
      </c>
      <c r="G69" s="36"/>
      <c r="H69" s="36"/>
    </row>
    <row r="70" spans="1:8" s="37" customFormat="1" x14ac:dyDescent="0.2">
      <c r="A70" s="74"/>
      <c r="B70" s="70" t="s">
        <v>27</v>
      </c>
      <c r="C70" s="75"/>
      <c r="D70" s="76"/>
      <c r="E70" s="76"/>
      <c r="F70" s="76"/>
      <c r="G70" s="36"/>
      <c r="H70" s="36"/>
    </row>
    <row r="71" spans="1:8" ht="63.75" x14ac:dyDescent="0.2">
      <c r="A71" s="17" t="s">
        <v>105</v>
      </c>
      <c r="B71" s="52" t="s">
        <v>106</v>
      </c>
      <c r="C71" s="71"/>
      <c r="D71" s="4">
        <v>0</v>
      </c>
      <c r="E71" s="4">
        <v>0</v>
      </c>
      <c r="F71" s="4">
        <v>0</v>
      </c>
      <c r="G71" s="26"/>
      <c r="H71" s="26"/>
    </row>
    <row r="72" spans="1:8" s="37" customFormat="1" ht="38.25" x14ac:dyDescent="0.2">
      <c r="A72" s="72" t="s">
        <v>107</v>
      </c>
      <c r="B72" s="43" t="s">
        <v>108</v>
      </c>
      <c r="C72" s="73">
        <v>7321</v>
      </c>
      <c r="D72" s="35">
        <f>D74</f>
        <v>0</v>
      </c>
      <c r="E72" s="35">
        <f>E74</f>
        <v>0</v>
      </c>
      <c r="F72" s="35" t="s">
        <v>2</v>
      </c>
      <c r="G72" s="36"/>
      <c r="H72" s="36"/>
    </row>
    <row r="73" spans="1:8" s="37" customFormat="1" x14ac:dyDescent="0.2">
      <c r="A73" s="74"/>
      <c r="B73" s="70" t="s">
        <v>27</v>
      </c>
      <c r="C73" s="75"/>
      <c r="D73" s="76"/>
      <c r="E73" s="76"/>
      <c r="F73" s="76"/>
      <c r="G73" s="36"/>
      <c r="H73" s="36"/>
    </row>
    <row r="74" spans="1:8" ht="51" x14ac:dyDescent="0.2">
      <c r="A74" s="48" t="s">
        <v>109</v>
      </c>
      <c r="B74" s="52" t="s">
        <v>110</v>
      </c>
      <c r="C74" s="71"/>
      <c r="D74" s="4">
        <v>0</v>
      </c>
      <c r="E74" s="4">
        <v>0</v>
      </c>
      <c r="F74" s="4" t="s">
        <v>2</v>
      </c>
      <c r="G74" s="26"/>
      <c r="H74" s="26"/>
    </row>
    <row r="75" spans="1:8" s="37" customFormat="1" ht="45.75" customHeight="1" x14ac:dyDescent="0.2">
      <c r="A75" s="72" t="s">
        <v>111</v>
      </c>
      <c r="B75" s="43" t="s">
        <v>112</v>
      </c>
      <c r="C75" s="73">
        <v>7322</v>
      </c>
      <c r="D75" s="35">
        <f>D77</f>
        <v>0</v>
      </c>
      <c r="E75" s="35">
        <f>E77</f>
        <v>0</v>
      </c>
      <c r="F75" s="35">
        <f>F77</f>
        <v>0</v>
      </c>
      <c r="G75" s="36"/>
      <c r="H75" s="36"/>
    </row>
    <row r="76" spans="1:8" s="37" customFormat="1" ht="18.75" customHeight="1" x14ac:dyDescent="0.2">
      <c r="A76" s="74"/>
      <c r="B76" s="70" t="s">
        <v>27</v>
      </c>
      <c r="C76" s="75"/>
      <c r="D76" s="76"/>
      <c r="E76" s="76"/>
      <c r="F76" s="76"/>
      <c r="G76" s="36"/>
      <c r="H76" s="36"/>
    </row>
    <row r="77" spans="1:8" ht="51" x14ac:dyDescent="0.2">
      <c r="A77" s="48" t="s">
        <v>113</v>
      </c>
      <c r="B77" s="52" t="s">
        <v>114</v>
      </c>
      <c r="C77" s="71"/>
      <c r="D77" s="4">
        <v>0</v>
      </c>
      <c r="E77" s="4">
        <v>0</v>
      </c>
      <c r="F77" s="4">
        <v>0</v>
      </c>
      <c r="G77" s="26"/>
      <c r="H77" s="26"/>
    </row>
    <row r="78" spans="1:8" s="37" customFormat="1" ht="38.25" x14ac:dyDescent="0.2">
      <c r="A78" s="31" t="s">
        <v>115</v>
      </c>
      <c r="B78" s="43" t="s">
        <v>116</v>
      </c>
      <c r="C78" s="33">
        <v>7331</v>
      </c>
      <c r="D78" s="77">
        <f>E78</f>
        <v>6065025.7620000001</v>
      </c>
      <c r="E78" s="82">
        <f>E81+E82++E86+E87</f>
        <v>6065025.7620000001</v>
      </c>
      <c r="F78" s="35" t="s">
        <v>2</v>
      </c>
      <c r="G78" s="36"/>
      <c r="H78" s="36"/>
    </row>
    <row r="79" spans="1:8" x14ac:dyDescent="0.2">
      <c r="A79" s="27"/>
      <c r="B79" s="46" t="s">
        <v>117</v>
      </c>
      <c r="C79" s="47"/>
      <c r="D79" s="30"/>
      <c r="E79" s="30"/>
      <c r="F79" s="41"/>
      <c r="G79" s="26"/>
      <c r="H79" s="26"/>
    </row>
    <row r="80" spans="1:8" x14ac:dyDescent="0.2">
      <c r="A80" s="27"/>
      <c r="B80" s="46" t="s">
        <v>4</v>
      </c>
      <c r="C80" s="42"/>
      <c r="D80" s="59"/>
      <c r="E80" s="59"/>
      <c r="F80" s="41"/>
      <c r="G80" s="26"/>
      <c r="H80" s="26"/>
    </row>
    <row r="81" spans="1:8" ht="38.25" x14ac:dyDescent="0.2">
      <c r="A81" s="51" t="s">
        <v>118</v>
      </c>
      <c r="B81" s="52" t="s">
        <v>119</v>
      </c>
      <c r="C81" s="12"/>
      <c r="D81" s="78">
        <f>E81</f>
        <v>6047266.4000000004</v>
      </c>
      <c r="E81" s="78">
        <v>6047266.4000000004</v>
      </c>
      <c r="F81" s="53" t="s">
        <v>2</v>
      </c>
      <c r="G81" s="26"/>
      <c r="H81" s="26"/>
    </row>
    <row r="82" spans="1:8" ht="25.5" x14ac:dyDescent="0.2">
      <c r="A82" s="51" t="s">
        <v>120</v>
      </c>
      <c r="B82" s="52" t="s">
        <v>121</v>
      </c>
      <c r="C82" s="79"/>
      <c r="D82" s="95">
        <f>E82</f>
        <v>113.80500000000001</v>
      </c>
      <c r="E82" s="95">
        <f>E84+E85</f>
        <v>113.80500000000001</v>
      </c>
      <c r="F82" s="53" t="s">
        <v>2</v>
      </c>
      <c r="G82" s="26"/>
      <c r="H82" s="26"/>
    </row>
    <row r="83" spans="1:8" x14ac:dyDescent="0.2">
      <c r="A83" s="57"/>
      <c r="B83" s="63" t="s">
        <v>27</v>
      </c>
      <c r="C83" s="80"/>
      <c r="D83" s="60"/>
      <c r="E83" s="60"/>
      <c r="F83" s="60"/>
      <c r="G83" s="26"/>
      <c r="H83" s="26"/>
    </row>
    <row r="84" spans="1:8" ht="63.75" x14ac:dyDescent="0.2">
      <c r="A84" s="48" t="s">
        <v>122</v>
      </c>
      <c r="B84" s="64" t="s">
        <v>123</v>
      </c>
      <c r="C84" s="19"/>
      <c r="D84" s="4">
        <v>0</v>
      </c>
      <c r="E84" s="4">
        <v>0</v>
      </c>
      <c r="F84" s="4" t="s">
        <v>2</v>
      </c>
      <c r="G84" s="26"/>
      <c r="H84" s="26"/>
    </row>
    <row r="85" spans="1:8" x14ac:dyDescent="0.2">
      <c r="A85" s="48" t="s">
        <v>124</v>
      </c>
      <c r="B85" s="64" t="s">
        <v>125</v>
      </c>
      <c r="C85" s="19"/>
      <c r="D85" s="84">
        <f>E85</f>
        <v>113.80500000000001</v>
      </c>
      <c r="E85" s="84">
        <v>113.80500000000001</v>
      </c>
      <c r="F85" s="4" t="s">
        <v>2</v>
      </c>
      <c r="G85" s="26"/>
      <c r="H85" s="26"/>
    </row>
    <row r="86" spans="1:8" ht="25.5" x14ac:dyDescent="0.2">
      <c r="A86" s="48" t="s">
        <v>126</v>
      </c>
      <c r="B86" s="52" t="s">
        <v>127</v>
      </c>
      <c r="C86" s="71"/>
      <c r="D86" s="4">
        <v>0</v>
      </c>
      <c r="E86" s="4">
        <v>0</v>
      </c>
      <c r="F86" s="4" t="s">
        <v>2</v>
      </c>
      <c r="G86" s="26"/>
      <c r="H86" s="26"/>
    </row>
    <row r="87" spans="1:8" ht="38.25" x14ac:dyDescent="0.2">
      <c r="A87" s="51" t="s">
        <v>128</v>
      </c>
      <c r="B87" s="52" t="s">
        <v>129</v>
      </c>
      <c r="C87" s="79"/>
      <c r="D87" s="95">
        <f>E87</f>
        <v>17645.557000000001</v>
      </c>
      <c r="E87" s="95">
        <v>17645.557000000001</v>
      </c>
      <c r="F87" s="53" t="s">
        <v>2</v>
      </c>
      <c r="G87" s="26" t="s">
        <v>0</v>
      </c>
      <c r="H87" s="26"/>
    </row>
    <row r="88" spans="1:8" x14ac:dyDescent="0.2">
      <c r="A88" s="27"/>
      <c r="B88" s="46" t="s">
        <v>4</v>
      </c>
      <c r="C88" s="42"/>
      <c r="D88" s="30"/>
      <c r="E88" s="30"/>
      <c r="F88" s="41"/>
      <c r="G88" s="26"/>
      <c r="H88" s="26"/>
    </row>
    <row r="89" spans="1:8" ht="38.25" x14ac:dyDescent="0.2">
      <c r="A89" s="48" t="s">
        <v>130</v>
      </c>
      <c r="B89" s="64" t="s">
        <v>131</v>
      </c>
      <c r="C89" s="71"/>
      <c r="D89" s="4">
        <v>0</v>
      </c>
      <c r="E89" s="4">
        <v>0</v>
      </c>
      <c r="F89" s="4" t="s">
        <v>2</v>
      </c>
      <c r="G89" s="26"/>
      <c r="H89" s="26"/>
    </row>
    <row r="90" spans="1:8" s="37" customFormat="1" ht="38.25" x14ac:dyDescent="0.2">
      <c r="A90" s="31" t="s">
        <v>132</v>
      </c>
      <c r="B90" s="43" t="s">
        <v>133</v>
      </c>
      <c r="C90" s="44">
        <v>7332</v>
      </c>
      <c r="D90" s="45">
        <f>D93+D94</f>
        <v>315807.8</v>
      </c>
      <c r="E90" s="45">
        <f>E93+E94</f>
        <v>0</v>
      </c>
      <c r="F90" s="35">
        <f>F93+F94</f>
        <v>315807.8</v>
      </c>
      <c r="G90" s="36"/>
      <c r="H90" s="36"/>
    </row>
    <row r="91" spans="1:8" x14ac:dyDescent="0.2">
      <c r="A91" s="27"/>
      <c r="B91" s="46" t="s">
        <v>134</v>
      </c>
      <c r="C91" s="47"/>
      <c r="D91" s="30"/>
      <c r="E91" s="30"/>
      <c r="F91" s="41"/>
      <c r="G91" s="26"/>
      <c r="H91" s="26"/>
    </row>
    <row r="92" spans="1:8" x14ac:dyDescent="0.2">
      <c r="A92" s="27"/>
      <c r="B92" s="70" t="s">
        <v>27</v>
      </c>
      <c r="C92" s="47"/>
      <c r="D92" s="30"/>
      <c r="E92" s="30"/>
      <c r="F92" s="41"/>
      <c r="G92" s="26"/>
      <c r="H92" s="26"/>
    </row>
    <row r="93" spans="1:8" ht="38.25" x14ac:dyDescent="0.2">
      <c r="A93" s="48" t="s">
        <v>135</v>
      </c>
      <c r="B93" s="52" t="s">
        <v>136</v>
      </c>
      <c r="C93" s="71"/>
      <c r="D93" s="78">
        <f>E93+F93</f>
        <v>315807.8</v>
      </c>
      <c r="E93" s="78">
        <v>0</v>
      </c>
      <c r="F93" s="53">
        <v>315807.8</v>
      </c>
      <c r="G93" s="26"/>
      <c r="H93" s="26"/>
    </row>
    <row r="94" spans="1:8" ht="38.25" x14ac:dyDescent="0.2">
      <c r="A94" s="51" t="s">
        <v>137</v>
      </c>
      <c r="B94" s="52" t="s">
        <v>138</v>
      </c>
      <c r="C94" s="79"/>
      <c r="D94" s="53">
        <v>0</v>
      </c>
      <c r="E94" s="53">
        <v>0</v>
      </c>
      <c r="F94" s="53">
        <v>0</v>
      </c>
      <c r="G94" s="26"/>
      <c r="H94" s="26"/>
    </row>
    <row r="95" spans="1:8" x14ac:dyDescent="0.2">
      <c r="A95" s="27"/>
      <c r="B95" s="46" t="s">
        <v>4</v>
      </c>
      <c r="C95" s="42"/>
      <c r="D95" s="30"/>
      <c r="E95" s="30"/>
      <c r="F95" s="41"/>
      <c r="G95" s="26"/>
      <c r="H95" s="26"/>
    </row>
    <row r="96" spans="1:8" ht="38.25" x14ac:dyDescent="0.2">
      <c r="A96" s="48" t="s">
        <v>139</v>
      </c>
      <c r="B96" s="64" t="s">
        <v>131</v>
      </c>
      <c r="C96" s="71"/>
      <c r="D96" s="4">
        <v>0</v>
      </c>
      <c r="E96" s="4">
        <v>0</v>
      </c>
      <c r="F96" s="4">
        <v>0</v>
      </c>
      <c r="G96" s="26"/>
      <c r="H96" s="26"/>
    </row>
    <row r="97" spans="1:8" s="37" customFormat="1" x14ac:dyDescent="0.2">
      <c r="A97" s="31" t="s">
        <v>140</v>
      </c>
      <c r="B97" s="43" t="s">
        <v>141</v>
      </c>
      <c r="C97" s="33">
        <v>7400</v>
      </c>
      <c r="D97" s="25"/>
      <c r="E97" s="25"/>
      <c r="F97" s="35"/>
      <c r="G97" s="36"/>
      <c r="H97" s="36"/>
    </row>
    <row r="98" spans="1:8" ht="25.5" x14ac:dyDescent="0.2">
      <c r="A98" s="27"/>
      <c r="B98" s="46" t="s">
        <v>142</v>
      </c>
      <c r="C98" s="47"/>
      <c r="D98" s="25">
        <f>D100+D103+D106+D113+D118+D124+D129+D134</f>
        <v>621642</v>
      </c>
      <c r="E98" s="25">
        <f>E100+E103+E106+E113+E118+E124+E129+E134+E139</f>
        <v>632810.81099999999</v>
      </c>
      <c r="F98" s="41" t="s">
        <v>1</v>
      </c>
      <c r="G98" s="26"/>
      <c r="H98" s="26"/>
    </row>
    <row r="99" spans="1:8" x14ac:dyDescent="0.2">
      <c r="A99" s="27"/>
      <c r="B99" s="46" t="s">
        <v>27</v>
      </c>
      <c r="C99" s="42"/>
      <c r="D99" s="30"/>
      <c r="E99" s="30"/>
      <c r="F99" s="41"/>
      <c r="G99" s="26"/>
      <c r="H99" s="26"/>
    </row>
    <row r="100" spans="1:8" s="37" customFormat="1" x14ac:dyDescent="0.2">
      <c r="A100" s="31" t="s">
        <v>143</v>
      </c>
      <c r="B100" s="43" t="s">
        <v>144</v>
      </c>
      <c r="C100" s="44">
        <v>7411</v>
      </c>
      <c r="D100" s="45">
        <f>D102</f>
        <v>0</v>
      </c>
      <c r="E100" s="45">
        <f>E102</f>
        <v>0</v>
      </c>
      <c r="F100" s="35">
        <f>F102</f>
        <v>0</v>
      </c>
      <c r="G100" s="36"/>
      <c r="H100" s="36"/>
    </row>
    <row r="101" spans="1:8" x14ac:dyDescent="0.2">
      <c r="A101" s="27"/>
      <c r="B101" s="46" t="s">
        <v>27</v>
      </c>
      <c r="C101" s="47"/>
      <c r="D101" s="30"/>
      <c r="E101" s="30"/>
      <c r="F101" s="41"/>
      <c r="G101" s="26"/>
      <c r="H101" s="26"/>
    </row>
    <row r="102" spans="1:8" ht="51" x14ac:dyDescent="0.2">
      <c r="A102" s="48" t="s">
        <v>145</v>
      </c>
      <c r="B102" s="49" t="s">
        <v>146</v>
      </c>
      <c r="C102" s="71"/>
      <c r="D102" s="4">
        <v>0</v>
      </c>
      <c r="E102" s="4">
        <v>0</v>
      </c>
      <c r="F102" s="4">
        <v>0</v>
      </c>
      <c r="G102" s="26"/>
      <c r="H102" s="26"/>
    </row>
    <row r="103" spans="1:8" s="37" customFormat="1" ht="21.75" customHeight="1" x14ac:dyDescent="0.2">
      <c r="A103" s="31" t="s">
        <v>147</v>
      </c>
      <c r="B103" s="43" t="s">
        <v>148</v>
      </c>
      <c r="C103" s="44">
        <v>7412</v>
      </c>
      <c r="D103" s="45">
        <f>D105</f>
        <v>0</v>
      </c>
      <c r="E103" s="45">
        <f>E105</f>
        <v>0</v>
      </c>
      <c r="F103" s="35" t="s">
        <v>2</v>
      </c>
      <c r="G103" s="36"/>
      <c r="H103" s="36"/>
    </row>
    <row r="104" spans="1:8" ht="22.5" customHeight="1" x14ac:dyDescent="0.2">
      <c r="A104" s="27"/>
      <c r="B104" s="46" t="s">
        <v>27</v>
      </c>
      <c r="C104" s="47"/>
      <c r="D104" s="30"/>
      <c r="E104" s="30"/>
      <c r="F104" s="41"/>
      <c r="G104" s="26"/>
      <c r="H104" s="26"/>
    </row>
    <row r="105" spans="1:8" ht="38.25" x14ac:dyDescent="0.2">
      <c r="A105" s="48" t="s">
        <v>149</v>
      </c>
      <c r="B105" s="52" t="s">
        <v>150</v>
      </c>
      <c r="C105" s="71"/>
      <c r="D105" s="4">
        <v>0</v>
      </c>
      <c r="E105" s="4">
        <v>0</v>
      </c>
      <c r="F105" s="4" t="s">
        <v>2</v>
      </c>
      <c r="G105" s="26"/>
      <c r="H105" s="26"/>
    </row>
    <row r="106" spans="1:8" s="37" customFormat="1" ht="18" customHeight="1" x14ac:dyDescent="0.2">
      <c r="A106" s="31" t="s">
        <v>151</v>
      </c>
      <c r="B106" s="43" t="s">
        <v>152</v>
      </c>
      <c r="C106" s="44">
        <v>7415</v>
      </c>
      <c r="D106" s="45">
        <f>D109+D110+D111+D112</f>
        <v>81200</v>
      </c>
      <c r="E106" s="45">
        <f>E109+E110+E111+E112</f>
        <v>81200</v>
      </c>
      <c r="F106" s="35" t="s">
        <v>2</v>
      </c>
      <c r="G106" s="36"/>
      <c r="H106" s="36"/>
    </row>
    <row r="107" spans="1:8" x14ac:dyDescent="0.2">
      <c r="A107" s="27"/>
      <c r="B107" s="46" t="s">
        <v>153</v>
      </c>
      <c r="C107" s="47"/>
      <c r="D107" s="30"/>
      <c r="E107" s="30"/>
      <c r="F107" s="41"/>
      <c r="G107" s="26"/>
      <c r="H107" s="26"/>
    </row>
    <row r="108" spans="1:8" x14ac:dyDescent="0.2">
      <c r="A108" s="27"/>
      <c r="B108" s="46" t="s">
        <v>27</v>
      </c>
      <c r="C108" s="47"/>
      <c r="D108" s="30"/>
      <c r="E108" s="30"/>
      <c r="F108" s="41"/>
      <c r="G108" s="26"/>
      <c r="H108" s="26"/>
    </row>
    <row r="109" spans="1:8" ht="25.5" x14ac:dyDescent="0.2">
      <c r="A109" s="48" t="s">
        <v>154</v>
      </c>
      <c r="B109" s="52" t="s">
        <v>155</v>
      </c>
      <c r="C109" s="71"/>
      <c r="D109" s="4">
        <f>E109</f>
        <v>50600</v>
      </c>
      <c r="E109" s="4">
        <v>50600</v>
      </c>
      <c r="F109" s="4" t="s">
        <v>2</v>
      </c>
      <c r="G109" s="26"/>
      <c r="H109" s="26"/>
    </row>
    <row r="110" spans="1:8" ht="38.25" x14ac:dyDescent="0.2">
      <c r="A110" s="48" t="s">
        <v>156</v>
      </c>
      <c r="B110" s="52" t="s">
        <v>157</v>
      </c>
      <c r="C110" s="71"/>
      <c r="D110" s="4">
        <v>0</v>
      </c>
      <c r="E110" s="4">
        <v>0</v>
      </c>
      <c r="F110" s="4" t="s">
        <v>2</v>
      </c>
      <c r="G110" s="26"/>
      <c r="H110" s="26"/>
    </row>
    <row r="111" spans="1:8" ht="51" x14ac:dyDescent="0.2">
      <c r="A111" s="48" t="s">
        <v>158</v>
      </c>
      <c r="B111" s="52" t="s">
        <v>159</v>
      </c>
      <c r="C111" s="71"/>
      <c r="D111" s="4">
        <v>0</v>
      </c>
      <c r="E111" s="4">
        <v>0</v>
      </c>
      <c r="F111" s="4" t="s">
        <v>2</v>
      </c>
      <c r="G111" s="26"/>
      <c r="H111" s="26"/>
    </row>
    <row r="112" spans="1:8" ht="21" customHeight="1" x14ac:dyDescent="0.2">
      <c r="A112" s="17" t="s">
        <v>160</v>
      </c>
      <c r="B112" s="52" t="s">
        <v>161</v>
      </c>
      <c r="C112" s="71"/>
      <c r="D112" s="4">
        <v>30600</v>
      </c>
      <c r="E112" s="4">
        <v>30600</v>
      </c>
      <c r="F112" s="4" t="s">
        <v>2</v>
      </c>
      <c r="G112" s="26"/>
      <c r="H112" s="26"/>
    </row>
    <row r="113" spans="1:8" s="37" customFormat="1" ht="38.25" x14ac:dyDescent="0.2">
      <c r="A113" s="31" t="s">
        <v>162</v>
      </c>
      <c r="B113" s="43" t="s">
        <v>163</v>
      </c>
      <c r="C113" s="44">
        <v>7421</v>
      </c>
      <c r="D113" s="45">
        <f>D116+D117</f>
        <v>5997</v>
      </c>
      <c r="E113" s="45">
        <f>E116+E117</f>
        <v>5997</v>
      </c>
      <c r="F113" s="35" t="s">
        <v>2</v>
      </c>
      <c r="G113" s="36"/>
      <c r="H113" s="36"/>
    </row>
    <row r="114" spans="1:8" x14ac:dyDescent="0.2">
      <c r="A114" s="27"/>
      <c r="B114" s="46" t="s">
        <v>164</v>
      </c>
      <c r="C114" s="47"/>
      <c r="D114" s="30"/>
      <c r="E114" s="30"/>
      <c r="F114" s="41"/>
      <c r="G114" s="26"/>
      <c r="H114" s="26"/>
    </row>
    <row r="115" spans="1:8" x14ac:dyDescent="0.2">
      <c r="A115" s="27"/>
      <c r="B115" s="46" t="s">
        <v>27</v>
      </c>
      <c r="C115" s="47"/>
      <c r="D115" s="30"/>
      <c r="E115" s="30"/>
      <c r="F115" s="41"/>
      <c r="G115" s="26"/>
      <c r="H115" s="26"/>
    </row>
    <row r="116" spans="1:8" ht="78" customHeight="1" x14ac:dyDescent="0.2">
      <c r="A116" s="48" t="s">
        <v>165</v>
      </c>
      <c r="B116" s="81" t="s">
        <v>166</v>
      </c>
      <c r="C116" s="71"/>
      <c r="D116" s="4">
        <f>E116</f>
        <v>0</v>
      </c>
      <c r="E116" s="4">
        <v>0</v>
      </c>
      <c r="F116" s="4" t="s">
        <v>2</v>
      </c>
      <c r="G116" s="26"/>
      <c r="H116" s="26"/>
    </row>
    <row r="117" spans="1:8" s="37" customFormat="1" ht="55.5" customHeight="1" x14ac:dyDescent="0.2">
      <c r="A117" s="48" t="s">
        <v>167</v>
      </c>
      <c r="B117" s="81" t="s">
        <v>168</v>
      </c>
      <c r="C117" s="19"/>
      <c r="D117" s="4">
        <f>E117</f>
        <v>5997</v>
      </c>
      <c r="E117" s="4">
        <v>5997</v>
      </c>
      <c r="F117" s="4" t="s">
        <v>2</v>
      </c>
      <c r="G117" s="36"/>
      <c r="H117" s="36"/>
    </row>
    <row r="118" spans="1:8" s="37" customFormat="1" x14ac:dyDescent="0.2">
      <c r="A118" s="31" t="s">
        <v>169</v>
      </c>
      <c r="B118" s="43" t="s">
        <v>170</v>
      </c>
      <c r="C118" s="44">
        <v>7422</v>
      </c>
      <c r="D118" s="82">
        <f>D121+D122+D123</f>
        <v>527445</v>
      </c>
      <c r="E118" s="82">
        <f>E121+E122+E123</f>
        <v>527445</v>
      </c>
      <c r="F118" s="35" t="s">
        <v>2</v>
      </c>
      <c r="G118" s="36"/>
      <c r="H118" s="36"/>
    </row>
    <row r="119" spans="1:8" x14ac:dyDescent="0.2">
      <c r="A119" s="27"/>
      <c r="B119" s="46" t="s">
        <v>171</v>
      </c>
      <c r="C119" s="47"/>
      <c r="D119" s="30"/>
      <c r="E119" s="30"/>
      <c r="F119" s="41"/>
      <c r="G119" s="26"/>
      <c r="H119" s="26"/>
    </row>
    <row r="120" spans="1:8" ht="11.25" customHeight="1" x14ac:dyDescent="0.2">
      <c r="A120" s="27"/>
      <c r="B120" s="46" t="s">
        <v>27</v>
      </c>
      <c r="C120" s="47"/>
      <c r="D120" s="30"/>
      <c r="E120" s="30"/>
      <c r="F120" s="41"/>
      <c r="G120" s="26"/>
      <c r="H120" s="26"/>
    </row>
    <row r="121" spans="1:8" s="37" customFormat="1" ht="21.75" customHeight="1" x14ac:dyDescent="0.2">
      <c r="A121" s="48" t="s">
        <v>172</v>
      </c>
      <c r="B121" s="52" t="s">
        <v>173</v>
      </c>
      <c r="C121" s="83"/>
      <c r="D121" s="84">
        <f>E121</f>
        <v>134780</v>
      </c>
      <c r="E121" s="84">
        <v>134780</v>
      </c>
      <c r="F121" s="4" t="s">
        <v>2</v>
      </c>
      <c r="G121" s="36"/>
      <c r="H121" s="36"/>
    </row>
    <row r="122" spans="1:8" ht="38.25" x14ac:dyDescent="0.2">
      <c r="A122" s="48" t="s">
        <v>174</v>
      </c>
      <c r="B122" s="52" t="s">
        <v>175</v>
      </c>
      <c r="C122" s="19"/>
      <c r="D122" s="4">
        <f>E122</f>
        <v>50000</v>
      </c>
      <c r="E122" s="4">
        <v>50000</v>
      </c>
      <c r="F122" s="4" t="s">
        <v>2</v>
      </c>
      <c r="G122" s="26"/>
      <c r="H122" s="26"/>
    </row>
    <row r="123" spans="1:8" ht="71.25" customHeight="1" x14ac:dyDescent="0.2">
      <c r="A123" s="48" t="s">
        <v>176</v>
      </c>
      <c r="B123" s="52" t="s">
        <v>177</v>
      </c>
      <c r="C123" s="19"/>
      <c r="D123" s="4">
        <f>E123</f>
        <v>342665</v>
      </c>
      <c r="E123" s="4">
        <v>342665</v>
      </c>
      <c r="F123" s="4" t="s">
        <v>2</v>
      </c>
      <c r="G123" s="26"/>
      <c r="H123" s="26"/>
    </row>
    <row r="124" spans="1:8" s="37" customFormat="1" ht="23.25" customHeight="1" x14ac:dyDescent="0.2">
      <c r="A124" s="31" t="s">
        <v>178</v>
      </c>
      <c r="B124" s="43" t="s">
        <v>179</v>
      </c>
      <c r="C124" s="44">
        <v>7431</v>
      </c>
      <c r="D124" s="45">
        <f>D127+D128</f>
        <v>7000</v>
      </c>
      <c r="E124" s="45">
        <f>E127+E128</f>
        <v>7000</v>
      </c>
      <c r="F124" s="35" t="s">
        <v>2</v>
      </c>
      <c r="G124" s="36"/>
      <c r="H124" s="36"/>
    </row>
    <row r="125" spans="1:8" ht="20.25" customHeight="1" x14ac:dyDescent="0.2">
      <c r="A125" s="27"/>
      <c r="B125" s="46" t="s">
        <v>180</v>
      </c>
      <c r="C125" s="47"/>
      <c r="D125" s="30"/>
      <c r="E125" s="30"/>
      <c r="F125" s="41"/>
      <c r="G125" s="26"/>
      <c r="H125" s="26"/>
    </row>
    <row r="126" spans="1:8" ht="16.5" customHeight="1" x14ac:dyDescent="0.2">
      <c r="A126" s="27"/>
      <c r="B126" s="46" t="s">
        <v>27</v>
      </c>
      <c r="C126" s="47"/>
      <c r="D126" s="30"/>
      <c r="E126" s="30"/>
      <c r="F126" s="41"/>
      <c r="G126" s="26"/>
      <c r="H126" s="26"/>
    </row>
    <row r="127" spans="1:8" ht="48.75" customHeight="1" x14ac:dyDescent="0.2">
      <c r="A127" s="48" t="s">
        <v>181</v>
      </c>
      <c r="B127" s="81" t="s">
        <v>182</v>
      </c>
      <c r="C127" s="71"/>
      <c r="D127" s="78">
        <f>E127</f>
        <v>7000</v>
      </c>
      <c r="E127" s="78">
        <v>7000</v>
      </c>
      <c r="F127" s="4" t="s">
        <v>2</v>
      </c>
      <c r="G127" s="26"/>
      <c r="H127" s="26"/>
    </row>
    <row r="128" spans="1:8" s="37" customFormat="1" ht="42" customHeight="1" x14ac:dyDescent="0.2">
      <c r="A128" s="48" t="s">
        <v>183</v>
      </c>
      <c r="B128" s="81" t="s">
        <v>184</v>
      </c>
      <c r="C128" s="71"/>
      <c r="D128" s="4">
        <v>0</v>
      </c>
      <c r="E128" s="4">
        <v>0</v>
      </c>
      <c r="F128" s="4" t="s">
        <v>2</v>
      </c>
      <c r="G128" s="36"/>
      <c r="H128" s="36"/>
    </row>
    <row r="129" spans="1:8" s="37" customFormat="1" ht="19.5" customHeight="1" x14ac:dyDescent="0.2">
      <c r="A129" s="31" t="s">
        <v>185</v>
      </c>
      <c r="B129" s="43" t="s">
        <v>186</v>
      </c>
      <c r="C129" s="44">
        <v>7441</v>
      </c>
      <c r="D129" s="53">
        <f>D132+D133</f>
        <v>0</v>
      </c>
      <c r="E129" s="53">
        <f>E132+E133</f>
        <v>0</v>
      </c>
      <c r="F129" s="35" t="s">
        <v>2</v>
      </c>
      <c r="G129" s="36"/>
      <c r="H129" s="36"/>
    </row>
    <row r="130" spans="1:8" ht="17.25" customHeight="1" x14ac:dyDescent="0.2">
      <c r="A130" s="27"/>
      <c r="B130" s="46" t="s">
        <v>187</v>
      </c>
      <c r="C130" s="47"/>
      <c r="D130" s="30"/>
      <c r="E130" s="30"/>
      <c r="F130" s="41"/>
      <c r="G130" s="26"/>
      <c r="H130" s="26"/>
    </row>
    <row r="131" spans="1:8" ht="18" customHeight="1" x14ac:dyDescent="0.2">
      <c r="A131" s="85"/>
      <c r="B131" s="46" t="s">
        <v>27</v>
      </c>
      <c r="C131" s="42"/>
      <c r="D131" s="30"/>
      <c r="E131" s="30"/>
      <c r="F131" s="41"/>
      <c r="G131" s="26"/>
      <c r="H131" s="26"/>
    </row>
    <row r="132" spans="1:8" s="37" customFormat="1" ht="81.75" customHeight="1" x14ac:dyDescent="0.2">
      <c r="A132" s="27" t="s">
        <v>188</v>
      </c>
      <c r="B132" s="86" t="s">
        <v>189</v>
      </c>
      <c r="C132" s="71"/>
      <c r="D132" s="53">
        <v>0</v>
      </c>
      <c r="E132" s="53">
        <v>0</v>
      </c>
      <c r="F132" s="4" t="s">
        <v>2</v>
      </c>
      <c r="G132" s="36"/>
      <c r="H132" s="36"/>
    </row>
    <row r="133" spans="1:8" s="37" customFormat="1" ht="81" customHeight="1" x14ac:dyDescent="0.2">
      <c r="A133" s="48" t="s">
        <v>188</v>
      </c>
      <c r="B133" s="86" t="s">
        <v>190</v>
      </c>
      <c r="C133" s="80"/>
      <c r="D133" s="53">
        <v>0</v>
      </c>
      <c r="E133" s="53">
        <v>0</v>
      </c>
      <c r="F133" s="4" t="s">
        <v>2</v>
      </c>
      <c r="G133" s="36"/>
      <c r="H133" s="36"/>
    </row>
    <row r="134" spans="1:8" s="37" customFormat="1" ht="25.5" x14ac:dyDescent="0.2">
      <c r="A134" s="31" t="s">
        <v>191</v>
      </c>
      <c r="B134" s="43" t="s">
        <v>192</v>
      </c>
      <c r="C134" s="44">
        <v>7442</v>
      </c>
      <c r="D134" s="45">
        <f>D137+D138</f>
        <v>0</v>
      </c>
      <c r="E134" s="45">
        <f>E137+E138</f>
        <v>0</v>
      </c>
      <c r="F134" s="45">
        <f>F137+F138</f>
        <v>0</v>
      </c>
      <c r="G134" s="36"/>
      <c r="H134" s="36"/>
    </row>
    <row r="135" spans="1:8" x14ac:dyDescent="0.2">
      <c r="A135" s="27"/>
      <c r="B135" s="46" t="s">
        <v>193</v>
      </c>
      <c r="C135" s="47"/>
      <c r="D135" s="30"/>
      <c r="E135" s="30"/>
      <c r="F135" s="56"/>
      <c r="G135" s="26"/>
      <c r="H135" s="26"/>
    </row>
    <row r="136" spans="1:8" ht="10.5" customHeight="1" x14ac:dyDescent="0.2">
      <c r="A136" s="27"/>
      <c r="B136" s="46" t="s">
        <v>27</v>
      </c>
      <c r="C136" s="47"/>
      <c r="D136" s="30"/>
      <c r="E136" s="30"/>
      <c r="F136" s="56"/>
      <c r="G136" s="26"/>
      <c r="H136" s="26"/>
    </row>
    <row r="137" spans="1:8" ht="96.75" customHeight="1" x14ac:dyDescent="0.2">
      <c r="A137" s="48" t="s">
        <v>194</v>
      </c>
      <c r="B137" s="49" t="s">
        <v>195</v>
      </c>
      <c r="C137" s="71"/>
      <c r="D137" s="4">
        <v>0</v>
      </c>
      <c r="E137" s="4">
        <v>0</v>
      </c>
      <c r="F137" s="4">
        <v>0</v>
      </c>
      <c r="G137" s="26"/>
      <c r="H137" s="26"/>
    </row>
    <row r="138" spans="1:8" s="37" customFormat="1" ht="95.25" customHeight="1" x14ac:dyDescent="0.2">
      <c r="A138" s="48" t="s">
        <v>196</v>
      </c>
      <c r="B138" s="81" t="s">
        <v>197</v>
      </c>
      <c r="C138" s="71"/>
      <c r="D138" s="4">
        <v>0</v>
      </c>
      <c r="E138" s="4">
        <v>0</v>
      </c>
      <c r="F138" s="87">
        <v>0</v>
      </c>
      <c r="G138" s="36"/>
      <c r="H138" s="36"/>
    </row>
    <row r="139" spans="1:8" s="37" customFormat="1" x14ac:dyDescent="0.2">
      <c r="A139" s="51" t="s">
        <v>198</v>
      </c>
      <c r="B139" s="43" t="s">
        <v>199</v>
      </c>
      <c r="C139" s="33">
        <v>7451</v>
      </c>
      <c r="D139" s="88">
        <f>E139+F139</f>
        <v>2011168.811</v>
      </c>
      <c r="E139" s="82">
        <f>E144</f>
        <v>11168.811</v>
      </c>
      <c r="F139" s="35">
        <f>F142+F143+F144</f>
        <v>2000000</v>
      </c>
      <c r="G139" s="36"/>
      <c r="H139" s="36"/>
    </row>
    <row r="140" spans="1:8" x14ac:dyDescent="0.2">
      <c r="A140" s="54"/>
      <c r="B140" s="46" t="s">
        <v>200</v>
      </c>
      <c r="C140" s="89"/>
      <c r="D140" s="30"/>
      <c r="E140" s="30"/>
      <c r="F140" s="30"/>
      <c r="G140" s="26"/>
      <c r="H140" s="26"/>
    </row>
    <row r="141" spans="1:8" x14ac:dyDescent="0.2">
      <c r="A141" s="57"/>
      <c r="B141" s="46" t="s">
        <v>27</v>
      </c>
      <c r="C141" s="75"/>
      <c r="D141" s="30"/>
      <c r="E141" s="30"/>
      <c r="F141" s="41"/>
      <c r="G141" s="26"/>
      <c r="H141" s="26"/>
    </row>
    <row r="142" spans="1:8" ht="33" customHeight="1" x14ac:dyDescent="0.2">
      <c r="A142" s="48" t="s">
        <v>201</v>
      </c>
      <c r="B142" s="52" t="s">
        <v>202</v>
      </c>
      <c r="C142" s="71"/>
      <c r="D142" s="4" t="s">
        <v>2</v>
      </c>
      <c r="E142" s="4" t="s">
        <v>2</v>
      </c>
      <c r="F142" s="4">
        <v>0</v>
      </c>
      <c r="G142" s="26"/>
      <c r="H142" s="26"/>
    </row>
    <row r="143" spans="1:8" ht="32.25" customHeight="1" x14ac:dyDescent="0.2">
      <c r="A143" s="48" t="s">
        <v>203</v>
      </c>
      <c r="B143" s="52" t="s">
        <v>204</v>
      </c>
      <c r="C143" s="71"/>
      <c r="D143" s="4" t="s">
        <v>2</v>
      </c>
      <c r="E143" s="4" t="s">
        <v>2</v>
      </c>
      <c r="F143" s="4">
        <v>2000000</v>
      </c>
      <c r="G143" s="26"/>
      <c r="H143" s="26"/>
    </row>
    <row r="144" spans="1:8" ht="40.5" customHeight="1" x14ac:dyDescent="0.2">
      <c r="A144" s="48" t="s">
        <v>205</v>
      </c>
      <c r="B144" s="49" t="s">
        <v>206</v>
      </c>
      <c r="C144" s="71"/>
      <c r="D144" s="84">
        <f>E144+F144</f>
        <v>11168.811</v>
      </c>
      <c r="E144" s="84">
        <v>11168.811</v>
      </c>
      <c r="F144" s="4">
        <v>0</v>
      </c>
      <c r="G144" s="26"/>
      <c r="H144" s="26"/>
    </row>
    <row r="145" spans="1:6" ht="25.5" customHeight="1" x14ac:dyDescent="0.2">
      <c r="A145" s="3"/>
      <c r="B145" s="90"/>
      <c r="C145" s="91"/>
      <c r="D145" s="92"/>
      <c r="E145" s="92"/>
      <c r="F145" s="92"/>
    </row>
    <row r="146" spans="1:6" ht="29.25" customHeight="1" x14ac:dyDescent="0.2">
      <c r="A146" s="3"/>
      <c r="B146" s="97" t="s">
        <v>11</v>
      </c>
      <c r="C146" s="97"/>
      <c r="D146" s="97"/>
      <c r="E146" s="97"/>
      <c r="F146" s="97"/>
    </row>
    <row r="147" spans="1:6" ht="32.25" customHeight="1" x14ac:dyDescent="0.2">
      <c r="A147" s="3"/>
      <c r="B147" s="97" t="s">
        <v>12</v>
      </c>
      <c r="C147" s="97"/>
      <c r="D147" s="97"/>
      <c r="E147" s="97"/>
      <c r="F147" s="97"/>
    </row>
    <row r="148" spans="1:6" x14ac:dyDescent="0.2">
      <c r="C148" s="2"/>
      <c r="E148" s="93"/>
      <c r="F148" s="93"/>
    </row>
    <row r="149" spans="1:6" x14ac:dyDescent="0.2">
      <c r="C149" s="2"/>
      <c r="E149" s="93"/>
      <c r="F149" s="93"/>
    </row>
    <row r="150" spans="1:6" x14ac:dyDescent="0.2">
      <c r="C150" s="2"/>
      <c r="E150" s="93"/>
      <c r="F150" s="93"/>
    </row>
    <row r="151" spans="1:6" x14ac:dyDescent="0.2">
      <c r="C151" s="2"/>
      <c r="E151" s="93"/>
      <c r="F151" s="93"/>
    </row>
    <row r="152" spans="1:6" x14ac:dyDescent="0.2">
      <c r="C152" s="2"/>
      <c r="E152" s="93"/>
      <c r="F152" s="93"/>
    </row>
    <row r="153" spans="1:6" x14ac:dyDescent="0.2">
      <c r="C153" s="2"/>
      <c r="E153" s="93"/>
      <c r="F153" s="93"/>
    </row>
    <row r="154" spans="1:6" x14ac:dyDescent="0.2">
      <c r="C154" s="2"/>
      <c r="E154" s="93"/>
      <c r="F154" s="93"/>
    </row>
    <row r="155" spans="1:6" x14ac:dyDescent="0.2">
      <c r="C155" s="2"/>
      <c r="E155" s="93"/>
      <c r="F155" s="93"/>
    </row>
    <row r="156" spans="1:6" x14ac:dyDescent="0.2">
      <c r="C156" s="2"/>
      <c r="E156" s="93"/>
      <c r="F156" s="93"/>
    </row>
    <row r="157" spans="1:6" x14ac:dyDescent="0.2">
      <c r="C157" s="2"/>
      <c r="E157" s="93"/>
      <c r="F157" s="93"/>
    </row>
    <row r="158" spans="1:6" x14ac:dyDescent="0.2">
      <c r="C158" s="2"/>
      <c r="E158" s="93"/>
      <c r="F158" s="93"/>
    </row>
    <row r="159" spans="1:6" x14ac:dyDescent="0.2">
      <c r="C159" s="2"/>
      <c r="E159" s="93"/>
      <c r="F159" s="93"/>
    </row>
    <row r="160" spans="1:6" x14ac:dyDescent="0.2">
      <c r="C160" s="2"/>
      <c r="E160" s="93"/>
      <c r="F160" s="93"/>
    </row>
    <row r="161" spans="3:6" x14ac:dyDescent="0.2">
      <c r="C161" s="2"/>
      <c r="E161" s="93"/>
      <c r="F161" s="93"/>
    </row>
    <row r="162" spans="3:6" x14ac:dyDescent="0.2">
      <c r="C162" s="2"/>
      <c r="E162" s="93"/>
      <c r="F162" s="93"/>
    </row>
    <row r="163" spans="3:6" x14ac:dyDescent="0.2">
      <c r="C163" s="2"/>
      <c r="E163" s="93"/>
      <c r="F163" s="93"/>
    </row>
    <row r="164" spans="3:6" x14ac:dyDescent="0.2">
      <c r="C164" s="2"/>
      <c r="E164" s="93"/>
      <c r="F164" s="93"/>
    </row>
    <row r="165" spans="3:6" x14ac:dyDescent="0.2">
      <c r="C165" s="2"/>
      <c r="E165" s="93"/>
      <c r="F165" s="93"/>
    </row>
    <row r="166" spans="3:6" x14ac:dyDescent="0.2">
      <c r="C166" s="2"/>
      <c r="E166" s="93"/>
      <c r="F166" s="93"/>
    </row>
    <row r="167" spans="3:6" x14ac:dyDescent="0.2">
      <c r="C167" s="2"/>
      <c r="E167" s="93"/>
      <c r="F167" s="93"/>
    </row>
    <row r="168" spans="3:6" x14ac:dyDescent="0.2">
      <c r="C168" s="2"/>
      <c r="E168" s="93"/>
      <c r="F168" s="93"/>
    </row>
    <row r="169" spans="3:6" x14ac:dyDescent="0.2">
      <c r="C169" s="2"/>
      <c r="E169" s="93"/>
      <c r="F169" s="93"/>
    </row>
    <row r="170" spans="3:6" x14ac:dyDescent="0.2">
      <c r="C170" s="2"/>
      <c r="E170" s="93"/>
      <c r="F170" s="93"/>
    </row>
    <row r="171" spans="3:6" x14ac:dyDescent="0.2">
      <c r="C171" s="2"/>
      <c r="E171" s="93"/>
      <c r="F171" s="93"/>
    </row>
    <row r="172" spans="3:6" x14ac:dyDescent="0.2">
      <c r="C172" s="2"/>
      <c r="E172" s="93"/>
      <c r="F172" s="93"/>
    </row>
    <row r="173" spans="3:6" x14ac:dyDescent="0.2">
      <c r="C173" s="2"/>
      <c r="E173" s="93"/>
      <c r="F173" s="93"/>
    </row>
    <row r="174" spans="3:6" x14ac:dyDescent="0.2">
      <c r="C174" s="2"/>
      <c r="E174" s="93"/>
      <c r="F174" s="93"/>
    </row>
    <row r="175" spans="3:6" x14ac:dyDescent="0.2">
      <c r="C175" s="2"/>
      <c r="E175" s="93"/>
      <c r="F175" s="93"/>
    </row>
    <row r="176" spans="3:6" x14ac:dyDescent="0.2">
      <c r="C176" s="2"/>
      <c r="E176" s="93"/>
      <c r="F176" s="93"/>
    </row>
    <row r="177" spans="3:6" x14ac:dyDescent="0.2">
      <c r="C177" s="2"/>
      <c r="E177" s="93"/>
      <c r="F177" s="93"/>
    </row>
    <row r="178" spans="3:6" x14ac:dyDescent="0.2">
      <c r="C178" s="2"/>
      <c r="E178" s="93"/>
      <c r="F178" s="93"/>
    </row>
    <row r="179" spans="3:6" x14ac:dyDescent="0.2">
      <c r="C179" s="2"/>
      <c r="E179" s="93"/>
      <c r="F179" s="93"/>
    </row>
    <row r="180" spans="3:6" x14ac:dyDescent="0.2">
      <c r="C180" s="2"/>
      <c r="E180" s="93"/>
      <c r="F180" s="93"/>
    </row>
    <row r="181" spans="3:6" x14ac:dyDescent="0.2">
      <c r="C181" s="2"/>
      <c r="E181" s="93"/>
      <c r="F181" s="93"/>
    </row>
    <row r="182" spans="3:6" x14ac:dyDescent="0.2">
      <c r="C182" s="2"/>
      <c r="E182" s="93"/>
      <c r="F182" s="93"/>
    </row>
    <row r="183" spans="3:6" x14ac:dyDescent="0.2">
      <c r="C183" s="2"/>
      <c r="E183" s="93"/>
      <c r="F183" s="93"/>
    </row>
    <row r="184" spans="3:6" x14ac:dyDescent="0.2">
      <c r="C184" s="2"/>
      <c r="E184" s="93"/>
      <c r="F184" s="93"/>
    </row>
    <row r="185" spans="3:6" x14ac:dyDescent="0.2">
      <c r="C185" s="2"/>
      <c r="E185" s="93"/>
      <c r="F185" s="93"/>
    </row>
    <row r="186" spans="3:6" x14ac:dyDescent="0.2">
      <c r="C186" s="2"/>
      <c r="E186" s="93"/>
      <c r="F186" s="93"/>
    </row>
    <row r="187" spans="3:6" x14ac:dyDescent="0.2">
      <c r="C187" s="2"/>
      <c r="E187" s="93"/>
      <c r="F187" s="93"/>
    </row>
    <row r="188" spans="3:6" x14ac:dyDescent="0.2">
      <c r="C188" s="2"/>
      <c r="E188" s="93"/>
      <c r="F188" s="93"/>
    </row>
    <row r="189" spans="3:6" x14ac:dyDescent="0.2">
      <c r="C189" s="2"/>
      <c r="E189" s="93"/>
      <c r="F189" s="93"/>
    </row>
    <row r="190" spans="3:6" x14ac:dyDescent="0.2">
      <c r="C190" s="2"/>
      <c r="E190" s="93"/>
      <c r="F190" s="93"/>
    </row>
    <row r="191" spans="3:6" x14ac:dyDescent="0.2">
      <c r="C191" s="2"/>
      <c r="E191" s="93"/>
      <c r="F191" s="93"/>
    </row>
    <row r="192" spans="3:6" x14ac:dyDescent="0.2">
      <c r="C192" s="2"/>
      <c r="E192" s="93"/>
      <c r="F192" s="93"/>
    </row>
    <row r="193" spans="3:6" x14ac:dyDescent="0.2">
      <c r="C193" s="2"/>
      <c r="E193" s="93"/>
      <c r="F193" s="93"/>
    </row>
    <row r="194" spans="3:6" x14ac:dyDescent="0.2">
      <c r="C194" s="2"/>
      <c r="E194" s="93"/>
      <c r="F194" s="93"/>
    </row>
    <row r="195" spans="3:6" x14ac:dyDescent="0.2">
      <c r="C195" s="2"/>
      <c r="E195" s="93"/>
      <c r="F195" s="93"/>
    </row>
    <row r="196" spans="3:6" x14ac:dyDescent="0.2">
      <c r="C196" s="2"/>
      <c r="E196" s="93"/>
      <c r="F196" s="93"/>
    </row>
    <row r="197" spans="3:6" x14ac:dyDescent="0.2">
      <c r="C197" s="2"/>
      <c r="E197" s="93"/>
      <c r="F197" s="93"/>
    </row>
    <row r="198" spans="3:6" x14ac:dyDescent="0.2">
      <c r="C198" s="2"/>
      <c r="E198" s="93"/>
      <c r="F198" s="93"/>
    </row>
    <row r="199" spans="3:6" x14ac:dyDescent="0.2">
      <c r="C199" s="2"/>
      <c r="E199" s="93"/>
      <c r="F199" s="93"/>
    </row>
    <row r="200" spans="3:6" x14ac:dyDescent="0.2">
      <c r="C200" s="2"/>
      <c r="E200" s="93"/>
      <c r="F200" s="93"/>
    </row>
    <row r="201" spans="3:6" x14ac:dyDescent="0.2">
      <c r="C201" s="2"/>
      <c r="E201" s="93"/>
      <c r="F201" s="93"/>
    </row>
    <row r="202" spans="3:6" x14ac:dyDescent="0.2">
      <c r="C202" s="2"/>
      <c r="E202" s="93"/>
      <c r="F202" s="93"/>
    </row>
    <row r="203" spans="3:6" x14ac:dyDescent="0.2">
      <c r="C203" s="2"/>
      <c r="E203" s="93"/>
      <c r="F203" s="93"/>
    </row>
    <row r="204" spans="3:6" x14ac:dyDescent="0.2">
      <c r="C204" s="2"/>
      <c r="E204" s="93"/>
      <c r="F204" s="93"/>
    </row>
    <row r="205" spans="3:6" x14ac:dyDescent="0.2">
      <c r="C205" s="2"/>
      <c r="E205" s="93"/>
      <c r="F205" s="93"/>
    </row>
    <row r="206" spans="3:6" x14ac:dyDescent="0.2">
      <c r="C206" s="2"/>
      <c r="E206" s="93"/>
      <c r="F206" s="93"/>
    </row>
    <row r="207" spans="3:6" x14ac:dyDescent="0.2">
      <c r="C207" s="2"/>
      <c r="E207" s="93"/>
      <c r="F207" s="93"/>
    </row>
    <row r="208" spans="3:6" x14ac:dyDescent="0.2">
      <c r="C208" s="2"/>
      <c r="E208" s="93"/>
      <c r="F208" s="93"/>
    </row>
    <row r="209" spans="3:6" x14ac:dyDescent="0.2">
      <c r="C209" s="2"/>
      <c r="E209" s="93"/>
      <c r="F209" s="93"/>
    </row>
    <row r="210" spans="3:6" x14ac:dyDescent="0.2">
      <c r="C210" s="2"/>
      <c r="E210" s="93"/>
      <c r="F210" s="93"/>
    </row>
    <row r="211" spans="3:6" x14ac:dyDescent="0.2">
      <c r="C211" s="2"/>
      <c r="E211" s="93"/>
      <c r="F211" s="93"/>
    </row>
    <row r="212" spans="3:6" x14ac:dyDescent="0.2">
      <c r="C212" s="2"/>
      <c r="E212" s="93"/>
      <c r="F212" s="93"/>
    </row>
    <row r="213" spans="3:6" x14ac:dyDescent="0.2">
      <c r="C213" s="2"/>
      <c r="E213" s="93"/>
      <c r="F213" s="93"/>
    </row>
    <row r="214" spans="3:6" x14ac:dyDescent="0.2">
      <c r="C214" s="2"/>
      <c r="E214" s="93"/>
      <c r="F214" s="93"/>
    </row>
    <row r="215" spans="3:6" x14ac:dyDescent="0.2">
      <c r="C215" s="2"/>
      <c r="E215" s="93"/>
      <c r="F215" s="93"/>
    </row>
    <row r="216" spans="3:6" x14ac:dyDescent="0.2">
      <c r="C216" s="2"/>
      <c r="E216" s="93"/>
      <c r="F216" s="93"/>
    </row>
    <row r="217" spans="3:6" x14ac:dyDescent="0.2">
      <c r="C217" s="2"/>
      <c r="E217" s="93"/>
      <c r="F217" s="93"/>
    </row>
    <row r="218" spans="3:6" x14ac:dyDescent="0.2">
      <c r="C218" s="2"/>
      <c r="E218" s="93"/>
      <c r="F218" s="93"/>
    </row>
    <row r="219" spans="3:6" x14ac:dyDescent="0.2">
      <c r="C219" s="2"/>
      <c r="E219" s="93"/>
      <c r="F219" s="93"/>
    </row>
    <row r="220" spans="3:6" x14ac:dyDescent="0.2">
      <c r="C220" s="2"/>
      <c r="E220" s="93"/>
      <c r="F220" s="93"/>
    </row>
    <row r="221" spans="3:6" x14ac:dyDescent="0.2">
      <c r="C221" s="2"/>
      <c r="E221" s="93"/>
      <c r="F221" s="93"/>
    </row>
    <row r="222" spans="3:6" x14ac:dyDescent="0.2">
      <c r="C222" s="2"/>
      <c r="E222" s="93"/>
      <c r="F222" s="93"/>
    </row>
    <row r="223" spans="3:6" x14ac:dyDescent="0.2">
      <c r="C223" s="2"/>
      <c r="E223" s="93"/>
      <c r="F223" s="93"/>
    </row>
    <row r="224" spans="3:6" x14ac:dyDescent="0.2">
      <c r="C224" s="2"/>
      <c r="E224" s="93"/>
      <c r="F224" s="93"/>
    </row>
    <row r="225" spans="3:6" x14ac:dyDescent="0.2">
      <c r="C225" s="2"/>
      <c r="E225" s="93"/>
      <c r="F225" s="93"/>
    </row>
    <row r="226" spans="3:6" x14ac:dyDescent="0.2">
      <c r="C226" s="2"/>
      <c r="E226" s="93"/>
      <c r="F226" s="93"/>
    </row>
    <row r="227" spans="3:6" x14ac:dyDescent="0.2">
      <c r="C227" s="2"/>
      <c r="E227" s="93"/>
      <c r="F227" s="93"/>
    </row>
    <row r="228" spans="3:6" x14ac:dyDescent="0.2">
      <c r="C228" s="2"/>
      <c r="E228" s="93"/>
      <c r="F228" s="93"/>
    </row>
    <row r="229" spans="3:6" x14ac:dyDescent="0.2">
      <c r="C229" s="2"/>
      <c r="E229" s="93"/>
      <c r="F229" s="93"/>
    </row>
    <row r="230" spans="3:6" x14ac:dyDescent="0.2">
      <c r="C230" s="2"/>
      <c r="E230" s="93"/>
      <c r="F230" s="93"/>
    </row>
    <row r="231" spans="3:6" x14ac:dyDescent="0.2">
      <c r="C231" s="2"/>
      <c r="E231" s="93"/>
      <c r="F231" s="93"/>
    </row>
    <row r="232" spans="3:6" x14ac:dyDescent="0.2">
      <c r="C232" s="2"/>
      <c r="E232" s="93"/>
      <c r="F232" s="93"/>
    </row>
    <row r="233" spans="3:6" x14ac:dyDescent="0.2">
      <c r="C233" s="2"/>
      <c r="E233" s="93"/>
      <c r="F233" s="93"/>
    </row>
    <row r="234" spans="3:6" x14ac:dyDescent="0.2">
      <c r="C234" s="2"/>
      <c r="E234" s="93"/>
      <c r="F234" s="93"/>
    </row>
    <row r="235" spans="3:6" x14ac:dyDescent="0.2">
      <c r="C235" s="2"/>
      <c r="E235" s="93"/>
      <c r="F235" s="93"/>
    </row>
    <row r="236" spans="3:6" x14ac:dyDescent="0.2">
      <c r="C236" s="2"/>
      <c r="E236" s="93"/>
      <c r="F236" s="93"/>
    </row>
    <row r="237" spans="3:6" x14ac:dyDescent="0.2">
      <c r="C237" s="2"/>
      <c r="E237" s="93"/>
      <c r="F237" s="93"/>
    </row>
    <row r="238" spans="3:6" x14ac:dyDescent="0.2">
      <c r="C238" s="2"/>
      <c r="E238" s="93"/>
      <c r="F238" s="93"/>
    </row>
    <row r="239" spans="3:6" x14ac:dyDescent="0.2">
      <c r="C239" s="2"/>
      <c r="E239" s="93"/>
      <c r="F239" s="93"/>
    </row>
    <row r="240" spans="3:6" x14ac:dyDescent="0.2">
      <c r="C240" s="2"/>
      <c r="E240" s="93"/>
      <c r="F240" s="93"/>
    </row>
    <row r="241" spans="3:6" x14ac:dyDescent="0.2">
      <c r="C241" s="2"/>
      <c r="E241" s="93"/>
      <c r="F241" s="93"/>
    </row>
    <row r="242" spans="3:6" x14ac:dyDescent="0.2">
      <c r="C242" s="2"/>
      <c r="E242" s="93"/>
      <c r="F242" s="93"/>
    </row>
    <row r="243" spans="3:6" x14ac:dyDescent="0.2">
      <c r="C243" s="2"/>
      <c r="E243" s="93"/>
      <c r="F243" s="93"/>
    </row>
    <row r="244" spans="3:6" x14ac:dyDescent="0.2">
      <c r="C244" s="2"/>
      <c r="E244" s="93"/>
      <c r="F244" s="93"/>
    </row>
    <row r="245" spans="3:6" x14ac:dyDescent="0.2">
      <c r="C245" s="2"/>
      <c r="E245" s="93"/>
      <c r="F245" s="93"/>
    </row>
    <row r="246" spans="3:6" x14ac:dyDescent="0.2">
      <c r="C246" s="2"/>
      <c r="E246" s="93"/>
      <c r="F246" s="93"/>
    </row>
    <row r="247" spans="3:6" x14ac:dyDescent="0.2">
      <c r="C247" s="2"/>
      <c r="E247" s="93"/>
      <c r="F247" s="93"/>
    </row>
    <row r="248" spans="3:6" x14ac:dyDescent="0.2">
      <c r="C248" s="2"/>
      <c r="E248" s="93"/>
      <c r="F248" s="93"/>
    </row>
    <row r="249" spans="3:6" x14ac:dyDescent="0.2">
      <c r="C249" s="2"/>
      <c r="E249" s="93"/>
      <c r="F249" s="93"/>
    </row>
    <row r="250" spans="3:6" x14ac:dyDescent="0.2">
      <c r="C250" s="2"/>
      <c r="E250" s="93"/>
      <c r="F250" s="93"/>
    </row>
    <row r="251" spans="3:6" x14ac:dyDescent="0.2">
      <c r="C251" s="2"/>
      <c r="E251" s="93"/>
      <c r="F251" s="93"/>
    </row>
    <row r="252" spans="3:6" x14ac:dyDescent="0.2">
      <c r="C252" s="2"/>
      <c r="E252" s="93"/>
      <c r="F252" s="93"/>
    </row>
    <row r="253" spans="3:6" x14ac:dyDescent="0.2">
      <c r="C253" s="2"/>
      <c r="E253" s="93"/>
      <c r="F253" s="93"/>
    </row>
    <row r="254" spans="3:6" x14ac:dyDescent="0.2">
      <c r="C254" s="2"/>
      <c r="E254" s="93"/>
      <c r="F254" s="93"/>
    </row>
    <row r="255" spans="3:6" x14ac:dyDescent="0.2">
      <c r="C255" s="2"/>
      <c r="E255" s="93"/>
      <c r="F255" s="93"/>
    </row>
    <row r="256" spans="3:6" x14ac:dyDescent="0.2">
      <c r="C256" s="2"/>
      <c r="E256" s="93"/>
      <c r="F256" s="93"/>
    </row>
    <row r="257" spans="3:6" x14ac:dyDescent="0.2">
      <c r="C257" s="2"/>
      <c r="E257" s="93"/>
      <c r="F257" s="93"/>
    </row>
    <row r="258" spans="3:6" x14ac:dyDescent="0.2">
      <c r="C258" s="2"/>
      <c r="E258" s="93"/>
      <c r="F258" s="93"/>
    </row>
    <row r="259" spans="3:6" x14ac:dyDescent="0.2">
      <c r="C259" s="2"/>
      <c r="E259" s="93"/>
      <c r="F259" s="93"/>
    </row>
    <row r="260" spans="3:6" x14ac:dyDescent="0.2">
      <c r="C260" s="2"/>
      <c r="E260" s="93"/>
      <c r="F260" s="93"/>
    </row>
    <row r="261" spans="3:6" x14ac:dyDescent="0.2">
      <c r="C261" s="2"/>
      <c r="E261" s="93"/>
      <c r="F261" s="93"/>
    </row>
    <row r="262" spans="3:6" x14ac:dyDescent="0.2">
      <c r="C262" s="2"/>
      <c r="E262" s="93"/>
      <c r="F262" s="93"/>
    </row>
    <row r="263" spans="3:6" x14ac:dyDescent="0.2">
      <c r="C263" s="2"/>
      <c r="E263" s="93"/>
      <c r="F263" s="93"/>
    </row>
    <row r="264" spans="3:6" x14ac:dyDescent="0.2">
      <c r="C264" s="2"/>
      <c r="E264" s="93"/>
      <c r="F264" s="93"/>
    </row>
    <row r="265" spans="3:6" x14ac:dyDescent="0.2">
      <c r="C265" s="2"/>
      <c r="E265" s="93"/>
      <c r="F265" s="93"/>
    </row>
    <row r="266" spans="3:6" x14ac:dyDescent="0.2">
      <c r="C266" s="2"/>
      <c r="E266" s="93"/>
      <c r="F266" s="93"/>
    </row>
    <row r="267" spans="3:6" x14ac:dyDescent="0.2">
      <c r="C267" s="2"/>
      <c r="E267" s="93"/>
      <c r="F267" s="93"/>
    </row>
    <row r="268" spans="3:6" x14ac:dyDescent="0.2">
      <c r="C268" s="2"/>
      <c r="E268" s="93"/>
      <c r="F268" s="93"/>
    </row>
    <row r="269" spans="3:6" x14ac:dyDescent="0.2">
      <c r="C269" s="2"/>
      <c r="E269" s="93"/>
      <c r="F269" s="93"/>
    </row>
    <row r="270" spans="3:6" x14ac:dyDescent="0.2">
      <c r="C270" s="2"/>
      <c r="E270" s="93"/>
      <c r="F270" s="93"/>
    </row>
    <row r="271" spans="3:6" x14ac:dyDescent="0.2">
      <c r="C271" s="2"/>
      <c r="E271" s="93"/>
      <c r="F271" s="93"/>
    </row>
    <row r="272" spans="3:6" x14ac:dyDescent="0.2">
      <c r="C272" s="2"/>
      <c r="E272" s="93"/>
      <c r="F272" s="93"/>
    </row>
    <row r="273" spans="3:6" x14ac:dyDescent="0.2">
      <c r="C273" s="2"/>
      <c r="E273" s="93"/>
      <c r="F273" s="93"/>
    </row>
    <row r="274" spans="3:6" x14ac:dyDescent="0.2">
      <c r="C274" s="2"/>
      <c r="E274" s="93"/>
      <c r="F274" s="93"/>
    </row>
    <row r="275" spans="3:6" x14ac:dyDescent="0.2">
      <c r="C275" s="2"/>
      <c r="E275" s="93"/>
      <c r="F275" s="93"/>
    </row>
    <row r="276" spans="3:6" x14ac:dyDescent="0.2">
      <c r="C276" s="2"/>
      <c r="E276" s="93"/>
      <c r="F276" s="93"/>
    </row>
    <row r="277" spans="3:6" x14ac:dyDescent="0.2">
      <c r="C277" s="2"/>
      <c r="E277" s="93"/>
      <c r="F277" s="93"/>
    </row>
    <row r="278" spans="3:6" x14ac:dyDescent="0.2">
      <c r="C278" s="2"/>
      <c r="E278" s="93"/>
      <c r="F278" s="93"/>
    </row>
    <row r="279" spans="3:6" x14ac:dyDescent="0.2">
      <c r="C279" s="2"/>
      <c r="E279" s="93"/>
      <c r="F279" s="93"/>
    </row>
    <row r="280" spans="3:6" x14ac:dyDescent="0.2">
      <c r="C280" s="2"/>
      <c r="E280" s="93"/>
      <c r="F280" s="93"/>
    </row>
    <row r="281" spans="3:6" x14ac:dyDescent="0.2">
      <c r="C281" s="2"/>
      <c r="E281" s="93"/>
      <c r="F281" s="93"/>
    </row>
    <row r="282" spans="3:6" x14ac:dyDescent="0.2">
      <c r="C282" s="2"/>
      <c r="E282" s="93"/>
      <c r="F282" s="93"/>
    </row>
    <row r="283" spans="3:6" x14ac:dyDescent="0.2">
      <c r="C283" s="2"/>
      <c r="E283" s="93"/>
      <c r="F283" s="93"/>
    </row>
    <row r="284" spans="3:6" x14ac:dyDescent="0.2">
      <c r="C284" s="2"/>
      <c r="E284" s="93"/>
      <c r="F284" s="93"/>
    </row>
    <row r="285" spans="3:6" x14ac:dyDescent="0.2">
      <c r="C285" s="2"/>
      <c r="E285" s="93"/>
      <c r="F285" s="93"/>
    </row>
    <row r="286" spans="3:6" x14ac:dyDescent="0.2">
      <c r="C286" s="2"/>
      <c r="E286" s="93"/>
      <c r="F286" s="93"/>
    </row>
    <row r="287" spans="3:6" x14ac:dyDescent="0.2">
      <c r="C287" s="2"/>
      <c r="E287" s="93"/>
      <c r="F287" s="93"/>
    </row>
    <row r="288" spans="3:6" x14ac:dyDescent="0.2">
      <c r="C288" s="2"/>
      <c r="E288" s="93"/>
      <c r="F288" s="93"/>
    </row>
    <row r="289" spans="3:6" x14ac:dyDescent="0.2">
      <c r="C289" s="2"/>
      <c r="E289" s="93"/>
      <c r="F289" s="93"/>
    </row>
    <row r="290" spans="3:6" x14ac:dyDescent="0.2">
      <c r="C290" s="2"/>
      <c r="E290" s="93"/>
      <c r="F290" s="93"/>
    </row>
    <row r="291" spans="3:6" x14ac:dyDescent="0.2">
      <c r="C291" s="2"/>
      <c r="E291" s="93"/>
      <c r="F291" s="93"/>
    </row>
    <row r="292" spans="3:6" x14ac:dyDescent="0.2">
      <c r="C292" s="2"/>
      <c r="E292" s="93"/>
      <c r="F292" s="93"/>
    </row>
    <row r="293" spans="3:6" x14ac:dyDescent="0.2">
      <c r="C293" s="2"/>
      <c r="E293" s="93"/>
      <c r="F293" s="93"/>
    </row>
    <row r="294" spans="3:6" x14ac:dyDescent="0.2">
      <c r="C294" s="2"/>
      <c r="E294" s="93"/>
      <c r="F294" s="93"/>
    </row>
    <row r="295" spans="3:6" x14ac:dyDescent="0.2">
      <c r="C295" s="2"/>
      <c r="E295" s="93"/>
      <c r="F295" s="93"/>
    </row>
    <row r="296" spans="3:6" x14ac:dyDescent="0.2">
      <c r="C296" s="2"/>
      <c r="E296" s="93"/>
      <c r="F296" s="93"/>
    </row>
    <row r="297" spans="3:6" x14ac:dyDescent="0.2">
      <c r="C297" s="2"/>
      <c r="E297" s="93"/>
      <c r="F297" s="93"/>
    </row>
    <row r="298" spans="3:6" x14ac:dyDescent="0.2">
      <c r="C298" s="2"/>
      <c r="E298" s="93"/>
      <c r="F298" s="93"/>
    </row>
    <row r="299" spans="3:6" x14ac:dyDescent="0.2">
      <c r="C299" s="2"/>
      <c r="E299" s="93"/>
      <c r="F299" s="93"/>
    </row>
    <row r="300" spans="3:6" x14ac:dyDescent="0.2">
      <c r="C300" s="2"/>
      <c r="E300" s="93"/>
      <c r="F300" s="93"/>
    </row>
    <row r="301" spans="3:6" x14ac:dyDescent="0.2">
      <c r="C301" s="2"/>
      <c r="E301" s="93"/>
      <c r="F301" s="93"/>
    </row>
    <row r="302" spans="3:6" x14ac:dyDescent="0.2">
      <c r="C302" s="2"/>
      <c r="E302" s="93"/>
      <c r="F302" s="93"/>
    </row>
    <row r="303" spans="3:6" x14ac:dyDescent="0.2">
      <c r="C303" s="2"/>
      <c r="E303" s="93"/>
      <c r="F303" s="93"/>
    </row>
    <row r="304" spans="3:6" x14ac:dyDescent="0.2">
      <c r="C304" s="2"/>
      <c r="E304" s="93"/>
      <c r="F304" s="93"/>
    </row>
    <row r="305" spans="3:6" x14ac:dyDescent="0.2">
      <c r="C305" s="2"/>
      <c r="E305" s="93"/>
      <c r="F305" s="93"/>
    </row>
    <row r="306" spans="3:6" x14ac:dyDescent="0.2">
      <c r="C306" s="2"/>
      <c r="E306" s="93"/>
      <c r="F306" s="93"/>
    </row>
    <row r="307" spans="3:6" x14ac:dyDescent="0.2">
      <c r="C307" s="2"/>
      <c r="E307" s="93"/>
      <c r="F307" s="93"/>
    </row>
    <row r="308" spans="3:6" x14ac:dyDescent="0.2">
      <c r="C308" s="2"/>
      <c r="E308" s="93"/>
      <c r="F308" s="93"/>
    </row>
    <row r="309" spans="3:6" x14ac:dyDescent="0.2">
      <c r="C309" s="2"/>
      <c r="E309" s="93"/>
      <c r="F309" s="93"/>
    </row>
    <row r="310" spans="3:6" x14ac:dyDescent="0.2">
      <c r="C310" s="2"/>
      <c r="E310" s="93"/>
      <c r="F310" s="93"/>
    </row>
    <row r="311" spans="3:6" x14ac:dyDescent="0.2">
      <c r="C311" s="2"/>
      <c r="E311" s="93"/>
      <c r="F311" s="93"/>
    </row>
    <row r="312" spans="3:6" x14ac:dyDescent="0.2">
      <c r="C312" s="2"/>
      <c r="E312" s="93"/>
      <c r="F312" s="93"/>
    </row>
    <row r="313" spans="3:6" x14ac:dyDescent="0.2">
      <c r="C313" s="2"/>
      <c r="E313" s="93"/>
      <c r="F313" s="93"/>
    </row>
    <row r="314" spans="3:6" x14ac:dyDescent="0.2">
      <c r="C314" s="2"/>
      <c r="E314" s="93"/>
      <c r="F314" s="93"/>
    </row>
    <row r="315" spans="3:6" x14ac:dyDescent="0.2">
      <c r="C315" s="2"/>
      <c r="E315" s="93"/>
      <c r="F315" s="93"/>
    </row>
    <row r="316" spans="3:6" x14ac:dyDescent="0.2">
      <c r="C316" s="2"/>
      <c r="E316" s="93"/>
      <c r="F316" s="93"/>
    </row>
    <row r="317" spans="3:6" x14ac:dyDescent="0.2">
      <c r="C317" s="2"/>
      <c r="E317" s="93"/>
      <c r="F317" s="93"/>
    </row>
    <row r="318" spans="3:6" x14ac:dyDescent="0.2">
      <c r="C318" s="2"/>
      <c r="E318" s="93"/>
      <c r="F318" s="93"/>
    </row>
    <row r="319" spans="3:6" x14ac:dyDescent="0.2">
      <c r="C319" s="2"/>
      <c r="E319" s="93"/>
      <c r="F319" s="93"/>
    </row>
    <row r="320" spans="3:6" x14ac:dyDescent="0.2">
      <c r="C320" s="2"/>
      <c r="E320" s="93"/>
      <c r="F320" s="93"/>
    </row>
    <row r="321" spans="3:6" x14ac:dyDescent="0.2">
      <c r="C321" s="2"/>
      <c r="E321" s="93"/>
      <c r="F321" s="93"/>
    </row>
    <row r="322" spans="3:6" x14ac:dyDescent="0.2">
      <c r="C322" s="2"/>
      <c r="E322" s="93"/>
      <c r="F322" s="93"/>
    </row>
    <row r="323" spans="3:6" x14ac:dyDescent="0.2">
      <c r="C323" s="2"/>
      <c r="E323" s="93"/>
      <c r="F323" s="93"/>
    </row>
    <row r="324" spans="3:6" x14ac:dyDescent="0.2">
      <c r="C324" s="2"/>
      <c r="E324" s="93"/>
      <c r="F324" s="93"/>
    </row>
    <row r="325" spans="3:6" x14ac:dyDescent="0.2">
      <c r="C325" s="2"/>
      <c r="E325" s="93"/>
      <c r="F325" s="93"/>
    </row>
    <row r="326" spans="3:6" x14ac:dyDescent="0.2">
      <c r="C326" s="2"/>
      <c r="E326" s="93"/>
      <c r="F326" s="93"/>
    </row>
    <row r="327" spans="3:6" x14ac:dyDescent="0.2">
      <c r="C327" s="2"/>
      <c r="E327" s="93"/>
      <c r="F327" s="93"/>
    </row>
    <row r="328" spans="3:6" x14ac:dyDescent="0.2">
      <c r="C328" s="2"/>
      <c r="E328" s="93"/>
      <c r="F328" s="93"/>
    </row>
    <row r="329" spans="3:6" x14ac:dyDescent="0.2">
      <c r="C329" s="2"/>
      <c r="E329" s="93"/>
      <c r="F329" s="93"/>
    </row>
    <row r="330" spans="3:6" x14ac:dyDescent="0.2">
      <c r="C330" s="2"/>
      <c r="E330" s="93"/>
      <c r="F330" s="93"/>
    </row>
    <row r="331" spans="3:6" x14ac:dyDescent="0.2">
      <c r="C331" s="2"/>
      <c r="E331" s="93"/>
      <c r="F331" s="93"/>
    </row>
    <row r="332" spans="3:6" x14ac:dyDescent="0.2">
      <c r="C332" s="2"/>
      <c r="E332" s="93"/>
      <c r="F332" s="93"/>
    </row>
    <row r="333" spans="3:6" x14ac:dyDescent="0.2">
      <c r="C333" s="2"/>
      <c r="E333" s="93"/>
      <c r="F333" s="93"/>
    </row>
    <row r="334" spans="3:6" x14ac:dyDescent="0.2">
      <c r="C334" s="2"/>
      <c r="E334" s="93"/>
      <c r="F334" s="93"/>
    </row>
    <row r="335" spans="3:6" x14ac:dyDescent="0.2">
      <c r="C335" s="2"/>
      <c r="E335" s="93"/>
      <c r="F335" s="93"/>
    </row>
    <row r="336" spans="3:6" x14ac:dyDescent="0.2">
      <c r="C336" s="2"/>
      <c r="E336" s="93"/>
      <c r="F336" s="93"/>
    </row>
    <row r="337" spans="3:6" x14ac:dyDescent="0.2">
      <c r="C337" s="2"/>
      <c r="E337" s="93"/>
      <c r="F337" s="93"/>
    </row>
    <row r="338" spans="3:6" x14ac:dyDescent="0.2">
      <c r="C338" s="2"/>
      <c r="E338" s="93"/>
      <c r="F338" s="93"/>
    </row>
    <row r="339" spans="3:6" x14ac:dyDescent="0.2">
      <c r="C339" s="2"/>
      <c r="E339" s="93"/>
      <c r="F339" s="93"/>
    </row>
    <row r="340" spans="3:6" x14ac:dyDescent="0.2">
      <c r="C340" s="2"/>
      <c r="E340" s="93"/>
      <c r="F340" s="93"/>
    </row>
    <row r="341" spans="3:6" x14ac:dyDescent="0.2">
      <c r="C341" s="2"/>
      <c r="E341" s="93"/>
      <c r="F341" s="93"/>
    </row>
    <row r="342" spans="3:6" x14ac:dyDescent="0.2">
      <c r="C342" s="2"/>
      <c r="E342" s="93"/>
      <c r="F342" s="93"/>
    </row>
    <row r="343" spans="3:6" x14ac:dyDescent="0.2">
      <c r="C343" s="2"/>
      <c r="E343" s="93"/>
      <c r="F343" s="93"/>
    </row>
    <row r="344" spans="3:6" x14ac:dyDescent="0.2">
      <c r="C344" s="2"/>
      <c r="E344" s="93"/>
      <c r="F344" s="93"/>
    </row>
    <row r="345" spans="3:6" x14ac:dyDescent="0.2">
      <c r="C345" s="2"/>
      <c r="E345" s="93"/>
      <c r="F345" s="93"/>
    </row>
    <row r="346" spans="3:6" x14ac:dyDescent="0.2">
      <c r="C346" s="2"/>
      <c r="E346" s="93"/>
      <c r="F346" s="93"/>
    </row>
    <row r="347" spans="3:6" x14ac:dyDescent="0.2">
      <c r="C347" s="2"/>
      <c r="E347" s="93"/>
      <c r="F347" s="93"/>
    </row>
    <row r="348" spans="3:6" x14ac:dyDescent="0.2">
      <c r="C348" s="2"/>
      <c r="E348" s="93"/>
      <c r="F348" s="93"/>
    </row>
    <row r="349" spans="3:6" x14ac:dyDescent="0.2">
      <c r="C349" s="2"/>
      <c r="E349" s="93"/>
      <c r="F349" s="93"/>
    </row>
    <row r="350" spans="3:6" x14ac:dyDescent="0.2">
      <c r="C350" s="2"/>
      <c r="E350" s="93"/>
      <c r="F350" s="93"/>
    </row>
    <row r="351" spans="3:6" x14ac:dyDescent="0.2">
      <c r="C351" s="2"/>
      <c r="E351" s="93"/>
      <c r="F351" s="93"/>
    </row>
    <row r="352" spans="3:6" x14ac:dyDescent="0.2">
      <c r="C352" s="2"/>
      <c r="E352" s="93"/>
      <c r="F352" s="93"/>
    </row>
    <row r="353" spans="3:6" x14ac:dyDescent="0.2">
      <c r="C353" s="2"/>
      <c r="E353" s="93"/>
      <c r="F353" s="93"/>
    </row>
    <row r="354" spans="3:6" x14ac:dyDescent="0.2">
      <c r="C354" s="2"/>
      <c r="E354" s="93"/>
      <c r="F354" s="93"/>
    </row>
    <row r="355" spans="3:6" x14ac:dyDescent="0.2">
      <c r="C355" s="2"/>
      <c r="E355" s="93"/>
      <c r="F355" s="93"/>
    </row>
    <row r="356" spans="3:6" x14ac:dyDescent="0.2">
      <c r="C356" s="2"/>
      <c r="E356" s="93"/>
      <c r="F356" s="93"/>
    </row>
    <row r="357" spans="3:6" x14ac:dyDescent="0.2">
      <c r="C357" s="2"/>
      <c r="E357" s="93"/>
      <c r="F357" s="93"/>
    </row>
    <row r="358" spans="3:6" x14ac:dyDescent="0.2">
      <c r="C358" s="2"/>
      <c r="E358" s="93"/>
      <c r="F358" s="93"/>
    </row>
    <row r="359" spans="3:6" x14ac:dyDescent="0.2">
      <c r="C359" s="2"/>
      <c r="E359" s="93"/>
      <c r="F359" s="93"/>
    </row>
    <row r="360" spans="3:6" x14ac:dyDescent="0.2">
      <c r="C360" s="2"/>
      <c r="E360" s="93"/>
      <c r="F360" s="93"/>
    </row>
    <row r="361" spans="3:6" x14ac:dyDescent="0.2">
      <c r="C361" s="2"/>
      <c r="E361" s="93"/>
      <c r="F361" s="93"/>
    </row>
    <row r="362" spans="3:6" x14ac:dyDescent="0.2">
      <c r="C362" s="2"/>
      <c r="E362" s="93"/>
      <c r="F362" s="93"/>
    </row>
    <row r="363" spans="3:6" x14ac:dyDescent="0.2">
      <c r="C363" s="2"/>
      <c r="E363" s="93"/>
      <c r="F363" s="93"/>
    </row>
    <row r="364" spans="3:6" x14ac:dyDescent="0.2">
      <c r="C364" s="2"/>
      <c r="E364" s="93"/>
      <c r="F364" s="93"/>
    </row>
    <row r="365" spans="3:6" x14ac:dyDescent="0.2">
      <c r="C365" s="2"/>
      <c r="E365" s="93"/>
      <c r="F365" s="93"/>
    </row>
    <row r="366" spans="3:6" x14ac:dyDescent="0.2">
      <c r="C366" s="2"/>
      <c r="E366" s="93"/>
      <c r="F366" s="93"/>
    </row>
    <row r="367" spans="3:6" x14ac:dyDescent="0.2">
      <c r="C367" s="2"/>
      <c r="E367" s="93"/>
      <c r="F367" s="93"/>
    </row>
    <row r="368" spans="3:6" x14ac:dyDescent="0.2">
      <c r="C368" s="2"/>
      <c r="E368" s="93"/>
      <c r="F368" s="93"/>
    </row>
    <row r="369" spans="3:6" x14ac:dyDescent="0.2">
      <c r="C369" s="2"/>
      <c r="E369" s="93"/>
      <c r="F369" s="93"/>
    </row>
    <row r="370" spans="3:6" x14ac:dyDescent="0.2">
      <c r="C370" s="2"/>
      <c r="E370" s="93"/>
      <c r="F370" s="93"/>
    </row>
    <row r="371" spans="3:6" x14ac:dyDescent="0.2">
      <c r="C371" s="2"/>
      <c r="E371" s="93"/>
      <c r="F371" s="93"/>
    </row>
    <row r="372" spans="3:6" x14ac:dyDescent="0.2">
      <c r="C372" s="2"/>
      <c r="E372" s="93"/>
      <c r="F372" s="93"/>
    </row>
    <row r="373" spans="3:6" x14ac:dyDescent="0.2">
      <c r="C373" s="2"/>
      <c r="E373" s="93"/>
      <c r="F373" s="93"/>
    </row>
    <row r="374" spans="3:6" x14ac:dyDescent="0.2">
      <c r="C374" s="2"/>
      <c r="E374" s="93"/>
      <c r="F374" s="93"/>
    </row>
    <row r="375" spans="3:6" x14ac:dyDescent="0.2">
      <c r="C375" s="2"/>
      <c r="E375" s="93"/>
      <c r="F375" s="93"/>
    </row>
    <row r="376" spans="3:6" x14ac:dyDescent="0.2">
      <c r="C376" s="2"/>
      <c r="E376" s="93"/>
      <c r="F376" s="93"/>
    </row>
    <row r="377" spans="3:6" x14ac:dyDescent="0.2">
      <c r="C377" s="2"/>
      <c r="E377" s="93"/>
      <c r="F377" s="93"/>
    </row>
    <row r="378" spans="3:6" x14ac:dyDescent="0.2">
      <c r="C378" s="2"/>
      <c r="E378" s="93"/>
      <c r="F378" s="93"/>
    </row>
    <row r="379" spans="3:6" x14ac:dyDescent="0.2">
      <c r="C379" s="2"/>
      <c r="E379" s="93"/>
      <c r="F379" s="93"/>
    </row>
    <row r="380" spans="3:6" x14ac:dyDescent="0.2">
      <c r="C380" s="2"/>
      <c r="E380" s="93"/>
      <c r="F380" s="93"/>
    </row>
    <row r="381" spans="3:6" x14ac:dyDescent="0.2">
      <c r="C381" s="2"/>
      <c r="E381" s="93"/>
      <c r="F381" s="93"/>
    </row>
    <row r="382" spans="3:6" x14ac:dyDescent="0.2">
      <c r="C382" s="2"/>
      <c r="E382" s="93"/>
      <c r="F382" s="93"/>
    </row>
    <row r="383" spans="3:6" x14ac:dyDescent="0.2">
      <c r="C383" s="2"/>
      <c r="E383" s="93"/>
      <c r="F383" s="93"/>
    </row>
    <row r="384" spans="3:6" x14ac:dyDescent="0.2">
      <c r="C384" s="2"/>
      <c r="E384" s="93"/>
      <c r="F384" s="93"/>
    </row>
    <row r="385" spans="3:6" x14ac:dyDescent="0.2">
      <c r="C385" s="2"/>
      <c r="E385" s="93"/>
      <c r="F385" s="93"/>
    </row>
    <row r="386" spans="3:6" x14ac:dyDescent="0.2">
      <c r="C386" s="2"/>
      <c r="E386" s="93"/>
      <c r="F386" s="93"/>
    </row>
    <row r="387" spans="3:6" x14ac:dyDescent="0.2">
      <c r="C387" s="2"/>
      <c r="E387" s="93"/>
      <c r="F387" s="93"/>
    </row>
    <row r="388" spans="3:6" x14ac:dyDescent="0.2">
      <c r="C388" s="2"/>
      <c r="E388" s="93"/>
      <c r="F388" s="93"/>
    </row>
    <row r="389" spans="3:6" x14ac:dyDescent="0.2">
      <c r="C389" s="2"/>
      <c r="E389" s="93"/>
      <c r="F389" s="93"/>
    </row>
    <row r="390" spans="3:6" x14ac:dyDescent="0.2">
      <c r="C390" s="2"/>
      <c r="E390" s="93"/>
      <c r="F390" s="93"/>
    </row>
    <row r="391" spans="3:6" x14ac:dyDescent="0.2">
      <c r="C391" s="2"/>
      <c r="E391" s="93"/>
      <c r="F391" s="93"/>
    </row>
    <row r="392" spans="3:6" x14ac:dyDescent="0.2">
      <c r="C392" s="2"/>
      <c r="E392" s="93"/>
      <c r="F392" s="93"/>
    </row>
    <row r="393" spans="3:6" x14ac:dyDescent="0.2">
      <c r="C393" s="2"/>
      <c r="E393" s="93"/>
      <c r="F393" s="93"/>
    </row>
    <row r="394" spans="3:6" x14ac:dyDescent="0.2">
      <c r="C394" s="2"/>
      <c r="E394" s="93"/>
      <c r="F394" s="93"/>
    </row>
    <row r="395" spans="3:6" x14ac:dyDescent="0.2">
      <c r="C395" s="2"/>
      <c r="E395" s="93"/>
      <c r="F395" s="93"/>
    </row>
    <row r="396" spans="3:6" x14ac:dyDescent="0.2">
      <c r="C396" s="2"/>
      <c r="E396" s="93"/>
      <c r="F396" s="93"/>
    </row>
    <row r="397" spans="3:6" x14ac:dyDescent="0.2">
      <c r="C397" s="2"/>
      <c r="E397" s="93"/>
      <c r="F397" s="93"/>
    </row>
    <row r="398" spans="3:6" x14ac:dyDescent="0.2">
      <c r="C398" s="2"/>
      <c r="E398" s="93"/>
      <c r="F398" s="93"/>
    </row>
    <row r="399" spans="3:6" x14ac:dyDescent="0.2">
      <c r="C399" s="2"/>
      <c r="E399" s="93"/>
      <c r="F399" s="93"/>
    </row>
    <row r="400" spans="3:6" x14ac:dyDescent="0.2">
      <c r="C400" s="2"/>
      <c r="E400" s="93"/>
      <c r="F400" s="93"/>
    </row>
    <row r="401" spans="3:6" x14ac:dyDescent="0.2">
      <c r="C401" s="2"/>
      <c r="E401" s="93"/>
      <c r="F401" s="93"/>
    </row>
    <row r="402" spans="3:6" x14ac:dyDescent="0.2">
      <c r="C402" s="2"/>
      <c r="E402" s="93"/>
      <c r="F402" s="93"/>
    </row>
    <row r="403" spans="3:6" x14ac:dyDescent="0.2">
      <c r="C403" s="2"/>
      <c r="E403" s="93"/>
      <c r="F403" s="93"/>
    </row>
    <row r="404" spans="3:6" x14ac:dyDescent="0.2">
      <c r="C404" s="2"/>
      <c r="E404" s="93"/>
      <c r="F404" s="93"/>
    </row>
    <row r="405" spans="3:6" x14ac:dyDescent="0.2">
      <c r="C405" s="2"/>
      <c r="E405" s="93"/>
      <c r="F405" s="93"/>
    </row>
    <row r="406" spans="3:6" x14ac:dyDescent="0.2">
      <c r="C406" s="2"/>
      <c r="E406" s="93"/>
      <c r="F406" s="93"/>
    </row>
    <row r="407" spans="3:6" x14ac:dyDescent="0.2">
      <c r="C407" s="2"/>
      <c r="E407" s="93"/>
      <c r="F407" s="93"/>
    </row>
    <row r="408" spans="3:6" x14ac:dyDescent="0.2">
      <c r="C408" s="2"/>
      <c r="E408" s="93"/>
      <c r="F408" s="93"/>
    </row>
    <row r="409" spans="3:6" x14ac:dyDescent="0.2">
      <c r="C409" s="2"/>
      <c r="E409" s="93"/>
      <c r="F409" s="93"/>
    </row>
    <row r="410" spans="3:6" x14ac:dyDescent="0.2">
      <c r="C410" s="2"/>
      <c r="E410" s="93"/>
      <c r="F410" s="93"/>
    </row>
    <row r="411" spans="3:6" x14ac:dyDescent="0.2">
      <c r="C411" s="2"/>
      <c r="E411" s="93"/>
      <c r="F411" s="93"/>
    </row>
    <row r="412" spans="3:6" x14ac:dyDescent="0.2">
      <c r="C412" s="2"/>
      <c r="E412" s="93"/>
      <c r="F412" s="93"/>
    </row>
    <row r="413" spans="3:6" x14ac:dyDescent="0.2">
      <c r="C413" s="2"/>
      <c r="E413" s="93"/>
      <c r="F413" s="93"/>
    </row>
    <row r="414" spans="3:6" x14ac:dyDescent="0.2">
      <c r="C414" s="2"/>
      <c r="E414" s="93"/>
      <c r="F414" s="93"/>
    </row>
    <row r="415" spans="3:6" x14ac:dyDescent="0.2">
      <c r="C415" s="2"/>
      <c r="E415" s="93"/>
      <c r="F415" s="93"/>
    </row>
    <row r="416" spans="3:6" x14ac:dyDescent="0.2">
      <c r="C416" s="2"/>
      <c r="E416" s="93"/>
      <c r="F416" s="93"/>
    </row>
    <row r="417" spans="3:6" x14ac:dyDescent="0.2">
      <c r="C417" s="2"/>
      <c r="E417" s="93"/>
      <c r="F417" s="93"/>
    </row>
    <row r="418" spans="3:6" x14ac:dyDescent="0.2">
      <c r="C418" s="2"/>
      <c r="E418" s="93"/>
      <c r="F418" s="93"/>
    </row>
    <row r="419" spans="3:6" x14ac:dyDescent="0.2">
      <c r="C419" s="2"/>
      <c r="E419" s="93"/>
      <c r="F419" s="93"/>
    </row>
    <row r="420" spans="3:6" x14ac:dyDescent="0.2">
      <c r="C420" s="2"/>
      <c r="E420" s="93"/>
      <c r="F420" s="93"/>
    </row>
    <row r="421" spans="3:6" x14ac:dyDescent="0.2">
      <c r="C421" s="2"/>
      <c r="E421" s="93"/>
      <c r="F421" s="93"/>
    </row>
    <row r="422" spans="3:6" x14ac:dyDescent="0.2">
      <c r="C422" s="2"/>
      <c r="E422" s="93"/>
      <c r="F422" s="93"/>
    </row>
    <row r="423" spans="3:6" x14ac:dyDescent="0.2">
      <c r="C423" s="2"/>
      <c r="E423" s="93"/>
      <c r="F423" s="93"/>
    </row>
    <row r="424" spans="3:6" x14ac:dyDescent="0.2">
      <c r="C424" s="2"/>
      <c r="E424" s="93"/>
      <c r="F424" s="93"/>
    </row>
    <row r="425" spans="3:6" x14ac:dyDescent="0.2">
      <c r="C425" s="2"/>
      <c r="E425" s="93"/>
      <c r="F425" s="93"/>
    </row>
    <row r="426" spans="3:6" x14ac:dyDescent="0.2">
      <c r="C426" s="2"/>
      <c r="E426" s="93"/>
      <c r="F426" s="93"/>
    </row>
    <row r="427" spans="3:6" x14ac:dyDescent="0.2">
      <c r="C427" s="2"/>
      <c r="E427" s="93"/>
      <c r="F427" s="93"/>
    </row>
    <row r="428" spans="3:6" x14ac:dyDescent="0.2">
      <c r="C428" s="2"/>
      <c r="E428" s="93"/>
      <c r="F428" s="93"/>
    </row>
    <row r="429" spans="3:6" x14ac:dyDescent="0.2">
      <c r="C429" s="2"/>
      <c r="E429" s="93"/>
      <c r="F429" s="93"/>
    </row>
    <row r="430" spans="3:6" x14ac:dyDescent="0.2">
      <c r="C430" s="2"/>
      <c r="E430" s="93"/>
      <c r="F430" s="93"/>
    </row>
    <row r="431" spans="3:6" x14ac:dyDescent="0.2">
      <c r="C431" s="2"/>
      <c r="E431" s="93"/>
      <c r="F431" s="93"/>
    </row>
    <row r="432" spans="3:6" x14ac:dyDescent="0.2">
      <c r="C432" s="2"/>
      <c r="E432" s="93"/>
      <c r="F432" s="93"/>
    </row>
    <row r="433" spans="3:6" x14ac:dyDescent="0.2">
      <c r="C433" s="2"/>
      <c r="E433" s="93"/>
      <c r="F433" s="93"/>
    </row>
    <row r="434" spans="3:6" x14ac:dyDescent="0.2">
      <c r="C434" s="2"/>
      <c r="E434" s="93"/>
      <c r="F434" s="93"/>
    </row>
    <row r="435" spans="3:6" x14ac:dyDescent="0.2">
      <c r="C435" s="2"/>
      <c r="E435" s="93"/>
      <c r="F435" s="93"/>
    </row>
    <row r="436" spans="3:6" x14ac:dyDescent="0.2">
      <c r="C436" s="2"/>
      <c r="E436" s="93"/>
      <c r="F436" s="93"/>
    </row>
    <row r="437" spans="3:6" x14ac:dyDescent="0.2">
      <c r="C437" s="2"/>
      <c r="E437" s="93"/>
      <c r="F437" s="93"/>
    </row>
    <row r="438" spans="3:6" x14ac:dyDescent="0.2">
      <c r="C438" s="2"/>
      <c r="E438" s="93"/>
      <c r="F438" s="93"/>
    </row>
    <row r="439" spans="3:6" x14ac:dyDescent="0.2">
      <c r="C439" s="2"/>
      <c r="E439" s="93"/>
      <c r="F439" s="93"/>
    </row>
    <row r="440" spans="3:6" x14ac:dyDescent="0.2">
      <c r="C440" s="2"/>
      <c r="E440" s="93"/>
      <c r="F440" s="93"/>
    </row>
    <row r="441" spans="3:6" x14ac:dyDescent="0.2">
      <c r="C441" s="2"/>
      <c r="E441" s="93"/>
      <c r="F441" s="93"/>
    </row>
    <row r="442" spans="3:6" x14ac:dyDescent="0.2">
      <c r="C442" s="2"/>
      <c r="E442" s="93"/>
      <c r="F442" s="93"/>
    </row>
    <row r="443" spans="3:6" x14ac:dyDescent="0.2">
      <c r="C443" s="2"/>
      <c r="E443" s="93"/>
      <c r="F443" s="93"/>
    </row>
    <row r="444" spans="3:6" x14ac:dyDescent="0.2">
      <c r="C444" s="2"/>
      <c r="E444" s="93"/>
      <c r="F444" s="93"/>
    </row>
    <row r="445" spans="3:6" x14ac:dyDescent="0.2">
      <c r="C445" s="2"/>
      <c r="E445" s="93"/>
      <c r="F445" s="93"/>
    </row>
    <row r="446" spans="3:6" x14ac:dyDescent="0.2">
      <c r="C446" s="2"/>
      <c r="E446" s="93"/>
      <c r="F446" s="93"/>
    </row>
    <row r="447" spans="3:6" x14ac:dyDescent="0.2">
      <c r="C447" s="2"/>
      <c r="E447" s="93"/>
      <c r="F447" s="93"/>
    </row>
    <row r="448" spans="3:6" x14ac:dyDescent="0.2">
      <c r="C448" s="2"/>
      <c r="E448" s="93"/>
      <c r="F448" s="93"/>
    </row>
    <row r="449" spans="3:6" x14ac:dyDescent="0.2">
      <c r="C449" s="2"/>
      <c r="E449" s="93"/>
      <c r="F449" s="93"/>
    </row>
    <row r="450" spans="3:6" x14ac:dyDescent="0.2">
      <c r="C450" s="2"/>
      <c r="E450" s="93"/>
      <c r="F450" s="93"/>
    </row>
    <row r="451" spans="3:6" x14ac:dyDescent="0.2">
      <c r="C451" s="2"/>
      <c r="E451" s="93"/>
      <c r="F451" s="93"/>
    </row>
    <row r="452" spans="3:6" x14ac:dyDescent="0.2">
      <c r="C452" s="2"/>
      <c r="E452" s="93"/>
      <c r="F452" s="93"/>
    </row>
    <row r="453" spans="3:6" x14ac:dyDescent="0.2">
      <c r="C453" s="2"/>
      <c r="E453" s="93"/>
      <c r="F453" s="93"/>
    </row>
    <row r="454" spans="3:6" x14ac:dyDescent="0.2">
      <c r="C454" s="2"/>
      <c r="E454" s="93"/>
      <c r="F454" s="93"/>
    </row>
    <row r="455" spans="3:6" x14ac:dyDescent="0.2">
      <c r="C455" s="2"/>
      <c r="E455" s="93"/>
      <c r="F455" s="93"/>
    </row>
    <row r="456" spans="3:6" x14ac:dyDescent="0.2">
      <c r="C456" s="2"/>
      <c r="E456" s="93"/>
      <c r="F456" s="93"/>
    </row>
    <row r="457" spans="3:6" x14ac:dyDescent="0.2">
      <c r="C457" s="2"/>
      <c r="E457" s="93"/>
      <c r="F457" s="93"/>
    </row>
    <row r="458" spans="3:6" x14ac:dyDescent="0.2">
      <c r="C458" s="2"/>
      <c r="E458" s="93"/>
      <c r="F458" s="93"/>
    </row>
    <row r="459" spans="3:6" x14ac:dyDescent="0.2">
      <c r="C459" s="2"/>
      <c r="E459" s="93"/>
      <c r="F459" s="93"/>
    </row>
    <row r="460" spans="3:6" x14ac:dyDescent="0.2">
      <c r="C460" s="2"/>
      <c r="E460" s="93"/>
      <c r="F460" s="93"/>
    </row>
    <row r="461" spans="3:6" x14ac:dyDescent="0.2">
      <c r="C461" s="2"/>
      <c r="E461" s="93"/>
      <c r="F461" s="93"/>
    </row>
    <row r="462" spans="3:6" x14ac:dyDescent="0.2">
      <c r="C462" s="2"/>
      <c r="E462" s="93"/>
      <c r="F462" s="93"/>
    </row>
    <row r="463" spans="3:6" x14ac:dyDescent="0.2">
      <c r="C463" s="2"/>
      <c r="E463" s="93"/>
      <c r="F463" s="93"/>
    </row>
    <row r="464" spans="3:6" x14ac:dyDescent="0.2">
      <c r="C464" s="2"/>
      <c r="E464" s="93"/>
      <c r="F464" s="93"/>
    </row>
    <row r="465" spans="3:6" x14ac:dyDescent="0.2">
      <c r="C465" s="2"/>
      <c r="E465" s="93"/>
      <c r="F465" s="93"/>
    </row>
    <row r="466" spans="3:6" x14ac:dyDescent="0.2">
      <c r="C466" s="2"/>
      <c r="E466" s="93"/>
      <c r="F466" s="93"/>
    </row>
    <row r="467" spans="3:6" x14ac:dyDescent="0.2">
      <c r="C467" s="2"/>
      <c r="E467" s="93"/>
      <c r="F467" s="93"/>
    </row>
    <row r="468" spans="3:6" x14ac:dyDescent="0.2">
      <c r="C468" s="2"/>
      <c r="E468" s="93"/>
      <c r="F468" s="93"/>
    </row>
    <row r="469" spans="3:6" x14ac:dyDescent="0.2">
      <c r="C469" s="2"/>
      <c r="E469" s="93"/>
      <c r="F469" s="93"/>
    </row>
    <row r="470" spans="3:6" x14ac:dyDescent="0.2">
      <c r="C470" s="2"/>
      <c r="E470" s="93"/>
      <c r="F470" s="93"/>
    </row>
    <row r="471" spans="3:6" x14ac:dyDescent="0.2">
      <c r="C471" s="2"/>
      <c r="E471" s="93"/>
      <c r="F471" s="93"/>
    </row>
    <row r="472" spans="3:6" x14ac:dyDescent="0.2">
      <c r="C472" s="2"/>
      <c r="E472" s="93"/>
      <c r="F472" s="93"/>
    </row>
    <row r="473" spans="3:6" x14ac:dyDescent="0.2">
      <c r="C473" s="2"/>
      <c r="E473" s="93"/>
      <c r="F473" s="93"/>
    </row>
    <row r="474" spans="3:6" x14ac:dyDescent="0.2">
      <c r="C474" s="2"/>
      <c r="E474" s="93"/>
      <c r="F474" s="93"/>
    </row>
    <row r="475" spans="3:6" x14ac:dyDescent="0.2">
      <c r="C475" s="2"/>
      <c r="E475" s="93"/>
      <c r="F475" s="93"/>
    </row>
    <row r="476" spans="3:6" x14ac:dyDescent="0.2">
      <c r="C476" s="2"/>
      <c r="E476" s="93"/>
      <c r="F476" s="93"/>
    </row>
    <row r="477" spans="3:6" x14ac:dyDescent="0.2">
      <c r="C477" s="2"/>
      <c r="E477" s="93"/>
      <c r="F477" s="93"/>
    </row>
    <row r="478" spans="3:6" x14ac:dyDescent="0.2">
      <c r="C478" s="2"/>
      <c r="E478" s="93"/>
      <c r="F478" s="93"/>
    </row>
    <row r="479" spans="3:6" x14ac:dyDescent="0.2">
      <c r="C479" s="2"/>
      <c r="E479" s="93"/>
      <c r="F479" s="93"/>
    </row>
    <row r="480" spans="3:6" x14ac:dyDescent="0.2">
      <c r="C480" s="2"/>
      <c r="E480" s="93"/>
      <c r="F480" s="93"/>
    </row>
    <row r="481" spans="3:6" x14ac:dyDescent="0.2">
      <c r="C481" s="2"/>
      <c r="E481" s="93"/>
      <c r="F481" s="93"/>
    </row>
    <row r="482" spans="3:6" x14ac:dyDescent="0.2">
      <c r="C482" s="2"/>
      <c r="E482" s="93"/>
      <c r="F482" s="93"/>
    </row>
    <row r="483" spans="3:6" x14ac:dyDescent="0.2">
      <c r="C483" s="2"/>
      <c r="E483" s="93"/>
      <c r="F483" s="93"/>
    </row>
    <row r="484" spans="3:6" x14ac:dyDescent="0.2">
      <c r="C484" s="2"/>
      <c r="E484" s="93"/>
      <c r="F484" s="93"/>
    </row>
    <row r="485" spans="3:6" x14ac:dyDescent="0.2">
      <c r="C485" s="2"/>
      <c r="E485" s="93"/>
      <c r="F485" s="93"/>
    </row>
    <row r="486" spans="3:6" x14ac:dyDescent="0.2">
      <c r="C486" s="2"/>
      <c r="E486" s="93"/>
      <c r="F486" s="93"/>
    </row>
    <row r="487" spans="3:6" x14ac:dyDescent="0.2">
      <c r="C487" s="2"/>
      <c r="E487" s="93"/>
      <c r="F487" s="93"/>
    </row>
    <row r="488" spans="3:6" x14ac:dyDescent="0.2">
      <c r="C488" s="2"/>
      <c r="E488" s="93"/>
      <c r="F488" s="93"/>
    </row>
    <row r="489" spans="3:6" x14ac:dyDescent="0.2">
      <c r="C489" s="2"/>
      <c r="E489" s="93"/>
      <c r="F489" s="93"/>
    </row>
    <row r="490" spans="3:6" x14ac:dyDescent="0.2">
      <c r="C490" s="2"/>
      <c r="E490" s="93"/>
      <c r="F490" s="93"/>
    </row>
    <row r="491" spans="3:6" x14ac:dyDescent="0.2">
      <c r="C491" s="2"/>
      <c r="E491" s="93"/>
      <c r="F491" s="93"/>
    </row>
    <row r="492" spans="3:6" x14ac:dyDescent="0.2">
      <c r="C492" s="2"/>
      <c r="E492" s="93"/>
      <c r="F492" s="93"/>
    </row>
    <row r="493" spans="3:6" x14ac:dyDescent="0.2">
      <c r="C493" s="2"/>
      <c r="E493" s="93"/>
      <c r="F493" s="93"/>
    </row>
    <row r="494" spans="3:6" x14ac:dyDescent="0.2">
      <c r="C494" s="2"/>
      <c r="E494" s="93"/>
      <c r="F494" s="93"/>
    </row>
    <row r="495" spans="3:6" x14ac:dyDescent="0.2">
      <c r="C495" s="2"/>
      <c r="E495" s="93"/>
      <c r="F495" s="93"/>
    </row>
    <row r="496" spans="3:6" x14ac:dyDescent="0.2">
      <c r="C496" s="2"/>
      <c r="E496" s="93"/>
      <c r="F496" s="93"/>
    </row>
    <row r="497" spans="3:6" x14ac:dyDescent="0.2">
      <c r="C497" s="2"/>
      <c r="E497" s="93"/>
      <c r="F497" s="93"/>
    </row>
    <row r="498" spans="3:6" x14ac:dyDescent="0.2">
      <c r="C498" s="2"/>
      <c r="E498" s="93"/>
      <c r="F498" s="93"/>
    </row>
    <row r="499" spans="3:6" x14ac:dyDescent="0.2">
      <c r="C499" s="2"/>
      <c r="E499" s="93"/>
      <c r="F499" s="93"/>
    </row>
    <row r="500" spans="3:6" x14ac:dyDescent="0.2">
      <c r="C500" s="2"/>
      <c r="E500" s="93"/>
      <c r="F500" s="93"/>
    </row>
    <row r="501" spans="3:6" x14ac:dyDescent="0.2">
      <c r="C501" s="2"/>
      <c r="E501" s="93"/>
      <c r="F501" s="93"/>
    </row>
    <row r="502" spans="3:6" x14ac:dyDescent="0.2">
      <c r="C502" s="2"/>
      <c r="E502" s="93"/>
      <c r="F502" s="93"/>
    </row>
    <row r="503" spans="3:6" x14ac:dyDescent="0.2">
      <c r="C503" s="2"/>
      <c r="E503" s="93"/>
      <c r="F503" s="93"/>
    </row>
    <row r="504" spans="3:6" x14ac:dyDescent="0.2">
      <c r="C504" s="2"/>
      <c r="E504" s="93"/>
      <c r="F504" s="93"/>
    </row>
    <row r="505" spans="3:6" x14ac:dyDescent="0.2">
      <c r="C505" s="2"/>
      <c r="E505" s="93"/>
      <c r="F505" s="93"/>
    </row>
    <row r="506" spans="3:6" x14ac:dyDescent="0.2">
      <c r="C506" s="2"/>
      <c r="E506" s="93"/>
      <c r="F506" s="93"/>
    </row>
    <row r="507" spans="3:6" x14ac:dyDescent="0.2">
      <c r="C507" s="2"/>
      <c r="E507" s="93"/>
      <c r="F507" s="93"/>
    </row>
    <row r="508" spans="3:6" x14ac:dyDescent="0.2">
      <c r="C508" s="2"/>
      <c r="E508" s="93"/>
      <c r="F508" s="93"/>
    </row>
    <row r="509" spans="3:6" x14ac:dyDescent="0.2">
      <c r="C509" s="2"/>
      <c r="E509" s="93"/>
      <c r="F509" s="93"/>
    </row>
    <row r="510" spans="3:6" x14ac:dyDescent="0.2">
      <c r="C510" s="2"/>
      <c r="E510" s="93"/>
      <c r="F510" s="93"/>
    </row>
    <row r="511" spans="3:6" x14ac:dyDescent="0.2">
      <c r="C511" s="2"/>
      <c r="E511" s="93"/>
      <c r="F511" s="93"/>
    </row>
    <row r="512" spans="3:6" x14ac:dyDescent="0.2">
      <c r="C512" s="2"/>
      <c r="E512" s="93"/>
      <c r="F512" s="93"/>
    </row>
    <row r="513" spans="3:6" x14ac:dyDescent="0.2">
      <c r="C513" s="2"/>
      <c r="E513" s="93"/>
      <c r="F513" s="93"/>
    </row>
    <row r="514" spans="3:6" x14ac:dyDescent="0.2">
      <c r="C514" s="2"/>
      <c r="E514" s="93"/>
      <c r="F514" s="93"/>
    </row>
    <row r="515" spans="3:6" x14ac:dyDescent="0.2">
      <c r="C515" s="2"/>
      <c r="E515" s="93"/>
      <c r="F515" s="93"/>
    </row>
    <row r="516" spans="3:6" x14ac:dyDescent="0.2">
      <c r="C516" s="2"/>
      <c r="E516" s="93"/>
      <c r="F516" s="93"/>
    </row>
    <row r="517" spans="3:6" x14ac:dyDescent="0.2">
      <c r="C517" s="2"/>
      <c r="E517" s="93"/>
      <c r="F517" s="93"/>
    </row>
    <row r="518" spans="3:6" x14ac:dyDescent="0.2">
      <c r="C518" s="2"/>
      <c r="E518" s="93"/>
      <c r="F518" s="93"/>
    </row>
    <row r="519" spans="3:6" x14ac:dyDescent="0.2">
      <c r="C519" s="2"/>
      <c r="E519" s="93"/>
      <c r="F519" s="93"/>
    </row>
    <row r="520" spans="3:6" x14ac:dyDescent="0.2">
      <c r="C520" s="2"/>
      <c r="E520" s="93"/>
      <c r="F520" s="93"/>
    </row>
    <row r="521" spans="3:6" x14ac:dyDescent="0.2">
      <c r="C521" s="2"/>
      <c r="E521" s="93"/>
      <c r="F521" s="93"/>
    </row>
    <row r="522" spans="3:6" x14ac:dyDescent="0.2">
      <c r="C522" s="2"/>
      <c r="E522" s="93"/>
      <c r="F522" s="93"/>
    </row>
    <row r="523" spans="3:6" x14ac:dyDescent="0.2">
      <c r="C523" s="2"/>
      <c r="E523" s="93"/>
      <c r="F523" s="93"/>
    </row>
    <row r="524" spans="3:6" x14ac:dyDescent="0.2">
      <c r="C524" s="2"/>
      <c r="E524" s="93"/>
      <c r="F524" s="93"/>
    </row>
    <row r="525" spans="3:6" x14ac:dyDescent="0.2">
      <c r="C525" s="2"/>
      <c r="E525" s="93"/>
      <c r="F525" s="93"/>
    </row>
    <row r="526" spans="3:6" x14ac:dyDescent="0.2">
      <c r="C526" s="2"/>
      <c r="E526" s="93"/>
      <c r="F526" s="93"/>
    </row>
    <row r="527" spans="3:6" x14ac:dyDescent="0.2">
      <c r="C527" s="2"/>
      <c r="E527" s="93"/>
      <c r="F527" s="93"/>
    </row>
    <row r="528" spans="3:6" x14ac:dyDescent="0.2">
      <c r="C528" s="2"/>
      <c r="E528" s="93"/>
      <c r="F528" s="93"/>
    </row>
    <row r="529" spans="3:6" x14ac:dyDescent="0.2">
      <c r="C529" s="2"/>
      <c r="E529" s="93"/>
      <c r="F529" s="93"/>
    </row>
    <row r="530" spans="3:6" x14ac:dyDescent="0.2">
      <c r="C530" s="2"/>
      <c r="E530" s="93"/>
      <c r="F530" s="93"/>
    </row>
    <row r="531" spans="3:6" x14ac:dyDescent="0.2">
      <c r="C531" s="2"/>
      <c r="E531" s="93"/>
      <c r="F531" s="93"/>
    </row>
    <row r="532" spans="3:6" x14ac:dyDescent="0.2">
      <c r="C532" s="2"/>
      <c r="E532" s="93"/>
      <c r="F532" s="93"/>
    </row>
    <row r="533" spans="3:6" x14ac:dyDescent="0.2">
      <c r="C533" s="2"/>
      <c r="E533" s="93"/>
      <c r="F533" s="93"/>
    </row>
    <row r="534" spans="3:6" x14ac:dyDescent="0.2">
      <c r="C534" s="2"/>
      <c r="E534" s="93"/>
      <c r="F534" s="93"/>
    </row>
    <row r="535" spans="3:6" x14ac:dyDescent="0.2">
      <c r="C535" s="2"/>
      <c r="E535" s="93"/>
      <c r="F535" s="93"/>
    </row>
    <row r="536" spans="3:6" x14ac:dyDescent="0.2">
      <c r="C536" s="2"/>
      <c r="E536" s="93"/>
      <c r="F536" s="93"/>
    </row>
    <row r="537" spans="3:6" x14ac:dyDescent="0.2">
      <c r="C537" s="2"/>
      <c r="E537" s="93"/>
      <c r="F537" s="93"/>
    </row>
    <row r="538" spans="3:6" x14ac:dyDescent="0.2">
      <c r="C538" s="2"/>
      <c r="E538" s="93"/>
      <c r="F538" s="93"/>
    </row>
    <row r="539" spans="3:6" x14ac:dyDescent="0.2">
      <c r="C539" s="2"/>
      <c r="E539" s="93"/>
      <c r="F539" s="93"/>
    </row>
    <row r="540" spans="3:6" x14ac:dyDescent="0.2">
      <c r="C540" s="2"/>
      <c r="E540" s="93"/>
      <c r="F540" s="93"/>
    </row>
    <row r="541" spans="3:6" x14ac:dyDescent="0.2">
      <c r="C541" s="2"/>
      <c r="E541" s="93"/>
      <c r="F541" s="93"/>
    </row>
    <row r="542" spans="3:6" x14ac:dyDescent="0.2">
      <c r="C542" s="2"/>
      <c r="E542" s="93"/>
      <c r="F542" s="93"/>
    </row>
    <row r="543" spans="3:6" x14ac:dyDescent="0.2">
      <c r="C543" s="2"/>
      <c r="E543" s="93"/>
      <c r="F543" s="93"/>
    </row>
    <row r="544" spans="3:6" x14ac:dyDescent="0.2">
      <c r="C544" s="2"/>
      <c r="E544" s="93"/>
      <c r="F544" s="93"/>
    </row>
    <row r="545" spans="3:6" x14ac:dyDescent="0.2">
      <c r="C545" s="2"/>
      <c r="E545" s="93"/>
      <c r="F545" s="93"/>
    </row>
    <row r="546" spans="3:6" x14ac:dyDescent="0.2">
      <c r="C546" s="2"/>
      <c r="E546" s="93"/>
      <c r="F546" s="93"/>
    </row>
    <row r="547" spans="3:6" x14ac:dyDescent="0.2">
      <c r="C547" s="2"/>
      <c r="E547" s="93"/>
      <c r="F547" s="93"/>
    </row>
    <row r="548" spans="3:6" x14ac:dyDescent="0.2">
      <c r="C548" s="2"/>
      <c r="E548" s="93"/>
      <c r="F548" s="93"/>
    </row>
    <row r="549" spans="3:6" x14ac:dyDescent="0.2">
      <c r="C549" s="2"/>
      <c r="E549" s="93"/>
      <c r="F549" s="93"/>
    </row>
    <row r="550" spans="3:6" x14ac:dyDescent="0.2">
      <c r="C550" s="2"/>
      <c r="E550" s="93"/>
      <c r="F550" s="93"/>
    </row>
    <row r="551" spans="3:6" x14ac:dyDescent="0.2">
      <c r="C551" s="2"/>
      <c r="E551" s="93"/>
      <c r="F551" s="93"/>
    </row>
    <row r="552" spans="3:6" x14ac:dyDescent="0.2">
      <c r="C552" s="2"/>
      <c r="E552" s="93"/>
      <c r="F552" s="93"/>
    </row>
    <row r="553" spans="3:6" x14ac:dyDescent="0.2">
      <c r="C553" s="2"/>
      <c r="E553" s="93"/>
      <c r="F553" s="93"/>
    </row>
    <row r="554" spans="3:6" x14ac:dyDescent="0.2">
      <c r="C554" s="2"/>
      <c r="E554" s="93"/>
      <c r="F554" s="93"/>
    </row>
    <row r="555" spans="3:6" x14ac:dyDescent="0.2">
      <c r="C555" s="2"/>
      <c r="E555" s="93"/>
      <c r="F555" s="93"/>
    </row>
    <row r="556" spans="3:6" x14ac:dyDescent="0.2">
      <c r="C556" s="2"/>
      <c r="E556" s="93"/>
      <c r="F556" s="93"/>
    </row>
    <row r="557" spans="3:6" x14ac:dyDescent="0.2">
      <c r="C557" s="2"/>
      <c r="E557" s="93"/>
      <c r="F557" s="93"/>
    </row>
    <row r="558" spans="3:6" x14ac:dyDescent="0.2">
      <c r="C558" s="2"/>
      <c r="E558" s="93"/>
      <c r="F558" s="93"/>
    </row>
    <row r="559" spans="3:6" x14ac:dyDescent="0.2">
      <c r="C559" s="2"/>
      <c r="E559" s="93"/>
      <c r="F559" s="93"/>
    </row>
    <row r="560" spans="3:6" x14ac:dyDescent="0.2">
      <c r="C560" s="2"/>
      <c r="E560" s="93"/>
      <c r="F560" s="93"/>
    </row>
    <row r="561" spans="3:6" x14ac:dyDescent="0.2">
      <c r="C561" s="2"/>
      <c r="E561" s="93"/>
      <c r="F561" s="93"/>
    </row>
    <row r="562" spans="3:6" x14ac:dyDescent="0.2">
      <c r="C562" s="2"/>
      <c r="E562" s="93"/>
      <c r="F562" s="93"/>
    </row>
    <row r="563" spans="3:6" x14ac:dyDescent="0.2">
      <c r="C563" s="2"/>
      <c r="E563" s="93"/>
      <c r="F563" s="93"/>
    </row>
    <row r="564" spans="3:6" x14ac:dyDescent="0.2">
      <c r="C564" s="2"/>
      <c r="E564" s="93"/>
      <c r="F564" s="93"/>
    </row>
    <row r="565" spans="3:6" x14ac:dyDescent="0.2">
      <c r="C565" s="2"/>
      <c r="E565" s="93"/>
      <c r="F565" s="93"/>
    </row>
    <row r="566" spans="3:6" x14ac:dyDescent="0.2">
      <c r="C566" s="2"/>
      <c r="E566" s="93"/>
      <c r="F566" s="93"/>
    </row>
    <row r="567" spans="3:6" x14ac:dyDescent="0.2">
      <c r="C567" s="2"/>
      <c r="E567" s="93"/>
      <c r="F567" s="93"/>
    </row>
    <row r="568" spans="3:6" x14ac:dyDescent="0.2">
      <c r="C568" s="2"/>
      <c r="E568" s="93"/>
      <c r="F568" s="93"/>
    </row>
    <row r="569" spans="3:6" x14ac:dyDescent="0.2">
      <c r="C569" s="2"/>
      <c r="E569" s="93"/>
      <c r="F569" s="93"/>
    </row>
    <row r="570" spans="3:6" x14ac:dyDescent="0.2">
      <c r="C570" s="2"/>
      <c r="E570" s="93"/>
      <c r="F570" s="93"/>
    </row>
    <row r="571" spans="3:6" x14ac:dyDescent="0.2">
      <c r="C571" s="2"/>
      <c r="E571" s="93"/>
      <c r="F571" s="93"/>
    </row>
    <row r="572" spans="3:6" x14ac:dyDescent="0.2">
      <c r="C572" s="2"/>
      <c r="E572" s="93"/>
      <c r="F572" s="93"/>
    </row>
    <row r="573" spans="3:6" x14ac:dyDescent="0.2">
      <c r="C573" s="2"/>
      <c r="E573" s="93"/>
      <c r="F573" s="93"/>
    </row>
    <row r="574" spans="3:6" x14ac:dyDescent="0.2">
      <c r="C574" s="2"/>
      <c r="E574" s="93"/>
      <c r="F574" s="93"/>
    </row>
    <row r="575" spans="3:6" x14ac:dyDescent="0.2">
      <c r="C575" s="2"/>
      <c r="E575" s="93"/>
      <c r="F575" s="93"/>
    </row>
    <row r="576" spans="3:6" x14ac:dyDescent="0.2">
      <c r="C576" s="2"/>
      <c r="E576" s="93"/>
      <c r="F576" s="93"/>
    </row>
    <row r="577" spans="3:6" x14ac:dyDescent="0.2">
      <c r="C577" s="2"/>
      <c r="E577" s="93"/>
      <c r="F577" s="93"/>
    </row>
    <row r="578" spans="3:6" x14ac:dyDescent="0.2">
      <c r="C578" s="2"/>
      <c r="E578" s="93"/>
      <c r="F578" s="93"/>
    </row>
    <row r="579" spans="3:6" x14ac:dyDescent="0.2">
      <c r="C579" s="2"/>
      <c r="E579" s="93"/>
      <c r="F579" s="93"/>
    </row>
    <row r="580" spans="3:6" x14ac:dyDescent="0.2">
      <c r="C580" s="2"/>
      <c r="E580" s="93"/>
      <c r="F580" s="93"/>
    </row>
    <row r="581" spans="3:6" x14ac:dyDescent="0.2">
      <c r="C581" s="2"/>
      <c r="E581" s="93"/>
      <c r="F581" s="93"/>
    </row>
    <row r="582" spans="3:6" x14ac:dyDescent="0.2">
      <c r="C582" s="2"/>
      <c r="E582" s="93"/>
      <c r="F582" s="93"/>
    </row>
    <row r="583" spans="3:6" x14ac:dyDescent="0.2">
      <c r="C583" s="2"/>
      <c r="E583" s="93"/>
      <c r="F583" s="93"/>
    </row>
    <row r="584" spans="3:6" x14ac:dyDescent="0.2">
      <c r="C584" s="2"/>
      <c r="E584" s="93"/>
      <c r="F584" s="93"/>
    </row>
    <row r="585" spans="3:6" x14ac:dyDescent="0.2">
      <c r="C585" s="2"/>
      <c r="E585" s="93"/>
      <c r="F585" s="93"/>
    </row>
    <row r="586" spans="3:6" x14ac:dyDescent="0.2">
      <c r="C586" s="2"/>
      <c r="E586" s="93"/>
      <c r="F586" s="93"/>
    </row>
    <row r="587" spans="3:6" x14ac:dyDescent="0.2">
      <c r="C587" s="2"/>
      <c r="E587" s="93"/>
      <c r="F587" s="93"/>
    </row>
    <row r="588" spans="3:6" x14ac:dyDescent="0.2">
      <c r="C588" s="2"/>
      <c r="E588" s="93"/>
      <c r="F588" s="93"/>
    </row>
    <row r="589" spans="3:6" x14ac:dyDescent="0.2">
      <c r="C589" s="2"/>
      <c r="E589" s="93"/>
      <c r="F589" s="93"/>
    </row>
    <row r="590" spans="3:6" x14ac:dyDescent="0.2">
      <c r="C590" s="2"/>
      <c r="E590" s="93"/>
      <c r="F590" s="93"/>
    </row>
    <row r="591" spans="3:6" x14ac:dyDescent="0.2">
      <c r="C591" s="2"/>
      <c r="E591" s="93"/>
      <c r="F591" s="93"/>
    </row>
    <row r="592" spans="3:6" x14ac:dyDescent="0.2">
      <c r="C592" s="2"/>
      <c r="E592" s="93"/>
      <c r="F592" s="93"/>
    </row>
    <row r="593" spans="3:6" x14ac:dyDescent="0.2">
      <c r="C593" s="2"/>
      <c r="E593" s="93"/>
      <c r="F593" s="93"/>
    </row>
    <row r="594" spans="3:6" x14ac:dyDescent="0.2">
      <c r="C594" s="2"/>
      <c r="E594" s="93"/>
      <c r="F594" s="93"/>
    </row>
    <row r="595" spans="3:6" x14ac:dyDescent="0.2">
      <c r="C595" s="2"/>
      <c r="E595" s="93"/>
      <c r="F595" s="93"/>
    </row>
    <row r="596" spans="3:6" x14ac:dyDescent="0.2">
      <c r="C596" s="2"/>
      <c r="E596" s="93"/>
      <c r="F596" s="93"/>
    </row>
    <row r="597" spans="3:6" x14ac:dyDescent="0.2">
      <c r="C597" s="2"/>
      <c r="E597" s="93"/>
      <c r="F597" s="93"/>
    </row>
    <row r="598" spans="3:6" x14ac:dyDescent="0.2">
      <c r="C598" s="2"/>
      <c r="E598" s="93"/>
      <c r="F598" s="93"/>
    </row>
    <row r="599" spans="3:6" x14ac:dyDescent="0.2">
      <c r="C599" s="2"/>
      <c r="E599" s="93"/>
      <c r="F599" s="93"/>
    </row>
    <row r="600" spans="3:6" x14ac:dyDescent="0.2">
      <c r="C600" s="2"/>
      <c r="E600" s="93"/>
      <c r="F600" s="93"/>
    </row>
    <row r="601" spans="3:6" x14ac:dyDescent="0.2">
      <c r="C601" s="2"/>
      <c r="E601" s="93"/>
      <c r="F601" s="93"/>
    </row>
    <row r="602" spans="3:6" x14ac:dyDescent="0.2">
      <c r="C602" s="2"/>
      <c r="E602" s="93"/>
      <c r="F602" s="93"/>
    </row>
    <row r="603" spans="3:6" x14ac:dyDescent="0.2">
      <c r="C603" s="2"/>
      <c r="E603" s="93"/>
      <c r="F603" s="93"/>
    </row>
    <row r="604" spans="3:6" x14ac:dyDescent="0.2">
      <c r="C604" s="2"/>
      <c r="E604" s="93"/>
      <c r="F604" s="93"/>
    </row>
    <row r="605" spans="3:6" x14ac:dyDescent="0.2">
      <c r="C605" s="2"/>
      <c r="E605" s="93"/>
      <c r="F605" s="93"/>
    </row>
    <row r="606" spans="3:6" x14ac:dyDescent="0.2">
      <c r="C606" s="2"/>
      <c r="E606" s="93"/>
      <c r="F606" s="93"/>
    </row>
    <row r="607" spans="3:6" x14ac:dyDescent="0.2">
      <c r="C607" s="2"/>
      <c r="E607" s="93"/>
      <c r="F607" s="93"/>
    </row>
    <row r="608" spans="3:6" x14ac:dyDescent="0.2">
      <c r="C608" s="2"/>
      <c r="E608" s="93"/>
      <c r="F608" s="93"/>
    </row>
    <row r="609" spans="3:6" x14ac:dyDescent="0.2">
      <c r="C609" s="2"/>
      <c r="E609" s="93"/>
      <c r="F609" s="93"/>
    </row>
    <row r="610" spans="3:6" x14ac:dyDescent="0.2">
      <c r="C610" s="2"/>
      <c r="E610" s="93"/>
      <c r="F610" s="93"/>
    </row>
    <row r="611" spans="3:6" x14ac:dyDescent="0.2">
      <c r="C611" s="2"/>
      <c r="E611" s="93"/>
      <c r="F611" s="93"/>
    </row>
    <row r="612" spans="3:6" x14ac:dyDescent="0.2">
      <c r="C612" s="2"/>
      <c r="E612" s="93"/>
      <c r="F612" s="93"/>
    </row>
    <row r="613" spans="3:6" x14ac:dyDescent="0.2">
      <c r="C613" s="2"/>
      <c r="E613" s="93"/>
      <c r="F613" s="93"/>
    </row>
    <row r="614" spans="3:6" x14ac:dyDescent="0.2">
      <c r="C614" s="2"/>
      <c r="E614" s="93"/>
      <c r="F614" s="93"/>
    </row>
    <row r="615" spans="3:6" x14ac:dyDescent="0.2">
      <c r="C615" s="2"/>
      <c r="E615" s="93"/>
      <c r="F615" s="93"/>
    </row>
    <row r="616" spans="3:6" x14ac:dyDescent="0.2">
      <c r="C616" s="2"/>
      <c r="E616" s="93"/>
      <c r="F616" s="93"/>
    </row>
    <row r="617" spans="3:6" x14ac:dyDescent="0.2">
      <c r="C617" s="2"/>
      <c r="E617" s="93"/>
      <c r="F617" s="93"/>
    </row>
    <row r="618" spans="3:6" x14ac:dyDescent="0.2">
      <c r="C618" s="2"/>
      <c r="E618" s="93"/>
      <c r="F618" s="93"/>
    </row>
    <row r="619" spans="3:6" x14ac:dyDescent="0.2">
      <c r="C619" s="2"/>
      <c r="E619" s="93"/>
      <c r="F619" s="93"/>
    </row>
    <row r="620" spans="3:6" x14ac:dyDescent="0.2">
      <c r="C620" s="2"/>
      <c r="E620" s="93"/>
      <c r="F620" s="93"/>
    </row>
    <row r="621" spans="3:6" x14ac:dyDescent="0.2">
      <c r="C621" s="2"/>
      <c r="E621" s="93"/>
      <c r="F621" s="93"/>
    </row>
    <row r="622" spans="3:6" x14ac:dyDescent="0.2">
      <c r="C622" s="2"/>
      <c r="E622" s="93"/>
      <c r="F622" s="93"/>
    </row>
    <row r="623" spans="3:6" x14ac:dyDescent="0.2">
      <c r="C623" s="2"/>
      <c r="E623" s="93"/>
      <c r="F623" s="93"/>
    </row>
    <row r="624" spans="3:6" x14ac:dyDescent="0.2">
      <c r="C624" s="2"/>
      <c r="E624" s="93"/>
      <c r="F624" s="93"/>
    </row>
    <row r="625" spans="3:6" x14ac:dyDescent="0.2">
      <c r="C625" s="2"/>
      <c r="E625" s="93"/>
      <c r="F625" s="93"/>
    </row>
    <row r="626" spans="3:6" x14ac:dyDescent="0.2">
      <c r="C626" s="2"/>
      <c r="E626" s="93"/>
      <c r="F626" s="93"/>
    </row>
    <row r="627" spans="3:6" x14ac:dyDescent="0.2">
      <c r="C627" s="2"/>
      <c r="E627" s="93"/>
      <c r="F627" s="93"/>
    </row>
    <row r="628" spans="3:6" x14ac:dyDescent="0.2">
      <c r="C628" s="2"/>
      <c r="E628" s="93"/>
      <c r="F628" s="93"/>
    </row>
    <row r="629" spans="3:6" x14ac:dyDescent="0.2">
      <c r="C629" s="2"/>
      <c r="E629" s="93"/>
      <c r="F629" s="93"/>
    </row>
    <row r="630" spans="3:6" x14ac:dyDescent="0.2">
      <c r="C630" s="2"/>
      <c r="E630" s="93"/>
      <c r="F630" s="93"/>
    </row>
    <row r="631" spans="3:6" x14ac:dyDescent="0.2">
      <c r="C631" s="2"/>
      <c r="E631" s="93"/>
      <c r="F631" s="93"/>
    </row>
    <row r="632" spans="3:6" x14ac:dyDescent="0.2">
      <c r="C632" s="2"/>
      <c r="E632" s="93"/>
      <c r="F632" s="93"/>
    </row>
    <row r="633" spans="3:6" x14ac:dyDescent="0.2">
      <c r="C633" s="2"/>
      <c r="E633" s="93"/>
      <c r="F633" s="93"/>
    </row>
    <row r="634" spans="3:6" x14ac:dyDescent="0.2">
      <c r="C634" s="2"/>
      <c r="E634" s="93"/>
      <c r="F634" s="93"/>
    </row>
    <row r="635" spans="3:6" x14ac:dyDescent="0.2">
      <c r="C635" s="2"/>
      <c r="E635" s="93"/>
      <c r="F635" s="93"/>
    </row>
    <row r="636" spans="3:6" x14ac:dyDescent="0.2">
      <c r="C636" s="2"/>
      <c r="E636" s="93"/>
      <c r="F636" s="93"/>
    </row>
    <row r="637" spans="3:6" x14ac:dyDescent="0.2">
      <c r="C637" s="2"/>
      <c r="E637" s="93"/>
      <c r="F637" s="93"/>
    </row>
    <row r="638" spans="3:6" x14ac:dyDescent="0.2">
      <c r="C638" s="2"/>
      <c r="E638" s="93"/>
      <c r="F638" s="93"/>
    </row>
    <row r="639" spans="3:6" x14ac:dyDescent="0.2">
      <c r="C639" s="2"/>
      <c r="E639" s="93"/>
      <c r="F639" s="93"/>
    </row>
    <row r="640" spans="3:6" x14ac:dyDescent="0.2">
      <c r="C640" s="2"/>
      <c r="E640" s="93"/>
      <c r="F640" s="93"/>
    </row>
    <row r="641" spans="3:6" x14ac:dyDescent="0.2">
      <c r="C641" s="2"/>
      <c r="E641" s="93"/>
      <c r="F641" s="93"/>
    </row>
    <row r="642" spans="3:6" x14ac:dyDescent="0.2">
      <c r="C642" s="2"/>
      <c r="E642" s="93"/>
      <c r="F642" s="93"/>
    </row>
    <row r="643" spans="3:6" x14ac:dyDescent="0.2">
      <c r="C643" s="2"/>
      <c r="E643" s="93"/>
      <c r="F643" s="93"/>
    </row>
    <row r="644" spans="3:6" x14ac:dyDescent="0.2">
      <c r="C644" s="2"/>
      <c r="E644" s="93"/>
      <c r="F644" s="93"/>
    </row>
    <row r="645" spans="3:6" x14ac:dyDescent="0.2">
      <c r="C645" s="2"/>
      <c r="E645" s="93"/>
      <c r="F645" s="93"/>
    </row>
    <row r="646" spans="3:6" x14ac:dyDescent="0.2">
      <c r="C646" s="2"/>
      <c r="E646" s="93"/>
      <c r="F646" s="93"/>
    </row>
    <row r="647" spans="3:6" x14ac:dyDescent="0.2">
      <c r="C647" s="2"/>
      <c r="E647" s="93"/>
      <c r="F647" s="93"/>
    </row>
    <row r="648" spans="3:6" x14ac:dyDescent="0.2">
      <c r="C648" s="2"/>
      <c r="E648" s="93"/>
      <c r="F648" s="93"/>
    </row>
    <row r="649" spans="3:6" x14ac:dyDescent="0.2">
      <c r="C649" s="2"/>
      <c r="E649" s="93"/>
      <c r="F649" s="93"/>
    </row>
    <row r="650" spans="3:6" x14ac:dyDescent="0.2">
      <c r="C650" s="2"/>
      <c r="E650" s="93"/>
      <c r="F650" s="93"/>
    </row>
    <row r="651" spans="3:6" x14ac:dyDescent="0.2">
      <c r="C651" s="2"/>
      <c r="E651" s="93"/>
      <c r="F651" s="93"/>
    </row>
    <row r="652" spans="3:6" x14ac:dyDescent="0.2">
      <c r="C652" s="2"/>
      <c r="E652" s="93"/>
      <c r="F652" s="93"/>
    </row>
    <row r="653" spans="3:6" x14ac:dyDescent="0.2">
      <c r="C653" s="2"/>
      <c r="E653" s="93"/>
      <c r="F653" s="93"/>
    </row>
    <row r="654" spans="3:6" x14ac:dyDescent="0.2">
      <c r="C654" s="2"/>
      <c r="E654" s="93"/>
      <c r="F654" s="93"/>
    </row>
    <row r="655" spans="3:6" x14ac:dyDescent="0.2">
      <c r="C655" s="2"/>
      <c r="E655" s="93"/>
      <c r="F655" s="93"/>
    </row>
    <row r="656" spans="3:6" x14ac:dyDescent="0.2">
      <c r="C656" s="2"/>
      <c r="E656" s="93"/>
      <c r="F656" s="93"/>
    </row>
    <row r="657" spans="3:6" x14ac:dyDescent="0.2">
      <c r="C657" s="2"/>
      <c r="E657" s="93"/>
      <c r="F657" s="93"/>
    </row>
    <row r="658" spans="3:6" x14ac:dyDescent="0.2">
      <c r="C658" s="2"/>
      <c r="E658" s="93"/>
      <c r="F658" s="93"/>
    </row>
    <row r="659" spans="3:6" x14ac:dyDescent="0.2">
      <c r="C659" s="2"/>
      <c r="E659" s="93"/>
      <c r="F659" s="93"/>
    </row>
    <row r="660" spans="3:6" x14ac:dyDescent="0.2">
      <c r="C660" s="2"/>
      <c r="E660" s="93"/>
      <c r="F660" s="93"/>
    </row>
    <row r="661" spans="3:6" x14ac:dyDescent="0.2">
      <c r="C661" s="2"/>
      <c r="E661" s="93"/>
      <c r="F661" s="93"/>
    </row>
    <row r="662" spans="3:6" x14ac:dyDescent="0.2">
      <c r="C662" s="2"/>
      <c r="E662" s="93"/>
      <c r="F662" s="93"/>
    </row>
    <row r="663" spans="3:6" x14ac:dyDescent="0.2">
      <c r="C663" s="2"/>
      <c r="E663" s="93"/>
      <c r="F663" s="93"/>
    </row>
    <row r="664" spans="3:6" x14ac:dyDescent="0.2">
      <c r="C664" s="2"/>
      <c r="E664" s="93"/>
      <c r="F664" s="93"/>
    </row>
    <row r="665" spans="3:6" x14ac:dyDescent="0.2">
      <c r="C665" s="2"/>
      <c r="E665" s="93"/>
      <c r="F665" s="93"/>
    </row>
    <row r="666" spans="3:6" x14ac:dyDescent="0.2">
      <c r="C666" s="2"/>
      <c r="E666" s="93"/>
      <c r="F666" s="93"/>
    </row>
    <row r="667" spans="3:6" x14ac:dyDescent="0.2">
      <c r="C667" s="2"/>
      <c r="E667" s="93"/>
      <c r="F667" s="93"/>
    </row>
    <row r="668" spans="3:6" x14ac:dyDescent="0.2">
      <c r="C668" s="2"/>
      <c r="E668" s="93"/>
      <c r="F668" s="93"/>
    </row>
    <row r="669" spans="3:6" x14ac:dyDescent="0.2">
      <c r="C669" s="2"/>
      <c r="E669" s="93"/>
      <c r="F669" s="93"/>
    </row>
    <row r="670" spans="3:6" x14ac:dyDescent="0.2">
      <c r="C670" s="2"/>
      <c r="E670" s="93"/>
      <c r="F670" s="93"/>
    </row>
    <row r="671" spans="3:6" x14ac:dyDescent="0.2">
      <c r="C671" s="2"/>
      <c r="E671" s="93"/>
      <c r="F671" s="93"/>
    </row>
    <row r="672" spans="3:6" x14ac:dyDescent="0.2">
      <c r="C672" s="2"/>
      <c r="E672" s="93"/>
      <c r="F672" s="93"/>
    </row>
    <row r="673" spans="3:6" x14ac:dyDescent="0.2">
      <c r="C673" s="2"/>
      <c r="E673" s="93"/>
      <c r="F673" s="93"/>
    </row>
    <row r="674" spans="3:6" x14ac:dyDescent="0.2">
      <c r="C674" s="2"/>
      <c r="E674" s="93"/>
      <c r="F674" s="93"/>
    </row>
    <row r="675" spans="3:6" x14ac:dyDescent="0.2">
      <c r="C675" s="2"/>
      <c r="E675" s="93"/>
      <c r="F675" s="93"/>
    </row>
    <row r="676" spans="3:6" x14ac:dyDescent="0.2">
      <c r="C676" s="2"/>
      <c r="E676" s="93"/>
      <c r="F676" s="93"/>
    </row>
    <row r="677" spans="3:6" x14ac:dyDescent="0.2">
      <c r="C677" s="2"/>
      <c r="E677" s="93"/>
      <c r="F677" s="93"/>
    </row>
    <row r="678" spans="3:6" x14ac:dyDescent="0.2">
      <c r="C678" s="2"/>
      <c r="E678" s="93"/>
      <c r="F678" s="93"/>
    </row>
    <row r="679" spans="3:6" x14ac:dyDescent="0.2">
      <c r="C679" s="2"/>
      <c r="E679" s="93"/>
      <c r="F679" s="93"/>
    </row>
    <row r="680" spans="3:6" x14ac:dyDescent="0.2">
      <c r="C680" s="2"/>
      <c r="E680" s="93"/>
      <c r="F680" s="93"/>
    </row>
    <row r="681" spans="3:6" x14ac:dyDescent="0.2">
      <c r="C681" s="2"/>
      <c r="E681" s="93"/>
      <c r="F681" s="93"/>
    </row>
    <row r="682" spans="3:6" x14ac:dyDescent="0.2">
      <c r="C682" s="2"/>
      <c r="E682" s="93"/>
      <c r="F682" s="93"/>
    </row>
    <row r="683" spans="3:6" x14ac:dyDescent="0.2">
      <c r="C683" s="2"/>
      <c r="E683" s="93"/>
      <c r="F683" s="93"/>
    </row>
    <row r="684" spans="3:6" x14ac:dyDescent="0.2">
      <c r="C684" s="2"/>
      <c r="E684" s="93"/>
      <c r="F684" s="93"/>
    </row>
    <row r="685" spans="3:6" x14ac:dyDescent="0.2">
      <c r="C685" s="2"/>
      <c r="E685" s="93"/>
      <c r="F685" s="93"/>
    </row>
    <row r="686" spans="3:6" x14ac:dyDescent="0.2">
      <c r="C686" s="2"/>
      <c r="E686" s="93"/>
      <c r="F686" s="93"/>
    </row>
    <row r="687" spans="3:6" x14ac:dyDescent="0.2">
      <c r="C687" s="2"/>
      <c r="E687" s="93"/>
      <c r="F687" s="93"/>
    </row>
    <row r="688" spans="3:6" x14ac:dyDescent="0.2">
      <c r="C688" s="2"/>
      <c r="E688" s="93"/>
      <c r="F688" s="93"/>
    </row>
    <row r="689" spans="3:6" x14ac:dyDescent="0.2">
      <c r="C689" s="2"/>
      <c r="E689" s="93"/>
      <c r="F689" s="93"/>
    </row>
    <row r="690" spans="3:6" x14ac:dyDescent="0.2">
      <c r="C690" s="2"/>
      <c r="E690" s="93"/>
      <c r="F690" s="93"/>
    </row>
    <row r="691" spans="3:6" x14ac:dyDescent="0.2">
      <c r="C691" s="2"/>
      <c r="E691" s="93"/>
      <c r="F691" s="93"/>
    </row>
    <row r="692" spans="3:6" x14ac:dyDescent="0.2">
      <c r="C692" s="2"/>
      <c r="E692" s="93"/>
      <c r="F692" s="93"/>
    </row>
    <row r="693" spans="3:6" x14ac:dyDescent="0.2">
      <c r="C693" s="2"/>
      <c r="E693" s="93"/>
      <c r="F693" s="93"/>
    </row>
    <row r="694" spans="3:6" x14ac:dyDescent="0.2">
      <c r="C694" s="2"/>
      <c r="E694" s="93"/>
      <c r="F694" s="93"/>
    </row>
    <row r="695" spans="3:6" x14ac:dyDescent="0.2">
      <c r="C695" s="2"/>
      <c r="E695" s="93"/>
      <c r="F695" s="93"/>
    </row>
    <row r="696" spans="3:6" x14ac:dyDescent="0.2">
      <c r="C696" s="2"/>
      <c r="E696" s="93"/>
      <c r="F696" s="93"/>
    </row>
    <row r="697" spans="3:6" x14ac:dyDescent="0.2">
      <c r="C697" s="2"/>
      <c r="E697" s="93"/>
      <c r="F697" s="93"/>
    </row>
    <row r="698" spans="3:6" x14ac:dyDescent="0.2">
      <c r="C698" s="2"/>
      <c r="E698" s="93"/>
      <c r="F698" s="93"/>
    </row>
    <row r="699" spans="3:6" x14ac:dyDescent="0.2">
      <c r="C699" s="2"/>
      <c r="E699" s="93"/>
      <c r="F699" s="93"/>
    </row>
    <row r="700" spans="3:6" x14ac:dyDescent="0.2">
      <c r="C700" s="2"/>
      <c r="E700" s="93"/>
      <c r="F700" s="93"/>
    </row>
    <row r="701" spans="3:6" x14ac:dyDescent="0.2">
      <c r="C701" s="2"/>
      <c r="E701" s="93"/>
      <c r="F701" s="93"/>
    </row>
    <row r="702" spans="3:6" x14ac:dyDescent="0.2">
      <c r="C702" s="2"/>
      <c r="E702" s="93"/>
      <c r="F702" s="93"/>
    </row>
    <row r="703" spans="3:6" x14ac:dyDescent="0.2">
      <c r="C703" s="2"/>
      <c r="E703" s="93"/>
      <c r="F703" s="93"/>
    </row>
    <row r="704" spans="3:6" x14ac:dyDescent="0.2">
      <c r="C704" s="2"/>
      <c r="E704" s="93"/>
      <c r="F704" s="93"/>
    </row>
    <row r="705" spans="3:6" x14ac:dyDescent="0.2">
      <c r="C705" s="2"/>
      <c r="E705" s="93"/>
      <c r="F705" s="93"/>
    </row>
    <row r="706" spans="3:6" x14ac:dyDescent="0.2">
      <c r="C706" s="2"/>
      <c r="E706" s="93"/>
      <c r="F706" s="93"/>
    </row>
    <row r="707" spans="3:6" x14ac:dyDescent="0.2">
      <c r="C707" s="2"/>
      <c r="E707" s="93"/>
      <c r="F707" s="93"/>
    </row>
    <row r="708" spans="3:6" x14ac:dyDescent="0.2">
      <c r="C708" s="2"/>
      <c r="E708" s="93"/>
      <c r="F708" s="93"/>
    </row>
    <row r="709" spans="3:6" x14ac:dyDescent="0.2">
      <c r="C709" s="2"/>
      <c r="E709" s="93"/>
      <c r="F709" s="93"/>
    </row>
    <row r="710" spans="3:6" x14ac:dyDescent="0.2">
      <c r="C710" s="2"/>
      <c r="E710" s="93"/>
      <c r="F710" s="93"/>
    </row>
    <row r="711" spans="3:6" x14ac:dyDescent="0.2">
      <c r="C711" s="2"/>
      <c r="E711" s="93"/>
      <c r="F711" s="93"/>
    </row>
    <row r="712" spans="3:6" x14ac:dyDescent="0.2">
      <c r="C712" s="2"/>
      <c r="E712" s="93"/>
      <c r="F712" s="93"/>
    </row>
    <row r="713" spans="3:6" x14ac:dyDescent="0.2">
      <c r="C713" s="2"/>
      <c r="E713" s="93"/>
      <c r="F713" s="93"/>
    </row>
    <row r="714" spans="3:6" x14ac:dyDescent="0.2">
      <c r="C714" s="2"/>
      <c r="E714" s="93"/>
      <c r="F714" s="93"/>
    </row>
    <row r="715" spans="3:6" x14ac:dyDescent="0.2">
      <c r="C715" s="2"/>
      <c r="E715" s="93"/>
      <c r="F715" s="93"/>
    </row>
    <row r="716" spans="3:6" x14ac:dyDescent="0.2">
      <c r="C716" s="2"/>
      <c r="E716" s="93"/>
      <c r="F716" s="93"/>
    </row>
    <row r="717" spans="3:6" x14ac:dyDescent="0.2">
      <c r="C717" s="2"/>
      <c r="E717" s="93"/>
      <c r="F717" s="93"/>
    </row>
    <row r="718" spans="3:6" x14ac:dyDescent="0.2">
      <c r="C718" s="2"/>
      <c r="E718" s="93"/>
      <c r="F718" s="93"/>
    </row>
    <row r="719" spans="3:6" x14ac:dyDescent="0.2">
      <c r="C719" s="2"/>
      <c r="E719" s="93"/>
      <c r="F719" s="93"/>
    </row>
    <row r="720" spans="3:6" x14ac:dyDescent="0.2">
      <c r="C720" s="2"/>
      <c r="E720" s="93"/>
      <c r="F720" s="93"/>
    </row>
    <row r="721" spans="3:6" x14ac:dyDescent="0.2">
      <c r="C721" s="2"/>
      <c r="E721" s="93"/>
      <c r="F721" s="93"/>
    </row>
    <row r="722" spans="3:6" x14ac:dyDescent="0.2">
      <c r="C722" s="2"/>
      <c r="E722" s="93"/>
      <c r="F722" s="93"/>
    </row>
    <row r="723" spans="3:6" x14ac:dyDescent="0.2">
      <c r="C723" s="2"/>
      <c r="E723" s="93"/>
      <c r="F723" s="93"/>
    </row>
    <row r="724" spans="3:6" x14ac:dyDescent="0.2">
      <c r="C724" s="2"/>
      <c r="E724" s="93"/>
      <c r="F724" s="93"/>
    </row>
    <row r="725" spans="3:6" x14ac:dyDescent="0.2">
      <c r="C725" s="2"/>
      <c r="E725" s="93"/>
      <c r="F725" s="93"/>
    </row>
    <row r="726" spans="3:6" x14ac:dyDescent="0.2">
      <c r="C726" s="2"/>
      <c r="E726" s="93"/>
      <c r="F726" s="93"/>
    </row>
    <row r="727" spans="3:6" x14ac:dyDescent="0.2">
      <c r="C727" s="2"/>
      <c r="E727" s="93"/>
      <c r="F727" s="93"/>
    </row>
    <row r="728" spans="3:6" x14ac:dyDescent="0.2">
      <c r="C728" s="2"/>
      <c r="E728" s="93"/>
      <c r="F728" s="93"/>
    </row>
    <row r="729" spans="3:6" x14ac:dyDescent="0.2">
      <c r="C729" s="2"/>
      <c r="E729" s="93"/>
      <c r="F729" s="93"/>
    </row>
    <row r="730" spans="3:6" x14ac:dyDescent="0.2">
      <c r="C730" s="2"/>
      <c r="E730" s="93"/>
      <c r="F730" s="93"/>
    </row>
    <row r="731" spans="3:6" x14ac:dyDescent="0.2">
      <c r="C731" s="2"/>
      <c r="E731" s="93"/>
      <c r="F731" s="93"/>
    </row>
    <row r="732" spans="3:6" x14ac:dyDescent="0.2">
      <c r="C732" s="2"/>
      <c r="E732" s="93"/>
      <c r="F732" s="93"/>
    </row>
    <row r="733" spans="3:6" x14ac:dyDescent="0.2">
      <c r="C733" s="2"/>
      <c r="E733" s="93"/>
      <c r="F733" s="93"/>
    </row>
    <row r="734" spans="3:6" x14ac:dyDescent="0.2">
      <c r="C734" s="2"/>
      <c r="E734" s="93"/>
      <c r="F734" s="93"/>
    </row>
    <row r="735" spans="3:6" x14ac:dyDescent="0.2">
      <c r="C735" s="2"/>
      <c r="E735" s="93"/>
      <c r="F735" s="93"/>
    </row>
    <row r="736" spans="3:6" x14ac:dyDescent="0.2">
      <c r="C736" s="2"/>
      <c r="E736" s="93"/>
      <c r="F736" s="93"/>
    </row>
    <row r="737" spans="3:6" x14ac:dyDescent="0.2">
      <c r="C737" s="2"/>
      <c r="E737" s="93"/>
      <c r="F737" s="93"/>
    </row>
    <row r="738" spans="3:6" x14ac:dyDescent="0.2">
      <c r="C738" s="2"/>
      <c r="E738" s="93"/>
      <c r="F738" s="93"/>
    </row>
    <row r="739" spans="3:6" x14ac:dyDescent="0.2">
      <c r="C739" s="2"/>
      <c r="E739" s="93"/>
      <c r="F739" s="93"/>
    </row>
    <row r="740" spans="3:6" x14ac:dyDescent="0.2">
      <c r="C740" s="2"/>
      <c r="E740" s="93"/>
      <c r="F740" s="93"/>
    </row>
    <row r="741" spans="3:6" x14ac:dyDescent="0.2">
      <c r="C741" s="2"/>
      <c r="E741" s="93"/>
      <c r="F741" s="93"/>
    </row>
    <row r="742" spans="3:6" x14ac:dyDescent="0.2">
      <c r="C742" s="2"/>
      <c r="E742" s="93"/>
      <c r="F742" s="93"/>
    </row>
    <row r="743" spans="3:6" x14ac:dyDescent="0.2">
      <c r="C743" s="2"/>
      <c r="E743" s="93"/>
      <c r="F743" s="93"/>
    </row>
    <row r="744" spans="3:6" x14ac:dyDescent="0.2">
      <c r="C744" s="2"/>
      <c r="E744" s="93"/>
      <c r="F744" s="93"/>
    </row>
    <row r="745" spans="3:6" x14ac:dyDescent="0.2">
      <c r="C745" s="2"/>
      <c r="E745" s="93"/>
      <c r="F745" s="93"/>
    </row>
    <row r="746" spans="3:6" x14ac:dyDescent="0.2">
      <c r="C746" s="2"/>
      <c r="E746" s="93"/>
      <c r="F746" s="93"/>
    </row>
    <row r="747" spans="3:6" x14ac:dyDescent="0.2">
      <c r="C747" s="2"/>
      <c r="E747" s="93"/>
      <c r="F747" s="93"/>
    </row>
    <row r="748" spans="3:6" x14ac:dyDescent="0.2">
      <c r="C748" s="2"/>
      <c r="E748" s="93"/>
      <c r="F748" s="93"/>
    </row>
    <row r="749" spans="3:6" x14ac:dyDescent="0.2">
      <c r="C749" s="2"/>
      <c r="E749" s="93"/>
      <c r="F749" s="93"/>
    </row>
    <row r="750" spans="3:6" x14ac:dyDescent="0.2">
      <c r="C750" s="2"/>
      <c r="E750" s="93"/>
      <c r="F750" s="93"/>
    </row>
    <row r="751" spans="3:6" x14ac:dyDescent="0.2">
      <c r="C751" s="2"/>
      <c r="E751" s="93"/>
      <c r="F751" s="93"/>
    </row>
    <row r="752" spans="3:6" x14ac:dyDescent="0.2">
      <c r="C752" s="2"/>
      <c r="E752" s="93"/>
      <c r="F752" s="93"/>
    </row>
    <row r="753" spans="3:6" x14ac:dyDescent="0.2">
      <c r="C753" s="2"/>
      <c r="E753" s="93"/>
      <c r="F753" s="93"/>
    </row>
    <row r="754" spans="3:6" x14ac:dyDescent="0.2">
      <c r="C754" s="2"/>
      <c r="E754" s="93"/>
      <c r="F754" s="93"/>
    </row>
    <row r="755" spans="3:6" x14ac:dyDescent="0.2">
      <c r="C755" s="2"/>
      <c r="E755" s="93"/>
      <c r="F755" s="93"/>
    </row>
    <row r="756" spans="3:6" x14ac:dyDescent="0.2">
      <c r="C756" s="2"/>
      <c r="E756" s="93"/>
      <c r="F756" s="93"/>
    </row>
    <row r="757" spans="3:6" x14ac:dyDescent="0.2">
      <c r="C757" s="2"/>
      <c r="E757" s="93"/>
      <c r="F757" s="93"/>
    </row>
    <row r="758" spans="3:6" x14ac:dyDescent="0.2">
      <c r="C758" s="2"/>
      <c r="E758" s="93"/>
      <c r="F758" s="93"/>
    </row>
    <row r="759" spans="3:6" x14ac:dyDescent="0.2">
      <c r="C759" s="2"/>
      <c r="E759" s="93"/>
      <c r="F759" s="93"/>
    </row>
    <row r="760" spans="3:6" x14ac:dyDescent="0.2">
      <c r="C760" s="2"/>
      <c r="E760" s="93"/>
      <c r="F760" s="93"/>
    </row>
    <row r="761" spans="3:6" x14ac:dyDescent="0.2">
      <c r="C761" s="2"/>
      <c r="E761" s="93"/>
      <c r="F761" s="93"/>
    </row>
    <row r="762" spans="3:6" x14ac:dyDescent="0.2">
      <c r="C762" s="2"/>
      <c r="E762" s="93"/>
      <c r="F762" s="93"/>
    </row>
    <row r="763" spans="3:6" x14ac:dyDescent="0.2">
      <c r="C763" s="2"/>
      <c r="E763" s="93"/>
      <c r="F763" s="93"/>
    </row>
    <row r="764" spans="3:6" x14ac:dyDescent="0.2">
      <c r="C764" s="2"/>
      <c r="E764" s="93"/>
      <c r="F764" s="93"/>
    </row>
    <row r="765" spans="3:6" x14ac:dyDescent="0.2">
      <c r="C765" s="2"/>
      <c r="E765" s="93"/>
      <c r="F765" s="93"/>
    </row>
    <row r="766" spans="3:6" x14ac:dyDescent="0.2">
      <c r="C766" s="2"/>
      <c r="E766" s="93"/>
      <c r="F766" s="93"/>
    </row>
    <row r="767" spans="3:6" x14ac:dyDescent="0.2">
      <c r="C767" s="2"/>
      <c r="E767" s="93"/>
      <c r="F767" s="93"/>
    </row>
    <row r="768" spans="3:6" x14ac:dyDescent="0.2">
      <c r="C768" s="2"/>
      <c r="E768" s="93"/>
      <c r="F768" s="93"/>
    </row>
    <row r="769" spans="3:6" x14ac:dyDescent="0.2">
      <c r="C769" s="2"/>
      <c r="E769" s="93"/>
      <c r="F769" s="93"/>
    </row>
    <row r="770" spans="3:6" x14ac:dyDescent="0.2">
      <c r="C770" s="2"/>
      <c r="E770" s="93"/>
      <c r="F770" s="93"/>
    </row>
    <row r="771" spans="3:6" x14ac:dyDescent="0.2">
      <c r="C771" s="2"/>
      <c r="E771" s="93"/>
      <c r="F771" s="93"/>
    </row>
    <row r="772" spans="3:6" x14ac:dyDescent="0.2">
      <c r="C772" s="2"/>
      <c r="E772" s="93"/>
      <c r="F772" s="93"/>
    </row>
    <row r="773" spans="3:6" x14ac:dyDescent="0.2">
      <c r="C773" s="2"/>
      <c r="E773" s="93"/>
      <c r="F773" s="93"/>
    </row>
    <row r="774" spans="3:6" x14ac:dyDescent="0.2">
      <c r="C774" s="2"/>
      <c r="E774" s="93"/>
      <c r="F774" s="93"/>
    </row>
    <row r="775" spans="3:6" x14ac:dyDescent="0.2">
      <c r="C775" s="2"/>
      <c r="E775" s="93"/>
      <c r="F775" s="93"/>
    </row>
    <row r="776" spans="3:6" x14ac:dyDescent="0.2">
      <c r="C776" s="2"/>
      <c r="E776" s="93"/>
      <c r="F776" s="93"/>
    </row>
    <row r="777" spans="3:6" x14ac:dyDescent="0.2">
      <c r="C777" s="2"/>
      <c r="E777" s="93"/>
      <c r="F777" s="93"/>
    </row>
    <row r="778" spans="3:6" x14ac:dyDescent="0.2">
      <c r="C778" s="2"/>
      <c r="E778" s="93"/>
      <c r="F778" s="93"/>
    </row>
    <row r="779" spans="3:6" x14ac:dyDescent="0.2">
      <c r="C779" s="2"/>
      <c r="E779" s="93"/>
      <c r="F779" s="93"/>
    </row>
    <row r="780" spans="3:6" x14ac:dyDescent="0.2">
      <c r="C780" s="2"/>
      <c r="E780" s="93"/>
      <c r="F780" s="93"/>
    </row>
    <row r="781" spans="3:6" x14ac:dyDescent="0.2">
      <c r="C781" s="2"/>
      <c r="E781" s="93"/>
      <c r="F781" s="93"/>
    </row>
    <row r="782" spans="3:6" x14ac:dyDescent="0.2">
      <c r="C782" s="2"/>
      <c r="E782" s="93"/>
      <c r="F782" s="93"/>
    </row>
    <row r="783" spans="3:6" x14ac:dyDescent="0.2">
      <c r="C783" s="2"/>
      <c r="E783" s="93"/>
      <c r="F783" s="93"/>
    </row>
    <row r="784" spans="3:6" x14ac:dyDescent="0.2">
      <c r="C784" s="2"/>
      <c r="E784" s="93"/>
      <c r="F784" s="93"/>
    </row>
    <row r="785" spans="3:6" x14ac:dyDescent="0.2">
      <c r="C785" s="2"/>
      <c r="E785" s="93"/>
      <c r="F785" s="93"/>
    </row>
    <row r="786" spans="3:6" x14ac:dyDescent="0.2">
      <c r="C786" s="2"/>
      <c r="E786" s="93"/>
      <c r="F786" s="93"/>
    </row>
    <row r="787" spans="3:6" x14ac:dyDescent="0.2">
      <c r="C787" s="2"/>
      <c r="E787" s="93"/>
      <c r="F787" s="93"/>
    </row>
    <row r="788" spans="3:6" x14ac:dyDescent="0.2">
      <c r="C788" s="2"/>
      <c r="E788" s="93"/>
      <c r="F788" s="93"/>
    </row>
    <row r="789" spans="3:6" x14ac:dyDescent="0.2">
      <c r="C789" s="2"/>
      <c r="E789" s="93"/>
      <c r="F789" s="93"/>
    </row>
    <row r="790" spans="3:6" x14ac:dyDescent="0.2">
      <c r="C790" s="2"/>
      <c r="E790" s="93"/>
      <c r="F790" s="93"/>
    </row>
    <row r="791" spans="3:6" x14ac:dyDescent="0.2">
      <c r="C791" s="2"/>
      <c r="E791" s="93"/>
      <c r="F791" s="93"/>
    </row>
    <row r="792" spans="3:6" x14ac:dyDescent="0.2">
      <c r="C792" s="2"/>
      <c r="E792" s="93"/>
      <c r="F792" s="93"/>
    </row>
    <row r="793" spans="3:6" x14ac:dyDescent="0.2">
      <c r="C793" s="2"/>
      <c r="E793" s="93"/>
      <c r="F793" s="93"/>
    </row>
    <row r="794" spans="3:6" x14ac:dyDescent="0.2">
      <c r="C794" s="2"/>
      <c r="E794" s="93"/>
      <c r="F794" s="93"/>
    </row>
    <row r="795" spans="3:6" x14ac:dyDescent="0.2">
      <c r="C795" s="2"/>
      <c r="E795" s="93"/>
      <c r="F795" s="93"/>
    </row>
    <row r="796" spans="3:6" x14ac:dyDescent="0.2">
      <c r="C796" s="2"/>
      <c r="E796" s="93"/>
      <c r="F796" s="93"/>
    </row>
    <row r="797" spans="3:6" x14ac:dyDescent="0.2">
      <c r="C797" s="2"/>
      <c r="E797" s="93"/>
      <c r="F797" s="93"/>
    </row>
    <row r="798" spans="3:6" x14ac:dyDescent="0.2">
      <c r="C798" s="2"/>
      <c r="E798" s="93"/>
      <c r="F798" s="93"/>
    </row>
    <row r="799" spans="3:6" x14ac:dyDescent="0.2">
      <c r="C799" s="2"/>
      <c r="E799" s="93"/>
      <c r="F799" s="93"/>
    </row>
    <row r="800" spans="3:6" x14ac:dyDescent="0.2">
      <c r="C800" s="2"/>
      <c r="E800" s="93"/>
      <c r="F800" s="93"/>
    </row>
    <row r="801" spans="3:6" x14ac:dyDescent="0.2">
      <c r="C801" s="2"/>
      <c r="E801" s="93"/>
      <c r="F801" s="93"/>
    </row>
    <row r="802" spans="3:6" x14ac:dyDescent="0.2">
      <c r="C802" s="2"/>
      <c r="E802" s="93"/>
      <c r="F802" s="93"/>
    </row>
    <row r="803" spans="3:6" x14ac:dyDescent="0.2">
      <c r="C803" s="2"/>
      <c r="E803" s="93"/>
      <c r="F803" s="93"/>
    </row>
    <row r="804" spans="3:6" x14ac:dyDescent="0.2">
      <c r="C804" s="2"/>
      <c r="E804" s="93"/>
      <c r="F804" s="93"/>
    </row>
    <row r="805" spans="3:6" x14ac:dyDescent="0.2">
      <c r="C805" s="2"/>
      <c r="E805" s="93"/>
      <c r="F805" s="93"/>
    </row>
    <row r="806" spans="3:6" x14ac:dyDescent="0.2">
      <c r="C806" s="2"/>
      <c r="E806" s="93"/>
      <c r="F806" s="93"/>
    </row>
    <row r="807" spans="3:6" x14ac:dyDescent="0.2">
      <c r="C807" s="2"/>
      <c r="E807" s="93"/>
      <c r="F807" s="93"/>
    </row>
    <row r="808" spans="3:6" x14ac:dyDescent="0.2">
      <c r="C808" s="2"/>
      <c r="E808" s="93"/>
      <c r="F808" s="93"/>
    </row>
    <row r="809" spans="3:6" x14ac:dyDescent="0.2">
      <c r="C809" s="2"/>
      <c r="E809" s="93"/>
      <c r="F809" s="93"/>
    </row>
    <row r="810" spans="3:6" x14ac:dyDescent="0.2">
      <c r="C810" s="2"/>
      <c r="E810" s="93"/>
      <c r="F810" s="93"/>
    </row>
    <row r="811" spans="3:6" x14ac:dyDescent="0.2">
      <c r="C811" s="2"/>
      <c r="E811" s="93"/>
      <c r="F811" s="93"/>
    </row>
    <row r="812" spans="3:6" x14ac:dyDescent="0.2">
      <c r="C812" s="2"/>
      <c r="E812" s="93"/>
      <c r="F812" s="93"/>
    </row>
    <row r="813" spans="3:6" x14ac:dyDescent="0.2">
      <c r="C813" s="2"/>
      <c r="E813" s="93"/>
      <c r="F813" s="93"/>
    </row>
    <row r="814" spans="3:6" x14ac:dyDescent="0.2">
      <c r="C814" s="2"/>
      <c r="E814" s="93"/>
      <c r="F814" s="93"/>
    </row>
    <row r="815" spans="3:6" x14ac:dyDescent="0.2">
      <c r="C815" s="2"/>
      <c r="E815" s="93"/>
      <c r="F815" s="93"/>
    </row>
    <row r="816" spans="3:6" x14ac:dyDescent="0.2">
      <c r="C816" s="2"/>
      <c r="E816" s="93"/>
      <c r="F816" s="93"/>
    </row>
    <row r="817" spans="3:6" x14ac:dyDescent="0.2">
      <c r="C817" s="2"/>
      <c r="E817" s="93"/>
      <c r="F817" s="93"/>
    </row>
    <row r="818" spans="3:6" x14ac:dyDescent="0.2">
      <c r="C818" s="2"/>
      <c r="E818" s="93"/>
      <c r="F818" s="93"/>
    </row>
    <row r="819" spans="3:6" x14ac:dyDescent="0.2">
      <c r="C819" s="2"/>
      <c r="E819" s="93"/>
      <c r="F819" s="93"/>
    </row>
    <row r="820" spans="3:6" x14ac:dyDescent="0.2">
      <c r="C820" s="2"/>
      <c r="E820" s="93"/>
      <c r="F820" s="93"/>
    </row>
    <row r="821" spans="3:6" x14ac:dyDescent="0.2">
      <c r="C821" s="2"/>
      <c r="E821" s="93"/>
      <c r="F821" s="93"/>
    </row>
    <row r="822" spans="3:6" x14ac:dyDescent="0.2">
      <c r="C822" s="2"/>
      <c r="E822" s="93"/>
      <c r="F822" s="93"/>
    </row>
    <row r="823" spans="3:6" x14ac:dyDescent="0.2">
      <c r="C823" s="2"/>
      <c r="E823" s="93"/>
      <c r="F823" s="93"/>
    </row>
    <row r="824" spans="3:6" x14ac:dyDescent="0.2">
      <c r="C824" s="2"/>
      <c r="E824" s="93"/>
      <c r="F824" s="93"/>
    </row>
    <row r="825" spans="3:6" x14ac:dyDescent="0.2">
      <c r="C825" s="2"/>
      <c r="E825" s="93"/>
      <c r="F825" s="93"/>
    </row>
    <row r="826" spans="3:6" x14ac:dyDescent="0.2">
      <c r="C826" s="2"/>
      <c r="E826" s="93"/>
      <c r="F826" s="93"/>
    </row>
    <row r="827" spans="3:6" x14ac:dyDescent="0.2">
      <c r="C827" s="2"/>
      <c r="E827" s="93"/>
      <c r="F827" s="93"/>
    </row>
    <row r="828" spans="3:6" x14ac:dyDescent="0.2">
      <c r="C828" s="2"/>
      <c r="E828" s="93"/>
      <c r="F828" s="93"/>
    </row>
    <row r="829" spans="3:6" x14ac:dyDescent="0.2">
      <c r="C829" s="2"/>
      <c r="E829" s="93"/>
      <c r="F829" s="93"/>
    </row>
    <row r="830" spans="3:6" x14ac:dyDescent="0.2">
      <c r="C830" s="2"/>
      <c r="E830" s="93"/>
      <c r="F830" s="93"/>
    </row>
    <row r="831" spans="3:6" x14ac:dyDescent="0.2">
      <c r="C831" s="2"/>
      <c r="E831" s="93"/>
      <c r="F831" s="93"/>
    </row>
    <row r="832" spans="3:6" x14ac:dyDescent="0.2">
      <c r="C832" s="2"/>
      <c r="E832" s="93"/>
      <c r="F832" s="93"/>
    </row>
    <row r="833" spans="3:6" x14ac:dyDescent="0.2">
      <c r="C833" s="2"/>
      <c r="E833" s="93"/>
      <c r="F833" s="93"/>
    </row>
    <row r="834" spans="3:6" x14ac:dyDescent="0.2">
      <c r="C834" s="2"/>
      <c r="E834" s="93"/>
      <c r="F834" s="93"/>
    </row>
    <row r="835" spans="3:6" x14ac:dyDescent="0.2">
      <c r="C835" s="2"/>
      <c r="E835" s="93"/>
      <c r="F835" s="93"/>
    </row>
    <row r="836" spans="3:6" x14ac:dyDescent="0.2">
      <c r="C836" s="2"/>
      <c r="E836" s="93"/>
      <c r="F836" s="93"/>
    </row>
    <row r="837" spans="3:6" x14ac:dyDescent="0.2">
      <c r="C837" s="2"/>
      <c r="E837" s="93"/>
      <c r="F837" s="93"/>
    </row>
    <row r="838" spans="3:6" x14ac:dyDescent="0.2">
      <c r="C838" s="2"/>
      <c r="E838" s="93"/>
      <c r="F838" s="93"/>
    </row>
    <row r="839" spans="3:6" x14ac:dyDescent="0.2">
      <c r="C839" s="2"/>
      <c r="E839" s="93"/>
      <c r="F839" s="93"/>
    </row>
    <row r="840" spans="3:6" x14ac:dyDescent="0.2">
      <c r="C840" s="2"/>
      <c r="E840" s="93"/>
      <c r="F840" s="93"/>
    </row>
    <row r="841" spans="3:6" x14ac:dyDescent="0.2">
      <c r="C841" s="2"/>
      <c r="E841" s="93"/>
      <c r="F841" s="93"/>
    </row>
    <row r="842" spans="3:6" x14ac:dyDescent="0.2">
      <c r="C842" s="2"/>
      <c r="E842" s="93"/>
      <c r="F842" s="93"/>
    </row>
    <row r="843" spans="3:6" x14ac:dyDescent="0.2">
      <c r="C843" s="2"/>
      <c r="E843" s="93"/>
      <c r="F843" s="93"/>
    </row>
    <row r="844" spans="3:6" x14ac:dyDescent="0.2">
      <c r="C844" s="2"/>
      <c r="E844" s="93"/>
      <c r="F844" s="93"/>
    </row>
    <row r="845" spans="3:6" x14ac:dyDescent="0.2">
      <c r="C845" s="2"/>
      <c r="E845" s="93"/>
      <c r="F845" s="93"/>
    </row>
    <row r="846" spans="3:6" x14ac:dyDescent="0.2">
      <c r="C846" s="2"/>
      <c r="E846" s="93"/>
      <c r="F846" s="93"/>
    </row>
    <row r="847" spans="3:6" x14ac:dyDescent="0.2">
      <c r="C847" s="2"/>
      <c r="E847" s="93"/>
      <c r="F847" s="93"/>
    </row>
    <row r="848" spans="3:6" x14ac:dyDescent="0.2">
      <c r="C848" s="2"/>
      <c r="E848" s="93"/>
      <c r="F848" s="93"/>
    </row>
    <row r="849" spans="3:6" x14ac:dyDescent="0.2">
      <c r="C849" s="2"/>
      <c r="E849" s="93"/>
      <c r="F849" s="93"/>
    </row>
    <row r="850" spans="3:6" x14ac:dyDescent="0.2">
      <c r="C850" s="2"/>
      <c r="E850" s="93"/>
      <c r="F850" s="93"/>
    </row>
    <row r="851" spans="3:6" x14ac:dyDescent="0.2">
      <c r="C851" s="2"/>
      <c r="E851" s="93"/>
      <c r="F851" s="93"/>
    </row>
    <row r="852" spans="3:6" x14ac:dyDescent="0.2">
      <c r="C852" s="2"/>
      <c r="E852" s="93"/>
      <c r="F852" s="93"/>
    </row>
    <row r="853" spans="3:6" x14ac:dyDescent="0.2">
      <c r="C853" s="2"/>
      <c r="E853" s="93"/>
      <c r="F853" s="93"/>
    </row>
    <row r="854" spans="3:6" x14ac:dyDescent="0.2">
      <c r="C854" s="2"/>
      <c r="E854" s="93"/>
      <c r="F854" s="93"/>
    </row>
    <row r="855" spans="3:6" x14ac:dyDescent="0.2">
      <c r="C855" s="2"/>
      <c r="E855" s="93"/>
      <c r="F855" s="93"/>
    </row>
    <row r="856" spans="3:6" x14ac:dyDescent="0.2">
      <c r="C856" s="2"/>
      <c r="E856" s="93"/>
      <c r="F856" s="93"/>
    </row>
    <row r="857" spans="3:6" x14ac:dyDescent="0.2">
      <c r="C857" s="2"/>
      <c r="E857" s="93"/>
      <c r="F857" s="93"/>
    </row>
    <row r="858" spans="3:6" x14ac:dyDescent="0.2">
      <c r="C858" s="2"/>
      <c r="E858" s="93"/>
      <c r="F858" s="93"/>
    </row>
    <row r="859" spans="3:6" x14ac:dyDescent="0.2">
      <c r="C859" s="2"/>
      <c r="E859" s="93"/>
      <c r="F859" s="93"/>
    </row>
    <row r="860" spans="3:6" x14ac:dyDescent="0.2">
      <c r="C860" s="2"/>
      <c r="E860" s="93"/>
      <c r="F860" s="93"/>
    </row>
    <row r="861" spans="3:6" x14ac:dyDescent="0.2">
      <c r="C861" s="2"/>
      <c r="E861" s="93"/>
      <c r="F861" s="93"/>
    </row>
    <row r="862" spans="3:6" x14ac:dyDescent="0.2">
      <c r="C862" s="2"/>
      <c r="E862" s="93"/>
      <c r="F862" s="93"/>
    </row>
    <row r="863" spans="3:6" x14ac:dyDescent="0.2">
      <c r="C863" s="2"/>
      <c r="E863" s="93"/>
      <c r="F863" s="93"/>
    </row>
    <row r="864" spans="3:6" x14ac:dyDescent="0.2">
      <c r="C864" s="2"/>
      <c r="E864" s="93"/>
      <c r="F864" s="93"/>
    </row>
    <row r="865" spans="3:6" x14ac:dyDescent="0.2">
      <c r="C865" s="2"/>
      <c r="E865" s="93"/>
      <c r="F865" s="93"/>
    </row>
    <row r="866" spans="3:6" x14ac:dyDescent="0.2">
      <c r="C866" s="2"/>
      <c r="E866" s="93"/>
      <c r="F866" s="93"/>
    </row>
    <row r="867" spans="3:6" x14ac:dyDescent="0.2">
      <c r="C867" s="2"/>
      <c r="E867" s="93"/>
      <c r="F867" s="93"/>
    </row>
    <row r="868" spans="3:6" x14ac:dyDescent="0.2">
      <c r="C868" s="2"/>
      <c r="E868" s="93"/>
      <c r="F868" s="93"/>
    </row>
    <row r="869" spans="3:6" x14ac:dyDescent="0.2">
      <c r="C869" s="2"/>
      <c r="E869" s="93"/>
      <c r="F869" s="93"/>
    </row>
    <row r="870" spans="3:6" x14ac:dyDescent="0.2">
      <c r="C870" s="2"/>
      <c r="E870" s="93"/>
      <c r="F870" s="93"/>
    </row>
    <row r="871" spans="3:6" x14ac:dyDescent="0.2">
      <c r="C871" s="2"/>
      <c r="E871" s="93"/>
      <c r="F871" s="93"/>
    </row>
    <row r="872" spans="3:6" x14ac:dyDescent="0.2">
      <c r="C872" s="2"/>
      <c r="E872" s="93"/>
      <c r="F872" s="93"/>
    </row>
    <row r="873" spans="3:6" x14ac:dyDescent="0.2">
      <c r="C873" s="2"/>
      <c r="E873" s="93"/>
      <c r="F873" s="93"/>
    </row>
    <row r="874" spans="3:6" x14ac:dyDescent="0.2">
      <c r="C874" s="2"/>
      <c r="E874" s="93"/>
      <c r="F874" s="93"/>
    </row>
    <row r="875" spans="3:6" x14ac:dyDescent="0.2">
      <c r="C875" s="2"/>
      <c r="E875" s="93"/>
      <c r="F875" s="93"/>
    </row>
    <row r="876" spans="3:6" x14ac:dyDescent="0.2">
      <c r="C876" s="2"/>
      <c r="E876" s="93"/>
      <c r="F876" s="93"/>
    </row>
    <row r="877" spans="3:6" x14ac:dyDescent="0.2">
      <c r="C877" s="2"/>
      <c r="E877" s="93"/>
      <c r="F877" s="93"/>
    </row>
    <row r="878" spans="3:6" x14ac:dyDescent="0.2">
      <c r="C878" s="2"/>
      <c r="E878" s="93"/>
      <c r="F878" s="93"/>
    </row>
    <row r="879" spans="3:6" x14ac:dyDescent="0.2">
      <c r="C879" s="2"/>
      <c r="E879" s="93"/>
      <c r="F879" s="93"/>
    </row>
    <row r="880" spans="3:6" x14ac:dyDescent="0.2">
      <c r="C880" s="2"/>
      <c r="E880" s="93"/>
      <c r="F880" s="93"/>
    </row>
    <row r="881" spans="3:6" x14ac:dyDescent="0.2">
      <c r="C881" s="2"/>
      <c r="E881" s="93"/>
      <c r="F881" s="93"/>
    </row>
    <row r="882" spans="3:6" x14ac:dyDescent="0.2">
      <c r="C882" s="2"/>
      <c r="E882" s="93"/>
      <c r="F882" s="93"/>
    </row>
    <row r="883" spans="3:6" x14ac:dyDescent="0.2">
      <c r="C883" s="2"/>
      <c r="E883" s="93"/>
      <c r="F883" s="93"/>
    </row>
    <row r="884" spans="3:6" x14ac:dyDescent="0.2">
      <c r="C884" s="2"/>
      <c r="E884" s="93"/>
      <c r="F884" s="93"/>
    </row>
    <row r="885" spans="3:6" x14ac:dyDescent="0.2">
      <c r="C885" s="2"/>
      <c r="E885" s="93"/>
      <c r="F885" s="93"/>
    </row>
    <row r="886" spans="3:6" x14ac:dyDescent="0.2">
      <c r="C886" s="2"/>
      <c r="E886" s="93"/>
      <c r="F886" s="93"/>
    </row>
    <row r="887" spans="3:6" x14ac:dyDescent="0.2">
      <c r="C887" s="2"/>
      <c r="E887" s="93"/>
      <c r="F887" s="93"/>
    </row>
    <row r="888" spans="3:6" x14ac:dyDescent="0.2">
      <c r="C888" s="2"/>
      <c r="E888" s="93"/>
      <c r="F888" s="93"/>
    </row>
    <row r="889" spans="3:6" x14ac:dyDescent="0.2">
      <c r="C889" s="2"/>
      <c r="E889" s="93"/>
      <c r="F889" s="93"/>
    </row>
    <row r="890" spans="3:6" x14ac:dyDescent="0.2">
      <c r="C890" s="2"/>
      <c r="E890" s="93"/>
      <c r="F890" s="93"/>
    </row>
    <row r="891" spans="3:6" x14ac:dyDescent="0.2">
      <c r="C891" s="2"/>
      <c r="E891" s="93"/>
      <c r="F891" s="93"/>
    </row>
    <row r="892" spans="3:6" x14ac:dyDescent="0.2">
      <c r="C892" s="2"/>
      <c r="E892" s="93"/>
      <c r="F892" s="93"/>
    </row>
    <row r="893" spans="3:6" x14ac:dyDescent="0.2">
      <c r="C893" s="2"/>
      <c r="E893" s="93"/>
      <c r="F893" s="93"/>
    </row>
    <row r="894" spans="3:6" x14ac:dyDescent="0.2">
      <c r="C894" s="2"/>
      <c r="E894" s="93"/>
      <c r="F894" s="93"/>
    </row>
    <row r="895" spans="3:6" x14ac:dyDescent="0.2">
      <c r="C895" s="2"/>
      <c r="E895" s="93"/>
      <c r="F895" s="93"/>
    </row>
    <row r="896" spans="3:6" x14ac:dyDescent="0.2">
      <c r="C896" s="2"/>
      <c r="E896" s="93"/>
      <c r="F896" s="93"/>
    </row>
    <row r="897" spans="3:6" x14ac:dyDescent="0.2">
      <c r="C897" s="2"/>
      <c r="E897" s="93"/>
      <c r="F897" s="93"/>
    </row>
    <row r="898" spans="3:6" x14ac:dyDescent="0.2">
      <c r="C898" s="2"/>
      <c r="E898" s="93"/>
      <c r="F898" s="93"/>
    </row>
    <row r="899" spans="3:6" x14ac:dyDescent="0.2">
      <c r="C899" s="2"/>
      <c r="E899" s="93"/>
      <c r="F899" s="93"/>
    </row>
    <row r="900" spans="3:6" x14ac:dyDescent="0.2">
      <c r="C900" s="2"/>
      <c r="E900" s="93"/>
      <c r="F900" s="93"/>
    </row>
    <row r="901" spans="3:6" x14ac:dyDescent="0.2">
      <c r="C901" s="2"/>
      <c r="E901" s="93"/>
      <c r="F901" s="93"/>
    </row>
    <row r="902" spans="3:6" x14ac:dyDescent="0.2">
      <c r="C902" s="2"/>
      <c r="E902" s="93"/>
      <c r="F902" s="93"/>
    </row>
    <row r="903" spans="3:6" x14ac:dyDescent="0.2">
      <c r="C903" s="2"/>
      <c r="E903" s="93"/>
      <c r="F903" s="93"/>
    </row>
    <row r="904" spans="3:6" x14ac:dyDescent="0.2">
      <c r="C904" s="2"/>
      <c r="E904" s="93"/>
      <c r="F904" s="93"/>
    </row>
    <row r="905" spans="3:6" x14ac:dyDescent="0.2">
      <c r="C905" s="2"/>
      <c r="E905" s="93"/>
      <c r="F905" s="93"/>
    </row>
    <row r="906" spans="3:6" x14ac:dyDescent="0.2">
      <c r="C906" s="2"/>
      <c r="E906" s="93"/>
      <c r="F906" s="93"/>
    </row>
    <row r="907" spans="3:6" x14ac:dyDescent="0.2">
      <c r="C907" s="2"/>
      <c r="E907" s="93"/>
      <c r="F907" s="93"/>
    </row>
  </sheetData>
  <mergeCells count="12">
    <mergeCell ref="B146:F146"/>
    <mergeCell ref="B147:F147"/>
    <mergeCell ref="C2:F2"/>
    <mergeCell ref="C3:F3"/>
    <mergeCell ref="C4:F4"/>
    <mergeCell ref="C5:F5"/>
    <mergeCell ref="A8:F8"/>
    <mergeCell ref="A10:A11"/>
    <mergeCell ref="B10:B11"/>
    <mergeCell ref="C10:C11"/>
    <mergeCell ref="D10:D11"/>
    <mergeCell ref="C1:F1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Arpine Khachatryan</cp:lastModifiedBy>
  <cp:lastPrinted>2026-09-09T13:10:15Z</cp:lastPrinted>
  <dcterms:created xsi:type="dcterms:W3CDTF">1996-10-14T23:33:28Z</dcterms:created>
  <dcterms:modified xsi:type="dcterms:W3CDTF">2026-09-11T12:10:48Z</dcterms:modified>
</cp:coreProperties>
</file>