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F59BB4C-FC4C-41E7-8B74-7006B9B08269}" xr6:coauthVersionLast="47" xr6:coauthVersionMax="47" xr10:uidLastSave="{00000000-0000-0000-0000-000000000000}"/>
  <bookViews>
    <workbookView xWindow="2970" yWindow="2790" windowWidth="21600" windowHeight="11385" xr2:uid="{00000000-000D-0000-FFFF-FFFF00000000}"/>
  </bookViews>
  <sheets>
    <sheet name="Caxser" sheetId="25" r:id="rId1"/>
    <sheet name="Ekamutner" sheetId="26" state="hidden" r:id="rId2"/>
  </sheets>
  <calcPr calcId="191029"/>
</workbook>
</file>

<file path=xl/calcChain.xml><?xml version="1.0" encoding="utf-8"?>
<calcChain xmlns="http://schemas.openxmlformats.org/spreadsheetml/2006/main">
  <c r="K6" i="25" l="1"/>
  <c r="O6" i="25"/>
  <c r="J14" i="25" l="1"/>
  <c r="H14" i="25" s="1"/>
  <c r="I15" i="25"/>
  <c r="H15" i="25" s="1"/>
  <c r="J13" i="25"/>
  <c r="J6" i="25" s="1"/>
  <c r="N6" i="25"/>
  <c r="I12" i="25"/>
  <c r="H12" i="25" s="1"/>
  <c r="T6" i="25"/>
  <c r="S6" i="25"/>
  <c r="H19" i="25"/>
  <c r="I18" i="25"/>
  <c r="H18" i="25" s="1"/>
  <c r="R6" i="25"/>
  <c r="I17" i="25"/>
  <c r="H17" i="25" s="1"/>
  <c r="Q6" i="25"/>
  <c r="I11" i="25"/>
  <c r="H11" i="25" s="1"/>
  <c r="M6" i="25"/>
  <c r="P6" i="25"/>
  <c r="I16" i="25"/>
  <c r="H16" i="25" s="1"/>
  <c r="H13" i="25" l="1"/>
  <c r="I10" i="25"/>
  <c r="H10" i="25" s="1"/>
  <c r="I9" i="25"/>
  <c r="H9" i="25" s="1"/>
  <c r="L6" i="25"/>
  <c r="F8" i="26"/>
  <c r="G10" i="26"/>
  <c r="E10" i="26"/>
  <c r="I8" i="25" l="1"/>
  <c r="H8" i="25" s="1"/>
  <c r="I7" i="25"/>
  <c r="I6" i="25" l="1"/>
  <c r="H6" i="25" s="1"/>
  <c r="H7" i="25"/>
  <c r="E9" i="26"/>
  <c r="E8" i="26" s="1"/>
  <c r="G9" i="26"/>
  <c r="G8" i="26" s="1"/>
  <c r="A7" i="25"/>
</calcChain>
</file>

<file path=xl/sharedStrings.xml><?xml version="1.0" encoding="utf-8"?>
<sst xmlns="http://schemas.openxmlformats.org/spreadsheetml/2006/main" count="59" uniqueCount="48">
  <si>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</si>
  <si>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</si>
  <si>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</si>
  <si>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</si>
  <si>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</si>
  <si>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</si>
  <si>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</si>
  <si>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</si>
  <si>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</si>
  <si>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</si>
  <si>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 xml:space="preserve">  </t>
  </si>
  <si>
    <t xml:space="preserve">                ՖԻՆԱՆՍԱՏՆՏԵՍԱԳԻՏԱԿԱՆ,ԵԿԱՄՈՒՏՆԵՐԻ ՀԱՇՎԱՌՄԱՆ ԵՎ ՀԱՎԱՔԱԳՐՄԱՆ,</t>
  </si>
  <si>
    <t xml:space="preserve">                          ԳՆՈՒՄՆԵՐԻ,ԳՈՎԱԶԴԻ,ԱՌԵՎՏՐԻ ԵՎ ՍՊԱՍԱՐԿՄԱՆ ԲԱԺՆԻ ՊԵՏ`    _____________________ Լ.ՕՀԱՆՅԱՆ               </t>
  </si>
  <si>
    <t xml:space="preserve">-Ընթացիկ դրամաշնորհներ պետական և համայնքների ոչ առևտրային կազմակերպություններին </t>
  </si>
  <si>
    <t xml:space="preserve">                      ՍՊԻՏԱԿ  ՀԱՄԱՅՆՔԻ  ՂԵԿԱՎԱՐ`          ________________________     Ք. ՆԻԿՈՂՈՍՅԱՆ</t>
  </si>
  <si>
    <t xml:space="preserve">                                                                                                                                                                                                                                     </t>
  </si>
  <si>
    <t>Հավելված2</t>
  </si>
  <si>
    <t>Հոդվածի համար</t>
  </si>
  <si>
    <t>Եկամտատեսակներ</t>
  </si>
  <si>
    <t>Վարչական</t>
  </si>
  <si>
    <t>Ֆոնդային</t>
  </si>
  <si>
    <t>ԸՆԴԱՄԵՆԸ ԵԿԱՄՈՒՏՆԵՐ</t>
  </si>
  <si>
    <t>ՍՊԻՏԱԿ  ՀԱՄԱՅՆՔԻ  ՂԵԿԱՎԱՐ`   ________________________     Ք.  ՆԻԿՈՂՈՍՅԱՆ</t>
  </si>
  <si>
    <t xml:space="preserve">  ԳՆՈՒՄՆԵՐԻ,ԳՈՎԱԶԴԻ,ԱՌԵՎՏՐԻ ԵՎ ՍՊԱՍԱՐԿՄԱՆ ԲԱԺՆԻ ՊԵՏ`_____________________ Լ. ՕՀԱՆՅԱՆ               </t>
  </si>
  <si>
    <t>Սպիտակ համայնքի ավագանու</t>
  </si>
  <si>
    <t>Մշակույթի տներ,ակումբներ,կենտրոններ</t>
  </si>
  <si>
    <t>-Նախագծահետազոտական ծախսեր</t>
  </si>
  <si>
    <t>-Այլ մեքենաներ և սարքավորումներ</t>
  </si>
  <si>
    <t>-Շենքերի և կառույցների ընթացիկ նորոգում և պահպանում</t>
  </si>
  <si>
    <t>Ճանապարհային տրանսպորտ</t>
  </si>
  <si>
    <t>Ոռոգում</t>
  </si>
  <si>
    <t xml:space="preserve"> «    » օգոստոսի 2026թ․  թիվ - Ն որոշման</t>
  </si>
  <si>
    <t xml:space="preserve">- ՊԱՇՏՈՆԱԿԱՆ ԴՐԱՄԱՇՆՈՐՀՆԵՐ Պետական բյուջեից տրամադրվող այլ դոտացիաներ </t>
  </si>
  <si>
    <t>- Օրենքով և իրավական այլ ակտերով սահմանված` համայնքի բյուջեի մուտքագրման ենթակա այլ եկամուտներ</t>
  </si>
  <si>
    <t xml:space="preserve">Գյուղատնտեսություն </t>
  </si>
  <si>
    <t xml:space="preserve"> - Պարգևատրումներ, դրամական խրախուսումներ և հատուկ վճարներ</t>
  </si>
  <si>
    <t xml:space="preserve"> -Այլ նպաստներ բյուջեից</t>
  </si>
  <si>
    <t>Ընդհանուր բնույթի հանրային ծառայություններ (այլ դասերին չպատկանող)</t>
  </si>
  <si>
    <t>-Շենքերի և շինությունների կառուցում</t>
  </si>
  <si>
    <t>Բնակարանային շինարարություն և կոմունալ ծառայություն ՍԲԿՍ</t>
  </si>
  <si>
    <t xml:space="preserve"> - Նախագծահետազոտական ծախսեր</t>
  </si>
  <si>
    <t>Ջրամատակարարում</t>
  </si>
  <si>
    <t xml:space="preserve">Արտադպրոցական դաստիարակություն  «Սպիտակի գեղարվեստի դպրոց ՀՈԱԿ </t>
  </si>
  <si>
    <t xml:space="preserve">Արտադպրոցական դաստիարակություն  «Սպիտակի երաժշտական դպրոց ՀՈԱԿ </t>
  </si>
  <si>
    <t xml:space="preserve">Նավթամթերք և բնական գազ </t>
  </si>
  <si>
    <t xml:space="preserve">      Սպիտակ համայնքի ավագանու</t>
  </si>
  <si>
    <t xml:space="preserve">                        «06» օգոստոսի 2026թ․ թիվ 121-Ն որոշման</t>
  </si>
  <si>
    <t>Հավելված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</si>
</sst>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72">
    <xf numFmtId="0" fontId="0" fillId="0" borderId="0" xfId="0"/>
    <xf numFmtId="0" fontId="0" fillId="2" borderId="0" xfId="0" applyFill="1"/>
    <xf numFmtId="0" fontId="12" fillId="2" borderId="0" xfId="0" applyFont="1" applyFill="1"/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7" fillId="2" borderId="0" xfId="2" applyFont="1" applyFill="1" applyBorder="1" applyAlignment="1">
      <alignment horizontal="left"/>
    </xf>
    <xf numFmtId="0" fontId="13" fillId="2" borderId="0" xfId="0" applyFont="1" applyFill="1"/>
    <xf numFmtId="0" fontId="4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right"/>
    </xf>
    <xf numFmtId="0" fontId="1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/>
    <xf numFmtId="49" fontId="6" fillId="0" borderId="2" xfId="1" applyNumberFormat="1" applyFill="1">
      <alignment horizontal="left" vertical="center" wrapText="1"/>
    </xf>
    <xf numFmtId="0" fontId="4" fillId="0" borderId="0" xfId="0" applyFont="1" applyAlignment="1">
      <alignment horizontal="center" vertical="center"/>
    </xf>
    <xf numFmtId="165" fontId="11" fillId="0" borderId="0" xfId="0" applyNumberFormat="1" applyFont="1" applyAlignment="1">
      <alignment horizontal="right"/>
    </xf>
    <xf numFmtId="165" fontId="11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2" applyFont="1" applyFill="1" applyBorder="1" applyAlignment="1">
      <alignment horizontal="left"/>
    </xf>
    <xf numFmtId="0" fontId="13" fillId="0" borderId="0" xfId="0" applyFont="1"/>
    <xf numFmtId="0" fontId="4" fillId="0" borderId="1" xfId="0" applyFont="1" applyBorder="1"/>
    <xf numFmtId="165" fontId="11" fillId="0" borderId="1" xfId="0" applyNumberFormat="1" applyFont="1" applyBorder="1"/>
    <xf numFmtId="49" fontId="7" fillId="0" borderId="4" xfId="0" applyNumberFormat="1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>
      <alignment horizontal="center"/>
    </xf>
    <xf numFmtId="0" fontId="0" fillId="0" borderId="1" xfId="0" applyBorder="1"/>
    <xf numFmtId="49" fontId="7" fillId="0" borderId="4" xfId="0" applyNumberFormat="1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2" borderId="0" xfId="0" applyFont="1" applyFill="1"/>
    <xf numFmtId="0" fontId="2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49" fontId="6" fillId="0" borderId="0" xfId="1" applyNumberFormat="1" applyFill="1" applyBorder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5" xfId="1" applyFont="1" applyFill="1" applyBorder="1">
      <alignment horizontal="left" vertical="center" wrapText="1"/>
    </xf>
    <xf numFmtId="0" fontId="11" fillId="0" borderId="1" xfId="1" applyFont="1" applyFill="1" applyBorder="1">
      <alignment horizontal="left" vertical="center" wrapText="1"/>
    </xf>
    <xf numFmtId="0" fontId="5" fillId="2" borderId="0" xfId="0" applyFont="1" applyFill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1" fillId="0" borderId="0" xfId="0" applyFont="1" applyAlignment="1">
      <alignment horizontal="right"/>
    </xf>
    <xf numFmtId="49" fontId="6" fillId="0" borderId="0" xfId="1" applyNumberFormat="1" applyFill="1" applyBorder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6"/>
  <sheetViews>
    <sheetView tabSelected="1" zoomScaleNormal="100" workbookViewId="0">
      <selection activeCell="R2" sqref="R2:T2"/>
    </sheetView>
  </sheetViews>
  <sheetFormatPr defaultRowHeight="15" x14ac:dyDescent="0.25"/>
  <cols>
    <col min="1" max="1" width="5" style="1" customWidth="1"/>
    <col min="2" max="2" width="5.28515625" style="1" customWidth="1"/>
    <col min="3" max="4" width="4" style="1" customWidth="1"/>
    <col min="5" max="5" width="4.5703125" style="1" customWidth="1"/>
    <col min="6" max="6" width="26.5703125" style="1" customWidth="1"/>
    <col min="7" max="7" width="6.140625" style="1" customWidth="1"/>
    <col min="8" max="8" width="8.5703125" style="1" customWidth="1"/>
    <col min="9" max="9" width="8.42578125" style="2" customWidth="1"/>
    <col min="10" max="10" width="8.28515625" style="2" customWidth="1"/>
    <col min="11" max="12" width="9.28515625" style="2" customWidth="1"/>
    <col min="13" max="15" width="8" style="2" customWidth="1"/>
    <col min="16" max="16" width="11.5703125" style="2" customWidth="1"/>
    <col min="17" max="17" width="7.85546875" style="2" customWidth="1"/>
    <col min="18" max="18" width="11.140625" style="2" customWidth="1"/>
    <col min="19" max="19" width="10.140625" style="2" customWidth="1"/>
    <col min="20" max="20" width="11.140625" style="2" customWidth="1"/>
    <col min="21" max="21" width="8.28515625" style="1" customWidth="1"/>
    <col min="22" max="22" width="6.28515625" style="1" customWidth="1"/>
    <col min="23" max="23" width="7" style="1" customWidth="1"/>
    <col min="24" max="24" width="6" style="1" customWidth="1"/>
    <col min="25" max="25" width="8" style="1" customWidth="1"/>
    <col min="26" max="26" width="6.5703125" style="1" customWidth="1"/>
    <col min="27" max="27" width="12.7109375" style="1" customWidth="1"/>
    <col min="28" max="16384" width="9.140625" style="1"/>
  </cols>
  <sheetData>
    <row r="1" spans="1:27" ht="15" customHeight="1" x14ac:dyDescent="0.25">
      <c r="A1" s="3"/>
      <c r="B1" s="3"/>
      <c r="C1" s="3"/>
      <c r="D1" s="3"/>
      <c r="E1" s="3"/>
      <c r="F1" s="3"/>
      <c r="G1" s="3"/>
      <c r="H1" s="3"/>
      <c r="P1" s="52"/>
      <c r="Q1" s="52"/>
      <c r="R1" s="61"/>
      <c r="S1" s="55"/>
      <c r="T1" s="62" t="s">
        <v>47</v>
      </c>
      <c r="U1" s="4"/>
      <c r="V1" s="4"/>
      <c r="W1" s="3"/>
      <c r="X1" s="3"/>
      <c r="Y1" s="3"/>
      <c r="Z1" s="3"/>
      <c r="AA1" s="3"/>
    </row>
    <row r="2" spans="1:27" ht="15" customHeight="1" x14ac:dyDescent="0.25">
      <c r="A2" s="4"/>
      <c r="B2" s="4"/>
      <c r="C2" s="4"/>
      <c r="D2" s="4"/>
      <c r="E2" s="4"/>
      <c r="F2" s="4"/>
      <c r="G2" s="4"/>
      <c r="J2" s="54"/>
      <c r="K2" s="54"/>
      <c r="L2" s="54"/>
      <c r="M2" s="54"/>
      <c r="N2" s="54"/>
      <c r="O2" s="54"/>
      <c r="P2" s="56"/>
      <c r="Q2" s="56"/>
      <c r="R2" s="64" t="s">
        <v>45</v>
      </c>
      <c r="S2" s="65"/>
      <c r="T2" s="65"/>
      <c r="W2" s="4"/>
      <c r="X2" s="4"/>
      <c r="Y2" s="4"/>
      <c r="Z2" s="4"/>
      <c r="AA2" s="4"/>
    </row>
    <row r="3" spans="1:27" ht="15.75" customHeigh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4"/>
      <c r="P3" s="66" t="s">
        <v>46</v>
      </c>
      <c r="Q3" s="67"/>
      <c r="R3" s="67"/>
      <c r="S3" s="67"/>
      <c r="T3" s="67"/>
      <c r="U3" s="5"/>
      <c r="V3" s="5"/>
      <c r="W3" s="5"/>
      <c r="X3" s="5"/>
      <c r="Y3" s="5"/>
      <c r="Z3" s="5"/>
      <c r="AA3" s="5"/>
    </row>
    <row r="4" spans="1:27" ht="161.25" customHeight="1" x14ac:dyDescent="0.25">
      <c r="B4" s="6" t="s">
        <v>1</v>
      </c>
      <c r="C4" s="7" t="s">
        <v>2</v>
      </c>
      <c r="D4" s="7" t="s">
        <v>3</v>
      </c>
      <c r="E4" s="6" t="s">
        <v>4</v>
      </c>
      <c r="F4" s="53" t="s">
        <v>8</v>
      </c>
      <c r="G4" s="53"/>
      <c r="H4" s="8" t="s">
        <v>9</v>
      </c>
      <c r="I4" s="9" t="s">
        <v>7</v>
      </c>
      <c r="J4" s="9" t="s">
        <v>5</v>
      </c>
      <c r="K4" s="9" t="s">
        <v>37</v>
      </c>
      <c r="L4" s="9" t="s">
        <v>34</v>
      </c>
      <c r="M4" s="9" t="s">
        <v>30</v>
      </c>
      <c r="N4" s="59" t="s">
        <v>44</v>
      </c>
      <c r="O4" s="60" t="s">
        <v>29</v>
      </c>
      <c r="P4" s="58" t="s">
        <v>39</v>
      </c>
      <c r="Q4" s="9" t="s">
        <v>41</v>
      </c>
      <c r="R4" s="9" t="s">
        <v>25</v>
      </c>
      <c r="S4" s="9" t="s">
        <v>42</v>
      </c>
      <c r="T4" s="9" t="s">
        <v>43</v>
      </c>
      <c r="U4" s="10"/>
      <c r="V4" s="10"/>
      <c r="W4" s="10"/>
      <c r="X4" s="10"/>
      <c r="Y4" s="10"/>
    </row>
    <row r="5" spans="1:27" ht="16.5" customHeight="1" x14ac:dyDescent="0.25"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1">
        <v>10</v>
      </c>
      <c r="L5" s="11">
        <v>11</v>
      </c>
      <c r="M5" s="11">
        <v>12</v>
      </c>
      <c r="N5" s="11">
        <v>13</v>
      </c>
      <c r="O5" s="11">
        <v>14</v>
      </c>
      <c r="P5" s="11">
        <v>15</v>
      </c>
      <c r="Q5" s="11">
        <v>16</v>
      </c>
      <c r="R5" s="11">
        <v>17</v>
      </c>
      <c r="S5" s="11">
        <v>18</v>
      </c>
      <c r="T5" s="11">
        <v>19</v>
      </c>
      <c r="U5" s="12"/>
      <c r="V5" s="12"/>
      <c r="W5" s="12"/>
      <c r="X5" s="12"/>
      <c r="Y5" s="12"/>
    </row>
    <row r="6" spans="1:27" customFormat="1" ht="21" customHeight="1" x14ac:dyDescent="0.25">
      <c r="B6" s="20"/>
      <c r="C6" s="20" t="s">
        <v>0</v>
      </c>
      <c r="D6" s="20" t="s">
        <v>0</v>
      </c>
      <c r="E6" s="20" t="s">
        <v>0</v>
      </c>
      <c r="F6" s="20" t="s">
        <v>6</v>
      </c>
      <c r="G6" s="44"/>
      <c r="H6" s="21">
        <f t="shared" ref="H6:H19" si="0">I6+J6</f>
        <v>50894.600000000006</v>
      </c>
      <c r="I6" s="21">
        <f>I7+I8+I9+I10+I11+I12+I15+I16+I17+I18+I19</f>
        <v>141168.6</v>
      </c>
      <c r="J6" s="21">
        <f>J13+J14</f>
        <v>-90274</v>
      </c>
      <c r="K6" s="21">
        <f>K7+K8</f>
        <v>31500</v>
      </c>
      <c r="L6" s="21">
        <f>L9+L10</f>
        <v>50894.6</v>
      </c>
      <c r="M6" s="21">
        <f>M11</f>
        <v>7000</v>
      </c>
      <c r="N6" s="21">
        <f>N12</f>
        <v>11174</v>
      </c>
      <c r="O6" s="21">
        <f>O13+O14+O15</f>
        <v>-70274</v>
      </c>
      <c r="P6" s="21">
        <f>P16</f>
        <v>8000</v>
      </c>
      <c r="Q6" s="21">
        <f>Q17</f>
        <v>3000</v>
      </c>
      <c r="R6" s="21">
        <f>R18</f>
        <v>6500</v>
      </c>
      <c r="S6" s="45">
        <f>S19</f>
        <v>1000</v>
      </c>
      <c r="T6" s="45">
        <f>T19</f>
        <v>2100</v>
      </c>
    </row>
    <row r="7" spans="1:27" customFormat="1" ht="33" customHeight="1" x14ac:dyDescent="0.25">
      <c r="A7">
        <f ca="1">7:12</f>
        <v>0</v>
      </c>
      <c r="B7" s="20">
        <v>2161</v>
      </c>
      <c r="C7" s="20">
        <v>1</v>
      </c>
      <c r="D7" s="20">
        <v>6</v>
      </c>
      <c r="E7" s="20">
        <v>1</v>
      </c>
      <c r="F7" s="46" t="s">
        <v>38</v>
      </c>
      <c r="G7" s="47">
        <v>5112</v>
      </c>
      <c r="H7" s="21">
        <f t="shared" si="0"/>
        <v>30500</v>
      </c>
      <c r="I7" s="21">
        <f>K7</f>
        <v>30500</v>
      </c>
      <c r="J7" s="21"/>
      <c r="K7" s="21">
        <v>30500</v>
      </c>
      <c r="L7" s="21"/>
      <c r="M7" s="21"/>
      <c r="N7" s="21"/>
      <c r="O7" s="21"/>
      <c r="P7" s="21"/>
      <c r="Q7" s="21"/>
      <c r="R7" s="21"/>
      <c r="S7" s="45"/>
      <c r="T7" s="45"/>
    </row>
    <row r="8" spans="1:27" customFormat="1" ht="29.25" customHeight="1" x14ac:dyDescent="0.25">
      <c r="B8" s="20">
        <v>2161</v>
      </c>
      <c r="C8" s="20">
        <v>1</v>
      </c>
      <c r="D8" s="20">
        <v>6</v>
      </c>
      <c r="E8" s="20">
        <v>1</v>
      </c>
      <c r="F8" s="46" t="s">
        <v>27</v>
      </c>
      <c r="G8" s="47">
        <v>5129</v>
      </c>
      <c r="H8" s="21">
        <f t="shared" si="0"/>
        <v>1000</v>
      </c>
      <c r="I8" s="21">
        <f>K8</f>
        <v>1000</v>
      </c>
      <c r="J8" s="21"/>
      <c r="K8" s="21">
        <v>1000</v>
      </c>
      <c r="L8" s="21"/>
      <c r="M8" s="21"/>
      <c r="N8" s="21"/>
      <c r="O8" s="21"/>
      <c r="P8" s="21"/>
      <c r="Q8" s="21"/>
      <c r="R8" s="21"/>
      <c r="S8" s="45"/>
      <c r="T8" s="45"/>
    </row>
    <row r="9" spans="1:27" customFormat="1" ht="42.75" customHeight="1" x14ac:dyDescent="0.25">
      <c r="B9" s="20">
        <v>2421</v>
      </c>
      <c r="C9" s="20">
        <v>4</v>
      </c>
      <c r="D9" s="20">
        <v>2</v>
      </c>
      <c r="E9" s="20">
        <v>1</v>
      </c>
      <c r="F9" s="46" t="s">
        <v>35</v>
      </c>
      <c r="G9" s="47">
        <v>4112</v>
      </c>
      <c r="H9" s="21">
        <f t="shared" si="0"/>
        <v>1482.4</v>
      </c>
      <c r="I9" s="21">
        <f>L9</f>
        <v>1482.4</v>
      </c>
      <c r="J9" s="21"/>
      <c r="K9" s="21"/>
      <c r="L9" s="21">
        <v>1482.4</v>
      </c>
      <c r="M9" s="21"/>
      <c r="N9" s="21"/>
      <c r="O9" s="21"/>
      <c r="P9" s="21"/>
      <c r="Q9" s="21"/>
      <c r="R9" s="21"/>
      <c r="S9" s="45"/>
      <c r="T9" s="45"/>
    </row>
    <row r="10" spans="1:27" customFormat="1" ht="29.25" customHeight="1" x14ac:dyDescent="0.25">
      <c r="B10" s="20">
        <v>2421</v>
      </c>
      <c r="C10" s="20">
        <v>4</v>
      </c>
      <c r="D10" s="20">
        <v>2</v>
      </c>
      <c r="E10" s="20">
        <v>1</v>
      </c>
      <c r="F10" s="46" t="s">
        <v>36</v>
      </c>
      <c r="G10" s="47">
        <v>4729</v>
      </c>
      <c r="H10" s="21">
        <f t="shared" si="0"/>
        <v>49412.2</v>
      </c>
      <c r="I10" s="21">
        <f>L10</f>
        <v>49412.2</v>
      </c>
      <c r="J10" s="21"/>
      <c r="K10" s="21"/>
      <c r="L10" s="21">
        <v>49412.2</v>
      </c>
      <c r="M10" s="21"/>
      <c r="N10" s="21"/>
      <c r="O10" s="21"/>
      <c r="P10" s="21"/>
      <c r="Q10" s="21"/>
      <c r="R10" s="21"/>
      <c r="S10" s="45"/>
      <c r="T10" s="45"/>
    </row>
    <row r="11" spans="1:27" customFormat="1" ht="34.5" customHeight="1" x14ac:dyDescent="0.25">
      <c r="B11" s="20">
        <v>2424</v>
      </c>
      <c r="C11" s="20">
        <v>4</v>
      </c>
      <c r="D11" s="20">
        <v>2</v>
      </c>
      <c r="E11" s="20">
        <v>4</v>
      </c>
      <c r="F11" s="46" t="s">
        <v>40</v>
      </c>
      <c r="G11" s="47">
        <v>5134</v>
      </c>
      <c r="H11" s="21">
        <f t="shared" si="0"/>
        <v>7000</v>
      </c>
      <c r="I11" s="21">
        <f>M11</f>
        <v>7000</v>
      </c>
      <c r="J11" s="21"/>
      <c r="K11" s="21"/>
      <c r="L11" s="21"/>
      <c r="M11" s="21">
        <v>7000</v>
      </c>
      <c r="N11" s="21"/>
      <c r="O11" s="21"/>
      <c r="P11" s="21"/>
      <c r="Q11" s="21"/>
      <c r="R11" s="21"/>
      <c r="S11" s="45"/>
      <c r="T11" s="45"/>
    </row>
    <row r="12" spans="1:27" customFormat="1" ht="34.5" customHeight="1" x14ac:dyDescent="0.25">
      <c r="B12" s="20">
        <v>2432</v>
      </c>
      <c r="C12" s="20">
        <v>4</v>
      </c>
      <c r="D12" s="20">
        <v>3</v>
      </c>
      <c r="E12" s="20">
        <v>2</v>
      </c>
      <c r="F12" s="46" t="s">
        <v>38</v>
      </c>
      <c r="G12" s="47">
        <v>5112</v>
      </c>
      <c r="H12" s="21">
        <f t="shared" si="0"/>
        <v>11174</v>
      </c>
      <c r="I12" s="21">
        <f>N12</f>
        <v>11174</v>
      </c>
      <c r="J12" s="21"/>
      <c r="K12" s="21"/>
      <c r="L12" s="21"/>
      <c r="M12" s="21"/>
      <c r="N12" s="21">
        <v>11174</v>
      </c>
      <c r="O12" s="21"/>
      <c r="P12" s="21"/>
      <c r="Q12" s="21"/>
      <c r="R12" s="21"/>
      <c r="S12" s="45"/>
      <c r="T12" s="45"/>
    </row>
    <row r="13" spans="1:27" customFormat="1" ht="40.5" customHeight="1" x14ac:dyDescent="0.25">
      <c r="B13" s="20">
        <v>2451</v>
      </c>
      <c r="C13" s="20">
        <v>4</v>
      </c>
      <c r="D13" s="20">
        <v>5</v>
      </c>
      <c r="E13" s="20">
        <v>1</v>
      </c>
      <c r="F13" s="46" t="s">
        <v>28</v>
      </c>
      <c r="G13" s="20">
        <v>4251</v>
      </c>
      <c r="H13" s="21">
        <f t="shared" si="0"/>
        <v>-11100</v>
      </c>
      <c r="I13" s="21"/>
      <c r="J13" s="21">
        <f>O13</f>
        <v>-11100</v>
      </c>
      <c r="K13" s="21"/>
      <c r="L13" s="21"/>
      <c r="M13" s="21"/>
      <c r="N13" s="21"/>
      <c r="O13" s="21">
        <v>-11100</v>
      </c>
      <c r="P13" s="21"/>
      <c r="Q13" s="21"/>
      <c r="R13" s="21"/>
      <c r="S13" s="21"/>
      <c r="T13" s="21"/>
    </row>
    <row r="14" spans="1:27" customFormat="1" ht="40.5" customHeight="1" x14ac:dyDescent="0.25">
      <c r="B14" s="20">
        <v>2451</v>
      </c>
      <c r="C14" s="20">
        <v>4</v>
      </c>
      <c r="D14" s="20">
        <v>5</v>
      </c>
      <c r="E14" s="20">
        <v>1</v>
      </c>
      <c r="F14" s="46" t="s">
        <v>38</v>
      </c>
      <c r="G14" s="20">
        <v>5112</v>
      </c>
      <c r="H14" s="21">
        <f t="shared" si="0"/>
        <v>-79174</v>
      </c>
      <c r="I14" s="21"/>
      <c r="J14" s="21">
        <f>O14</f>
        <v>-79174</v>
      </c>
      <c r="K14" s="21"/>
      <c r="L14" s="21"/>
      <c r="M14" s="21"/>
      <c r="N14" s="21"/>
      <c r="O14" s="21">
        <v>-79174</v>
      </c>
      <c r="P14" s="21"/>
      <c r="Q14" s="21"/>
      <c r="R14" s="21"/>
      <c r="S14" s="21"/>
      <c r="T14" s="21"/>
    </row>
    <row r="15" spans="1:27" customFormat="1" ht="43.5" customHeight="1" x14ac:dyDescent="0.25">
      <c r="B15" s="20">
        <v>2451</v>
      </c>
      <c r="C15" s="20">
        <v>4</v>
      </c>
      <c r="D15" s="20">
        <v>5</v>
      </c>
      <c r="E15" s="20">
        <v>1</v>
      </c>
      <c r="F15" s="46" t="s">
        <v>26</v>
      </c>
      <c r="G15" s="20">
        <v>5134</v>
      </c>
      <c r="H15" s="21">
        <f t="shared" si="0"/>
        <v>20000</v>
      </c>
      <c r="I15" s="21">
        <f>O15</f>
        <v>20000</v>
      </c>
      <c r="J15" s="21"/>
      <c r="K15" s="21"/>
      <c r="L15" s="21"/>
      <c r="M15" s="21"/>
      <c r="N15" s="21"/>
      <c r="O15" s="21">
        <v>20000</v>
      </c>
      <c r="P15" s="21"/>
      <c r="Q15" s="21"/>
      <c r="R15" s="21"/>
      <c r="S15" s="21"/>
      <c r="T15" s="21"/>
    </row>
    <row r="16" spans="1:27" customFormat="1" ht="39" customHeight="1" x14ac:dyDescent="0.25">
      <c r="B16" s="20">
        <v>2611</v>
      </c>
      <c r="C16" s="20">
        <v>6</v>
      </c>
      <c r="D16" s="20">
        <v>1</v>
      </c>
      <c r="E16" s="20">
        <v>1</v>
      </c>
      <c r="F16" s="49" t="s">
        <v>13</v>
      </c>
      <c r="G16" s="20">
        <v>4637</v>
      </c>
      <c r="H16" s="21">
        <f t="shared" si="0"/>
        <v>8000</v>
      </c>
      <c r="I16" s="21">
        <f>P16</f>
        <v>8000</v>
      </c>
      <c r="J16" s="21"/>
      <c r="K16" s="21"/>
      <c r="L16" s="21"/>
      <c r="M16" s="21"/>
      <c r="N16" s="21"/>
      <c r="O16" s="21"/>
      <c r="P16" s="21">
        <v>8000</v>
      </c>
      <c r="Q16" s="21"/>
      <c r="R16" s="21"/>
      <c r="S16" s="21"/>
      <c r="T16" s="21"/>
    </row>
    <row r="17" spans="2:21" customFormat="1" ht="28.5" customHeight="1" x14ac:dyDescent="0.25">
      <c r="B17" s="20">
        <v>2631</v>
      </c>
      <c r="C17" s="20">
        <v>6</v>
      </c>
      <c r="D17" s="20">
        <v>3</v>
      </c>
      <c r="E17" s="20">
        <v>1</v>
      </c>
      <c r="F17" s="46" t="s">
        <v>26</v>
      </c>
      <c r="G17" s="20">
        <v>5134</v>
      </c>
      <c r="H17" s="21">
        <f t="shared" si="0"/>
        <v>3000</v>
      </c>
      <c r="I17" s="21">
        <f>Q17</f>
        <v>3000</v>
      </c>
      <c r="J17" s="21"/>
      <c r="K17" s="21"/>
      <c r="L17" s="21"/>
      <c r="M17" s="21"/>
      <c r="N17" s="21"/>
      <c r="O17" s="21"/>
      <c r="P17" s="21"/>
      <c r="Q17" s="21">
        <v>3000</v>
      </c>
      <c r="R17" s="21"/>
      <c r="S17" s="21"/>
      <c r="T17" s="21"/>
    </row>
    <row r="18" spans="2:21" customFormat="1" ht="29.25" customHeight="1" x14ac:dyDescent="0.25">
      <c r="B18" s="20">
        <v>2823</v>
      </c>
      <c r="C18" s="20">
        <v>8</v>
      </c>
      <c r="D18" s="20">
        <v>2</v>
      </c>
      <c r="E18" s="20">
        <v>3</v>
      </c>
      <c r="F18" s="46" t="s">
        <v>38</v>
      </c>
      <c r="G18" s="20">
        <v>5112</v>
      </c>
      <c r="H18" s="21">
        <f t="shared" si="0"/>
        <v>6500</v>
      </c>
      <c r="I18" s="21">
        <f>R18</f>
        <v>6500</v>
      </c>
      <c r="J18" s="21"/>
      <c r="K18" s="21"/>
      <c r="L18" s="21"/>
      <c r="M18" s="21"/>
      <c r="N18" s="21"/>
      <c r="O18" s="21"/>
      <c r="P18" s="21"/>
      <c r="Q18" s="21"/>
      <c r="R18" s="21">
        <v>6500</v>
      </c>
      <c r="S18" s="48"/>
      <c r="T18" s="48"/>
    </row>
    <row r="19" spans="2:21" customFormat="1" ht="59.25" customHeight="1" x14ac:dyDescent="0.25">
      <c r="B19" s="20">
        <v>2951</v>
      </c>
      <c r="C19" s="20">
        <v>9</v>
      </c>
      <c r="D19" s="20">
        <v>5</v>
      </c>
      <c r="E19" s="20">
        <v>1</v>
      </c>
      <c r="F19" s="49" t="s">
        <v>13</v>
      </c>
      <c r="G19" s="20">
        <v>4637</v>
      </c>
      <c r="H19" s="21">
        <f t="shared" si="0"/>
        <v>3100</v>
      </c>
      <c r="I19" s="21">
        <v>3100</v>
      </c>
      <c r="J19" s="21"/>
      <c r="K19" s="21"/>
      <c r="L19" s="21"/>
      <c r="M19" s="21"/>
      <c r="N19" s="21"/>
      <c r="O19" s="21"/>
      <c r="P19" s="21"/>
      <c r="Q19" s="21"/>
      <c r="R19" s="21"/>
      <c r="S19" s="21">
        <v>1000</v>
      </c>
      <c r="T19" s="21">
        <v>2100</v>
      </c>
    </row>
    <row r="20" spans="2:21" ht="24" customHeight="1" x14ac:dyDescent="0.3">
      <c r="B20" s="12" t="s">
        <v>10</v>
      </c>
      <c r="C20" s="63" t="s">
        <v>14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34"/>
      <c r="T20" s="34"/>
      <c r="U20" s="13"/>
    </row>
    <row r="21" spans="2:21" ht="16.5" x14ac:dyDescent="0.3">
      <c r="B21" s="14"/>
      <c r="C21" s="50"/>
      <c r="D21" s="50"/>
      <c r="E21" s="50"/>
      <c r="F21" s="50"/>
      <c r="G21" s="50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13"/>
    </row>
    <row r="22" spans="2:21" ht="8.25" customHeight="1" x14ac:dyDescent="0.25">
      <c r="B22" s="15"/>
      <c r="C22" s="16"/>
      <c r="D22" s="16"/>
      <c r="E22" s="16"/>
      <c r="F22" s="16"/>
      <c r="G22" s="16"/>
      <c r="H22" s="16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2:21" x14ac:dyDescent="0.25">
      <c r="B23" s="18" t="s">
        <v>11</v>
      </c>
      <c r="C23" s="18"/>
      <c r="D23" s="18"/>
      <c r="E23" s="18"/>
      <c r="F23" s="18"/>
      <c r="G23" s="18"/>
      <c r="H23" s="18"/>
      <c r="I23" s="1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2:21" x14ac:dyDescent="0.25">
      <c r="B24" s="16" t="s">
        <v>12</v>
      </c>
      <c r="C24" s="16"/>
      <c r="D24" s="16"/>
      <c r="E24" s="16"/>
      <c r="F24" s="16"/>
      <c r="G24" s="16"/>
      <c r="H24" s="16"/>
      <c r="I24" s="1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2:21" ht="16.5" x14ac:dyDescent="0.3">
      <c r="B25" s="13"/>
      <c r="C25" s="13"/>
      <c r="D25" s="13"/>
      <c r="E25" s="13"/>
      <c r="F25" s="13"/>
      <c r="G25" s="13"/>
      <c r="H25" s="13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spans="2:21" ht="16.5" x14ac:dyDescent="0.3">
      <c r="B26" s="13"/>
      <c r="C26" s="13"/>
      <c r="D26" s="13"/>
      <c r="E26" s="13"/>
      <c r="F26" s="13"/>
      <c r="G26" s="13"/>
      <c r="H26" s="13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</sheetData>
  <mergeCells count="3">
    <mergeCell ref="C20:R20"/>
    <mergeCell ref="R2:T2"/>
    <mergeCell ref="P3:T3"/>
  </mergeCells>
  <pageMargins left="0" right="0.70866141732283472" top="0" bottom="0" header="0.31496062992125984" footer="0.31496062992125984"/>
  <pageSetup scale="71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7"/>
  <sheetViews>
    <sheetView workbookViewId="0">
      <selection activeCell="O14" sqref="O14"/>
    </sheetView>
  </sheetViews>
  <sheetFormatPr defaultRowHeight="15" x14ac:dyDescent="0.25"/>
  <cols>
    <col min="1" max="1" width="1" customWidth="1"/>
    <col min="2" max="2" width="10" customWidth="1"/>
    <col min="3" max="3" width="10.85546875" customWidth="1"/>
    <col min="4" max="4" width="52.42578125" customWidth="1"/>
    <col min="5" max="5" width="17" customWidth="1"/>
    <col min="6" max="6" width="12.28515625" style="22" customWidth="1"/>
    <col min="7" max="7" width="31.28515625" style="22" customWidth="1"/>
    <col min="8" max="8" width="7" customWidth="1"/>
    <col min="9" max="9" width="7.42578125" customWidth="1"/>
    <col min="10" max="10" width="8.5703125" customWidth="1"/>
    <col min="11" max="11" width="8.28515625" customWidth="1"/>
    <col min="12" max="12" width="6.28515625" customWidth="1"/>
    <col min="13" max="13" width="7" customWidth="1"/>
    <col min="14" max="14" width="6" customWidth="1"/>
    <col min="15" max="15" width="8" customWidth="1"/>
    <col min="16" max="16" width="6.5703125" customWidth="1"/>
    <col min="17" max="17" width="12.7109375" customWidth="1"/>
  </cols>
  <sheetData>
    <row r="2" spans="1:17" x14ac:dyDescent="0.25">
      <c r="A2" s="23"/>
      <c r="B2" s="23"/>
      <c r="C2" s="23"/>
      <c r="D2" s="23"/>
      <c r="E2" s="23"/>
      <c r="F2" s="23" t="s">
        <v>15</v>
      </c>
      <c r="G2" s="23" t="s">
        <v>16</v>
      </c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x14ac:dyDescent="0.25">
      <c r="A3" s="24"/>
      <c r="B3" s="24"/>
      <c r="C3" s="24"/>
      <c r="D3" s="24"/>
      <c r="E3" s="64" t="s">
        <v>24</v>
      </c>
      <c r="F3" s="71"/>
      <c r="G3" s="71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x14ac:dyDescent="0.25">
      <c r="A4" s="24"/>
      <c r="B4" s="24"/>
      <c r="C4" s="24"/>
      <c r="D4" s="24"/>
      <c r="E4" s="24"/>
      <c r="F4" s="24"/>
      <c r="G4" s="24" t="s">
        <v>31</v>
      </c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16.5" x14ac:dyDescent="0.3">
      <c r="B5" s="68"/>
      <c r="C5" s="68"/>
      <c r="D5" s="68"/>
      <c r="E5" s="68"/>
      <c r="F5" s="68"/>
      <c r="G5" s="68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78.75" x14ac:dyDescent="0.25">
      <c r="B6" s="26" t="s">
        <v>1</v>
      </c>
      <c r="C6" s="27" t="s">
        <v>17</v>
      </c>
      <c r="D6" s="28" t="s">
        <v>18</v>
      </c>
      <c r="E6" s="29" t="s">
        <v>9</v>
      </c>
      <c r="F6" s="30" t="s">
        <v>19</v>
      </c>
      <c r="G6" s="30" t="s">
        <v>20</v>
      </c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7" x14ac:dyDescent="0.25">
      <c r="B7" s="32">
        <v>1</v>
      </c>
      <c r="C7" s="32">
        <v>2</v>
      </c>
      <c r="D7" s="32">
        <v>3</v>
      </c>
      <c r="E7" s="32">
        <v>4</v>
      </c>
      <c r="F7" s="32">
        <v>5</v>
      </c>
      <c r="G7" s="32">
        <v>6</v>
      </c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6.5" x14ac:dyDescent="0.3">
      <c r="B8" s="20"/>
      <c r="C8" s="20" t="s">
        <v>0</v>
      </c>
      <c r="D8" s="20" t="s">
        <v>21</v>
      </c>
      <c r="E8" s="21">
        <f>E9+E10</f>
        <v>50894.6</v>
      </c>
      <c r="F8" s="21">
        <f>F9+F10</f>
        <v>50894.6</v>
      </c>
      <c r="G8" s="21">
        <f>G9</f>
        <v>0</v>
      </c>
      <c r="H8" s="34"/>
      <c r="I8" s="34"/>
      <c r="J8" s="34"/>
      <c r="K8" s="34"/>
    </row>
    <row r="9" spans="1:17" ht="25.5" x14ac:dyDescent="0.3">
      <c r="B9" s="20">
        <v>1254</v>
      </c>
      <c r="C9" s="20">
        <v>7331</v>
      </c>
      <c r="D9" s="35" t="s">
        <v>32</v>
      </c>
      <c r="E9" s="21">
        <f>F9</f>
        <v>1482.4</v>
      </c>
      <c r="F9" s="21">
        <v>1482.4</v>
      </c>
      <c r="G9" s="21">
        <f>G10</f>
        <v>0</v>
      </c>
      <c r="H9" s="34"/>
      <c r="I9" s="34"/>
      <c r="J9" s="34"/>
      <c r="K9" s="34"/>
    </row>
    <row r="10" spans="1:17" ht="32.25" customHeight="1" x14ac:dyDescent="0.3">
      <c r="B10" s="20">
        <v>1393</v>
      </c>
      <c r="C10" s="20">
        <v>7452</v>
      </c>
      <c r="D10" s="35" t="s">
        <v>33</v>
      </c>
      <c r="E10" s="21">
        <f>F10</f>
        <v>49412.2</v>
      </c>
      <c r="F10" s="21">
        <v>49412.2</v>
      </c>
      <c r="G10" s="21">
        <f>G12</f>
        <v>0</v>
      </c>
      <c r="H10" s="34"/>
      <c r="I10" s="34"/>
      <c r="J10" s="34"/>
      <c r="K10" s="34"/>
    </row>
    <row r="11" spans="1:17" ht="32.25" customHeight="1" x14ac:dyDescent="0.3">
      <c r="B11" s="36"/>
      <c r="C11" s="36"/>
      <c r="D11" s="57"/>
      <c r="E11" s="37"/>
      <c r="F11" s="37"/>
      <c r="G11" s="37"/>
      <c r="H11" s="34"/>
      <c r="I11" s="34"/>
      <c r="J11" s="34"/>
      <c r="K11" s="34"/>
    </row>
    <row r="12" spans="1:17" ht="16.5" x14ac:dyDescent="0.3">
      <c r="B12" s="36"/>
      <c r="C12" s="69" t="s">
        <v>22</v>
      </c>
      <c r="D12" s="70"/>
      <c r="E12" s="70"/>
      <c r="F12" s="70"/>
      <c r="G12" s="38"/>
      <c r="H12" s="34"/>
      <c r="I12" s="34"/>
      <c r="J12" s="34"/>
      <c r="K12" s="34"/>
    </row>
    <row r="13" spans="1:17" x14ac:dyDescent="0.25">
      <c r="B13" s="39"/>
      <c r="C13" s="40"/>
      <c r="D13" s="40"/>
      <c r="E13" s="40"/>
      <c r="F13" s="41"/>
      <c r="G13" s="41"/>
    </row>
    <row r="14" spans="1:17" x14ac:dyDescent="0.25">
      <c r="B14" s="42" t="s">
        <v>11</v>
      </c>
      <c r="C14" s="42"/>
      <c r="D14" s="42"/>
      <c r="E14" s="42"/>
      <c r="F14" s="42"/>
      <c r="G14"/>
    </row>
    <row r="15" spans="1:17" x14ac:dyDescent="0.25">
      <c r="B15" s="40" t="s">
        <v>23</v>
      </c>
      <c r="C15" s="40"/>
      <c r="D15" s="40"/>
      <c r="E15" s="40"/>
      <c r="F15" s="40"/>
      <c r="G15"/>
    </row>
    <row r="16" spans="1:17" ht="16.5" x14ac:dyDescent="0.3">
      <c r="B16" s="34"/>
      <c r="C16" s="34"/>
      <c r="D16" s="34"/>
      <c r="E16" s="34"/>
      <c r="F16" s="43"/>
      <c r="G16" s="43"/>
    </row>
    <row r="17" spans="2:7" ht="16.5" x14ac:dyDescent="0.3">
      <c r="B17" s="34"/>
      <c r="C17" s="34"/>
      <c r="D17" s="34"/>
      <c r="E17" s="34"/>
      <c r="F17" s="43"/>
      <c r="G17" s="43"/>
    </row>
  </sheetData>
  <mergeCells count="3">
    <mergeCell ref="B5:G5"/>
    <mergeCell ref="C12:F12"/>
    <mergeCell ref="E3:G3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Caxser</vt:lpstr>
      <vt:lpstr>Ekamutner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2026-08-17T06:06:40Z</dcterms:modified>
</cp:coreProperties>
</file>