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3D70CF50-DC08-4ADD-A704-208394F7CB11}" xr6:coauthVersionLast="47" xr6:coauthVersionMax="47" xr10:uidLastSave="{00000000-0000-0000-0000-000000000000}"/>
  <bookViews>
    <workbookView xWindow="14955" yWindow="165" windowWidth="13845" windowHeight="15075" firstSheet="1" activeTab="1" xr2:uid="{00000000-000D-0000-FFFF-FFFF00000000}"/>
  </bookViews>
  <sheets>
    <sheet name="Հատված 2" sheetId="2" state="hidden" r:id="rId1"/>
    <sheet name="Հատված 3" sheetId="1" r:id="rId2"/>
    <sheet name="Հատված 6" sheetId="3" state="hidden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  <c r="F19" i="3" l="1"/>
  <c r="D18" i="1"/>
  <c r="F18" i="2"/>
  <c r="H18" i="2"/>
  <c r="H19" i="2"/>
  <c r="F19" i="2" s="1"/>
  <c r="G18" i="2"/>
  <c r="E18" i="1"/>
  <c r="E17" i="1" s="1"/>
  <c r="D28" i="1"/>
  <c r="G17" i="3"/>
  <c r="F17" i="3" s="1"/>
  <c r="G18" i="3"/>
  <c r="F18" i="3" s="1"/>
  <c r="E30" i="1"/>
  <c r="D29" i="1"/>
  <c r="G24" i="3"/>
  <c r="F25" i="3"/>
  <c r="F26" i="2"/>
  <c r="G25" i="2"/>
  <c r="F25" i="2" s="1"/>
  <c r="F28" i="2"/>
  <c r="F29" i="2"/>
  <c r="D34" i="1"/>
  <c r="D33" i="1" s="1"/>
  <c r="E33" i="1"/>
  <c r="F31" i="3"/>
  <c r="G30" i="3"/>
  <c r="F30" i="3" s="1"/>
  <c r="G34" i="3"/>
  <c r="F34" i="3" s="1"/>
  <c r="F35" i="3"/>
  <c r="F33" i="3"/>
  <c r="G24" i="2" l="1"/>
  <c r="F24" i="2" s="1"/>
  <c r="G29" i="3"/>
  <c r="F29" i="3" s="1"/>
  <c r="G37" i="3"/>
  <c r="G36" i="3" s="1"/>
  <c r="G32" i="3" s="1"/>
  <c r="G20" i="3"/>
  <c r="D16" i="1"/>
  <c r="D15" i="1" s="1"/>
  <c r="E15" i="1"/>
  <c r="E35" i="1"/>
  <c r="D35" i="1" s="1"/>
  <c r="D32" i="1" s="1"/>
  <c r="D31" i="1"/>
  <c r="D30" i="1"/>
  <c r="G33" i="2"/>
  <c r="G32" i="2" s="1"/>
  <c r="E24" i="1"/>
  <c r="D24" i="1" s="1"/>
  <c r="F24" i="3"/>
  <c r="F21" i="3"/>
  <c r="H22" i="3"/>
  <c r="D19" i="1"/>
  <c r="D20" i="1"/>
  <c r="D21" i="1"/>
  <c r="E22" i="1"/>
  <c r="D22" i="1" s="1"/>
  <c r="D23" i="1"/>
  <c r="D25" i="1"/>
  <c r="E37" i="1"/>
  <c r="D37" i="1" s="1"/>
  <c r="F38" i="3"/>
  <c r="D26" i="1"/>
  <c r="D27" i="1"/>
  <c r="G40" i="3"/>
  <c r="F40" i="3" s="1"/>
  <c r="F26" i="3"/>
  <c r="F27" i="3"/>
  <c r="G30" i="2"/>
  <c r="F31" i="2"/>
  <c r="H21" i="3"/>
  <c r="D36" i="1"/>
  <c r="H20" i="2"/>
  <c r="G20" i="2"/>
  <c r="F21" i="2"/>
  <c r="G22" i="2"/>
  <c r="F22" i="2" s="1"/>
  <c r="F41" i="3"/>
  <c r="H20" i="3"/>
  <c r="H17" i="2"/>
  <c r="H16" i="2" s="1"/>
  <c r="F34" i="2"/>
  <c r="F23" i="2"/>
  <c r="D38" i="1"/>
  <c r="F20" i="2" l="1"/>
  <c r="G17" i="2"/>
  <c r="G27" i="2"/>
  <c r="F27" i="2" s="1"/>
  <c r="G28" i="3"/>
  <c r="F28" i="3" s="1"/>
  <c r="E32" i="1"/>
  <c r="E14" i="1" s="1"/>
  <c r="G23" i="3"/>
  <c r="F36" i="3"/>
  <c r="F32" i="3"/>
  <c r="F20" i="3"/>
  <c r="F37" i="3"/>
  <c r="F33" i="2"/>
  <c r="F32" i="2" s="1"/>
  <c r="F30" i="2"/>
  <c r="G39" i="3"/>
  <c r="G16" i="2" l="1"/>
  <c r="D14" i="1"/>
  <c r="D13" i="1" s="1"/>
  <c r="E13" i="1"/>
  <c r="D17" i="1"/>
  <c r="F39" i="3"/>
  <c r="F23" i="3"/>
  <c r="G22" i="3"/>
  <c r="G16" i="3" s="1"/>
  <c r="F16" i="3" s="1"/>
  <c r="F17" i="2"/>
  <c r="F16" i="2"/>
  <c r="F22" i="3" l="1"/>
  <c r="G15" i="3" l="1"/>
  <c r="F15" i="3" s="1"/>
</calcChain>
</file>

<file path=xl/sharedStrings.xml><?xml version="1.0" encoding="utf-8"?>
<sst xmlns="http://schemas.openxmlformats.org/spreadsheetml/2006/main" count="223" uniqueCount="121">
  <si>
    <t>Տարեկան ճշտված պլան</t>
  </si>
  <si>
    <t>Տողի
NN</t>
  </si>
  <si>
    <t>տնտեսագիտական դասակարգման հոդվածների անվանումները</t>
  </si>
  <si>
    <t>NN</t>
  </si>
  <si>
    <t>այդ թվում</t>
  </si>
  <si>
    <t>վարչական մաս</t>
  </si>
  <si>
    <t>ֆոնդային մաս</t>
  </si>
  <si>
    <t>1</t>
  </si>
  <si>
    <t>2</t>
  </si>
  <si>
    <t>3</t>
  </si>
  <si>
    <t>4</t>
  </si>
  <si>
    <t>5</t>
  </si>
  <si>
    <t>6</t>
  </si>
  <si>
    <t>7</t>
  </si>
  <si>
    <t>8</t>
  </si>
  <si>
    <t>11</t>
  </si>
  <si>
    <t>4000</t>
  </si>
  <si>
    <t>x</t>
  </si>
  <si>
    <t>4050</t>
  </si>
  <si>
    <t>4770</t>
  </si>
  <si>
    <t>4771</t>
  </si>
  <si>
    <t>- Պահուստային միջոցներ (վարչական բյ.)</t>
  </si>
  <si>
    <t>4891</t>
  </si>
  <si>
    <t xml:space="preserve">Տողի
NN
</t>
  </si>
  <si>
    <t>Բա-ժին</t>
  </si>
  <si>
    <t>Խումբ</t>
  </si>
  <si>
    <t>Դաս</t>
  </si>
  <si>
    <t>Բյուջետային ծախսերի 
գործառնական դասակարգման բաժինների, խմբերի և դասերի անվանումները</t>
  </si>
  <si>
    <t>վարչական բյուջե</t>
  </si>
  <si>
    <t>ֆոնդային բյուջե</t>
  </si>
  <si>
    <t xml:space="preserve">2000 </t>
  </si>
  <si>
    <t> X</t>
  </si>
  <si>
    <t>X</t>
  </si>
  <si>
    <t>0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</si>
  <si>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</si>
  <si>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</si>
  <si>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</si>
  <si>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</si>
  <si>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t xml:space="preserve">3100 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</si>
  <si>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</si>
  <si>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</si>
  <si>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</si>
  <si>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</si>
  <si>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 xml:space="preserve">Տողի
N
</t>
  </si>
  <si>
    <t>Բաժին</t>
  </si>
  <si>
    <t>Բյուջետային ծախսերի գործառնական դասակարգման բաժինների, խմբերի, դասերի, ինչպես նաև բյուջետային ծախսերի տնտեսագիտական դասա-կարգման հոդվածների անվանումները</t>
  </si>
  <si>
    <t xml:space="preserve">ԸՆԴԱՄԵՆԸ ԾԱԽՍԵՐ </t>
  </si>
  <si>
    <t>ՀԱՄԱՅՆՔԻ ԲՅՈՒՋԵԻ ԾԱԽՍԵՐԸ ԸՍՏ ԲՅՈՒՋԵՏԱՅԻՆ</t>
  </si>
  <si>
    <t xml:space="preserve"> </t>
  </si>
  <si>
    <t>ԾԱԽՍԵՐԻ ԳՈՐԾԱՌՆԱԿԱՆ ԴԱՍԱԿԱՐԳՄԱՆ</t>
  </si>
  <si>
    <t>Հավելված 1</t>
  </si>
  <si>
    <t>Հավելված N 2</t>
  </si>
  <si>
    <t xml:space="preserve"> ԾԱԽՍԵՐԻ ՏՆՏԵՍԱԳԻՏԱԿԱՆ  ԴԱՍԱԿԱՐԳՄԱՆ</t>
  </si>
  <si>
    <t>ԸՆԴԱՄԵՆԸ ԾԱԽՍԵՐ այդ թվում`</t>
  </si>
  <si>
    <t>Ա. ԸՆԹԱՑԻԿ ԾԱԽՍԵՐ՝ այդ թվում`</t>
  </si>
  <si>
    <t>ՊԱՀՈՒՍՏԱՅԻՆ ՄԻՋՈՑՆԵՐ , որից`</t>
  </si>
  <si>
    <t xml:space="preserve">                                                                               </t>
  </si>
  <si>
    <t>ԾԱԽՍԵՐԻ ԳՈՐԾԱՌՆԱԿԱՆ ԵՎ ՏՆՏԵՍԱԳԻՏԱԿԱՆ  ԴԱՍԱԿԱՐԳՄԱՆ</t>
  </si>
  <si>
    <t>Հավելված 3</t>
  </si>
  <si>
    <t>Ընդհանուր բնույթի հանրային ծառայություններ</t>
  </si>
  <si>
    <t xml:space="preserve">                        (հազար դրամով)</t>
  </si>
  <si>
    <t>ՀԻՄՆԱԿԱՆ ԲԱԺԻՆՆԵՐԻՆ ՉԴԱՍՎՈՂ ՊԱՀՈՒՍՏԱՅԻՆ ՖՈՆԴԵՐ ` այդ թվում`</t>
  </si>
  <si>
    <t xml:space="preserve">Ընդամենը </t>
  </si>
  <si>
    <t xml:space="preserve">                                                  (հազար դրամ)</t>
  </si>
  <si>
    <t xml:space="preserve">              (հազար դրամ)</t>
  </si>
  <si>
    <t xml:space="preserve">Ընդամենը  </t>
  </si>
  <si>
    <t>ՀԻՄՆԱԿԱՆ ԲԱԺԻՆՆԵՐԻՆ ՉԴԱՍՎՈՂ ՊԱՀՈՒՍՏԱՅԻՆ ՖՈՆԴԵՐ այդ թվում`</t>
  </si>
  <si>
    <t xml:space="preserve">ՀՀ Սյունիքի մարզի </t>
  </si>
  <si>
    <t>Մեղրի համայնքի ավագանու</t>
  </si>
  <si>
    <t xml:space="preserve">           ՀՀ Սյունիքի մարզի </t>
  </si>
  <si>
    <t>Ընդհանուր բնույթի այլ ծառայություններ</t>
  </si>
  <si>
    <t xml:space="preserve">ՀԱՆԳԻՍՏ, ՄՇԱԿՈՒՅԹ ԵՎ ԿՐՈՆ </t>
  </si>
  <si>
    <t xml:space="preserve"> -Ներկայացուցչական ծախսեր(4237)</t>
  </si>
  <si>
    <t xml:space="preserve">ՇԱՐՈՒՆԱԿԱԿԱՆ ԾԱԽՍԵՐ </t>
  </si>
  <si>
    <t xml:space="preserve">ՊԱՅՄԱՆԱԳՐԱՅԻՆ ԱՅԼ ԾԱՌԱՅՈՒԹՅՈՒՆՆԵՐԻ ՁԵՌՔ ԲԵՐՈՒՄ 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</si>
  <si>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</si>
  <si>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</si>
  <si>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</si>
  <si>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</si>
  <si>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-Գույքի և սարքավորումների վարձակալություն</t>
  </si>
  <si>
    <t>4216</t>
  </si>
  <si>
    <t xml:space="preserve"> -Ներքին գործուղումներ</t>
  </si>
  <si>
    <t>4221</t>
  </si>
  <si>
    <t xml:space="preserve"> -Աշխատակազմի մասնագիտական զարգացման ծառայություններ</t>
  </si>
  <si>
    <t>4233</t>
  </si>
  <si>
    <t xml:space="preserve"> ԳՈՐԾՈՒՂՈՒՄՆԵՐԻ ԵՎ ՇՐՋԱԳԱՅՈՒԹՅՈՒՆՆԵՐԻ ԾԱԽՍԵՐ </t>
  </si>
  <si>
    <t xml:space="preserve"> -Էներգետիկ  ծառայություններ(4212)</t>
  </si>
  <si>
    <t>.</t>
  </si>
  <si>
    <t>Ընդհանուր բնույթի ծառայություններ</t>
  </si>
  <si>
    <t xml:space="preserve">Աշխատակազմի (կադրերի) գծով ընդհանուր բնույթի ծառայություններ </t>
  </si>
  <si>
    <t>Մշակույթի տներ, ակումբներ, կենտրոններ</t>
  </si>
  <si>
    <t>Մշակութային ծառայություններ</t>
  </si>
  <si>
    <t>2025 ԹՎԱԿԱՆԻ ԴԵԿՏԵՄԲԵՐԻ 24-Ի «ՀԱՅԱՍՏԱՆԻ ՀԱՆՐԱՊԵՏՈՒԹՅԱՆ ՍՅՈՒՆԻՔԻ ՄԱՐԶԻ ՄԵՂՐԻ ՀԱՄԱՅՆՔԻ 2026 ԹՎԱԿԱՆԻ ԲՅՈՒՋԵՆ ՀԱՍՏԱՏԵԼՈՒ ՄԱՍԻՆ» N 153-Ն ՈՐՈՇՄԱՆ  2-ՐԴ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</si>
  <si>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N 153-Ն ՈՐՈՇՄԱՆ   3-ՐԴ ՀԱՏՎԱԾՈՒՄ ԿԱՏԱՐՎՈՂ ՓՈՓՈԽՈՒԹՅՈՒՆՆԵՐԸ ԵՎ ԼՐԱՑՈՒՄՆԵՐԸ</t>
  </si>
  <si>
    <t xml:space="preserve">              2025 ԹՎԱԿԱՆԻ ԴԵԿՏԵՄԲԵՐԻ 24-Ի «ՀԱՅԱՍՏԱՆԻ ՀԱՆՐԱՊԵՏՈՒԹՅԱՆ ՍՅՈՒՆԻՔԻ ՄԱՐԶԻ ՄԵՂՐԻ ՀԱՄԱՅՆՔԻ 2026 ԹՎԱԿԱՆԻ ԲՅՈՒՋԵՆ ՀԱՍՏԱՏԵԼՈՒ ՄԱՍԻՆ»  N 153-Ն ՈՐՈՇՄԱՆ  6-ՐԴ ՀԱՏՎԱԾՈՒՄ ԿԱՏԱՐՎՈՂ ՓՈՓՈԽՈՒԹՅՈՒՆՆԵՐԸ ԵՎ ԼՐԱՑՈՒՄՆԵՐԸ</t>
  </si>
  <si>
    <t xml:space="preserve"> -Մասնագիտական ծառայություններ</t>
  </si>
  <si>
    <t xml:space="preserve"> ԱՅԼ ՄԱՍՆԱԳԻՏԱԿԱՆ ԾԱՌԱՅՈՒԹՅՈՒՆՆԵՐԻ ՁԵՌՔ ԲԵՐՈՒՄ</t>
  </si>
  <si>
    <t xml:space="preserve">ՀԱՐԿԵՐ, ՊԱՐՏԱԴԻՐ ՎՃԱՐՆԵՐ ԵՎ ՏՈՒՅԺԵՐ, ՈՐՈՆՔ ԿԱՌԱՎԱՐՄԱՆ ՏԱՐԲԵՐ ՄԱԿԱՐԴԱԿՆԵՐԻ ԿՈՂՄԻՑ ԿԻՐԱՌՎՈՒՄ ԵՆ ՄԻՄՅԱՆՑ ՆԿԱՏՄԱՄԲ </t>
  </si>
  <si>
    <t xml:space="preserve"> -Պարտադիր վճարներ</t>
  </si>
  <si>
    <t xml:space="preserve"> -Աշխատողների աշխատավարձեր և հավելավճարներ</t>
  </si>
  <si>
    <t xml:space="preserve">1.1 ԱՇԽԱՏԱՆՔԻ ՎԱՐՁԱՏՐՈՒԹՅՈՒՆ (տող4110+տող4120+տող4130)        </t>
  </si>
  <si>
    <t xml:space="preserve">1.2 ԾԱՌԱՅՈՒԹՅՈՒՆՆԵՐԻ ԵՎ ԱՊՐԱՆՔՆԵՐԻ ՁԵՌՔ ԲԵՐՈՒՄ </t>
  </si>
  <si>
    <t xml:space="preserve">1.7 ԱՅԼ ԾԱԽՍԵՐ </t>
  </si>
  <si>
    <t xml:space="preserve"> -Մասնագիտական ծառայություններ(4241)</t>
  </si>
  <si>
    <t xml:space="preserve"> -Պարտադիր վճարներ(4823)</t>
  </si>
  <si>
    <t>ՀԱՄԱՅՆՔԻ ՂԵԿԱՎԱՐ՝                                                 Խ. ԱՆԴՐԵԱՍՅԱՆ</t>
  </si>
  <si>
    <t>ՀԱՄԱՅՆՔԻ ՂԵԿԱՎԱՐ՝                                       Խ. ԱՆԴՐԵԱՍՅԱՆ</t>
  </si>
  <si>
    <t>Հանգստի և սպորտի ծառայություններ</t>
  </si>
  <si>
    <t xml:space="preserve">Գյուղատնտեսություն </t>
  </si>
  <si>
    <t>Գյուղատնտեսություն, անտառային տնտեսություն, ձկնորսություն և որսորդություն</t>
  </si>
  <si>
    <t xml:space="preserve">ՏՆՏԵՍԱԿԱՆ ՀԱՐԱԲԵՐՈՒԹՅՈՒՆՆԵՐ </t>
  </si>
  <si>
    <t xml:space="preserve"> -Ներքին վարկերի տոկոսավճարներ</t>
  </si>
  <si>
    <t xml:space="preserve"> -Ներքին վարկերի տոկոսավճարներ(4412)</t>
  </si>
  <si>
    <t>ՆԵՐՔԻՆ ՏՈԿՈՍԱՎՃԱՐՆԵՐ (տող4311+տող4312)</t>
  </si>
  <si>
    <t xml:space="preserve"> - Կենցաղային և հանրային սննդի ծառայություններ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</si>
  <si>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</si>
  <si>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</si>
  <si>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 xml:space="preserve"> -Տեղակատվական ծառայություններ</t>
  </si>
  <si>
    <t xml:space="preserve"> -Տեղակատվական ծառայություններ(4234)</t>
  </si>
  <si>
    <t>2026թ. ապրիլի 29-ի N44-Ն որոշման</t>
  </si>
  <si>
    <t>ՀԱՄԱՅՆՔԻ ՂԵԿԱՎԱՐ՝                                                   Խ. ԱՆԴՐԵԱՍՅԱՆ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</si>
</sst>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.0"/>
    <numFmt numFmtId="165" formatCode="0.0"/>
    <numFmt numFmtId="166" formatCode="#,##0.0"/>
  </numFmts>
  <fonts count="30" x14ac:knownFonts="1">
    <font>
      <sz val="10"/>
      <name val="Arial"/>
    </font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i/>
      <sz val="10"/>
      <name val="GHEA Grapalat"/>
      <family val="3"/>
    </font>
    <font>
      <i/>
      <sz val="10"/>
      <color indexed="8"/>
      <name val="GHEA Grapalat"/>
      <family val="3"/>
    </font>
    <font>
      <sz val="10"/>
      <name val="Arial LatArm"/>
      <family val="2"/>
    </font>
    <font>
      <b/>
      <i/>
      <sz val="10"/>
      <color indexed="8"/>
      <name val="GHEA Grapalat"/>
      <family val="3"/>
    </font>
    <font>
      <sz val="8"/>
      <name val="Arial"/>
      <family val="2"/>
    </font>
    <font>
      <b/>
      <i/>
      <sz val="10"/>
      <name val="GHEA Grapalat"/>
      <family val="3"/>
    </font>
    <font>
      <b/>
      <i/>
      <sz val="12"/>
      <name val="GHEA Grapalat"/>
      <family val="3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57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4"/>
      <name val="Arial LatArm"/>
      <family val="2"/>
    </font>
    <font>
      <sz val="8"/>
      <name val="Arial LatArm"/>
      <family val="2"/>
    </font>
    <font>
      <b/>
      <sz val="11"/>
      <name val="Arial LatArm"/>
      <family val="2"/>
    </font>
    <font>
      <sz val="9"/>
      <name val="Arial LatArm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51">
    <xf numFmtId="0" fontId="0" fillId="0" borderId="0"/>
    <xf numFmtId="0" fontId="5" fillId="0" borderId="13" applyNumberFormat="0" applyFill="0" applyProtection="0">
      <alignment horizontal="center" vertical="center"/>
    </xf>
    <xf numFmtId="0" fontId="5" fillId="0" borderId="13" applyNumberFormat="0" applyFill="0" applyProtection="0">
      <alignment horizontal="left" vertical="center" wrapText="1"/>
    </xf>
    <xf numFmtId="0" fontId="2" fillId="0" borderId="0"/>
    <xf numFmtId="0" fontId="10" fillId="0" borderId="0" applyNumberFormat="0" applyFill="0" applyBorder="0" applyAlignment="0" applyProtection="0"/>
    <xf numFmtId="0" fontId="11" fillId="0" borderId="21" applyNumberFormat="0" applyFill="0" applyAlignment="0" applyProtection="0"/>
    <xf numFmtId="0" fontId="12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24" applyNumberFormat="0" applyAlignment="0" applyProtection="0"/>
    <xf numFmtId="0" fontId="18" fillId="8" borderId="25" applyNumberFormat="0" applyAlignment="0" applyProtection="0"/>
    <xf numFmtId="0" fontId="19" fillId="8" borderId="24" applyNumberFormat="0" applyAlignment="0" applyProtection="0"/>
    <xf numFmtId="0" fontId="20" fillId="0" borderId="26" applyNumberFormat="0" applyFill="0" applyAlignment="0" applyProtection="0"/>
    <xf numFmtId="0" fontId="21" fillId="9" borderId="2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9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28" applyNumberFormat="0" applyFont="0" applyAlignment="0" applyProtection="0"/>
    <xf numFmtId="0" fontId="1" fillId="0" borderId="30" applyNumberFormat="0" applyFont="0" applyFill="0" applyAlignment="0" applyProtection="0"/>
    <xf numFmtId="0" fontId="26" fillId="0" borderId="30" applyNumberFormat="0" applyFill="0" applyProtection="0">
      <alignment horizontal="center"/>
    </xf>
    <xf numFmtId="4" fontId="28" fillId="0" borderId="13" applyFill="0" applyProtection="0">
      <alignment horizontal="center" vertical="center"/>
    </xf>
    <xf numFmtId="4" fontId="27" fillId="0" borderId="31" applyFill="0" applyProtection="0">
      <alignment horizontal="right" vertical="center"/>
    </xf>
    <xf numFmtId="4" fontId="29" fillId="0" borderId="13" applyFill="0" applyProtection="0">
      <alignment horizontal="left" vertical="center"/>
    </xf>
  </cellStyleXfs>
  <cellXfs count="79">
    <xf numFmtId="0" fontId="0" fillId="0" borderId="0" xfId="0"/>
    <xf numFmtId="0" fontId="3" fillId="0" borderId="0" xfId="0" applyFont="1"/>
    <xf numFmtId="0" fontId="4" fillId="0" borderId="2" xfId="0" applyFont="1" applyBorder="1" applyAlignment="1" applyProtection="1">
      <alignment vertical="top" wrapText="1" readingOrder="1"/>
      <protection locked="0"/>
    </xf>
    <xf numFmtId="0" fontId="3" fillId="0" borderId="0" xfId="0" applyFont="1" applyAlignment="1">
      <alignment horizontal="right" vertical="center"/>
    </xf>
    <xf numFmtId="0" fontId="4" fillId="0" borderId="3" xfId="0" applyFont="1" applyBorder="1" applyAlignment="1" applyProtection="1">
      <alignment vertical="top" wrapText="1" readingOrder="1"/>
      <protection locked="0"/>
    </xf>
    <xf numFmtId="0" fontId="4" fillId="0" borderId="4" xfId="0" applyFont="1" applyBorder="1" applyAlignment="1" applyProtection="1">
      <alignment vertical="top" wrapText="1" readingOrder="1"/>
      <protection locked="0"/>
    </xf>
    <xf numFmtId="0" fontId="4" fillId="0" borderId="2" xfId="0" applyFont="1" applyBorder="1" applyAlignment="1" applyProtection="1">
      <alignment horizontal="center" vertical="top" wrapText="1" readingOrder="1"/>
      <protection locked="0"/>
    </xf>
    <xf numFmtId="0" fontId="4" fillId="0" borderId="3" xfId="0" applyFont="1" applyBorder="1" applyAlignment="1" applyProtection="1">
      <alignment horizontal="center" vertical="top" wrapText="1" readingOrder="1"/>
      <protection locked="0"/>
    </xf>
    <xf numFmtId="0" fontId="4" fillId="0" borderId="4" xfId="0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4" fillId="0" borderId="2" xfId="0" applyFont="1" applyBorder="1" applyAlignment="1" applyProtection="1">
      <alignment vertical="center" wrapText="1" readingOrder="1"/>
      <protection locked="0"/>
    </xf>
    <xf numFmtId="0" fontId="4" fillId="0" borderId="2" xfId="0" applyFont="1" applyBorder="1" applyAlignment="1" applyProtection="1">
      <alignment horizontal="left" vertical="center" wrapText="1" readingOrder="1"/>
      <protection locked="0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6" fillId="0" borderId="2" xfId="0" applyFont="1" applyBorder="1" applyAlignment="1" applyProtection="1">
      <alignment vertical="center" wrapText="1" readingOrder="1"/>
      <protection locked="0"/>
    </xf>
    <xf numFmtId="166" fontId="4" fillId="0" borderId="2" xfId="0" applyNumberFormat="1" applyFont="1" applyBorder="1" applyAlignment="1" applyProtection="1">
      <alignment vertical="center" wrapText="1" readingOrder="1"/>
      <protection locked="0"/>
    </xf>
    <xf numFmtId="166" fontId="6" fillId="0" borderId="2" xfId="0" applyNumberFormat="1" applyFont="1" applyBorder="1" applyAlignment="1" applyProtection="1">
      <alignment vertical="center" wrapText="1" readingOrder="1"/>
      <protection locked="0"/>
    </xf>
    <xf numFmtId="164" fontId="4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 applyProtection="1">
      <alignment horizontal="center" vertical="center" wrapText="1" readingOrder="1"/>
      <protection locked="0"/>
    </xf>
    <xf numFmtId="0" fontId="4" fillId="2" borderId="2" xfId="0" applyFont="1" applyFill="1" applyBorder="1" applyAlignment="1" applyProtection="1">
      <alignment vertical="center" wrapText="1" readingOrder="1"/>
      <protection locked="0"/>
    </xf>
    <xf numFmtId="166" fontId="4" fillId="2" borderId="2" xfId="0" applyNumberFormat="1" applyFont="1" applyFill="1" applyBorder="1" applyAlignment="1" applyProtection="1">
      <alignment vertical="center" wrapText="1" readingOrder="1"/>
      <protection locked="0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5" xfId="0" applyFont="1" applyBorder="1" applyAlignment="1" applyProtection="1">
      <alignment horizontal="center" vertical="top" wrapText="1" readingOrder="1"/>
      <protection locked="0"/>
    </xf>
    <xf numFmtId="2" fontId="3" fillId="0" borderId="0" xfId="0" applyNumberFormat="1" applyFont="1"/>
    <xf numFmtId="164" fontId="6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166" fontId="4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6" xfId="0" applyFont="1" applyFill="1" applyBorder="1" applyAlignment="1" applyProtection="1">
      <alignment horizontal="center" vertical="center" wrapText="1" readingOrder="1"/>
      <protection locked="0"/>
    </xf>
    <xf numFmtId="166" fontId="4" fillId="2" borderId="6" xfId="0" applyNumberFormat="1" applyFont="1" applyFill="1" applyBorder="1" applyAlignment="1" applyProtection="1">
      <alignment vertical="center" wrapText="1" readingOrder="1"/>
      <protection locked="0"/>
    </xf>
    <xf numFmtId="0" fontId="3" fillId="0" borderId="13" xfId="2" applyFont="1" applyFill="1">
      <alignment horizontal="left" vertical="center" wrapText="1"/>
    </xf>
    <xf numFmtId="0" fontId="3" fillId="2" borderId="13" xfId="2" applyFont="1" applyFill="1">
      <alignment horizontal="left" vertical="center" wrapText="1"/>
    </xf>
    <xf numFmtId="0" fontId="3" fillId="2" borderId="0" xfId="0" applyFont="1" applyFill="1"/>
    <xf numFmtId="0" fontId="3" fillId="0" borderId="13" xfId="1" applyFont="1" applyFill="1">
      <alignment horizontal="center" vertical="center"/>
    </xf>
    <xf numFmtId="0" fontId="3" fillId="0" borderId="14" xfId="1" applyFont="1" applyFill="1" applyBorder="1">
      <alignment horizontal="center" vertical="center"/>
    </xf>
    <xf numFmtId="0" fontId="4" fillId="0" borderId="2" xfId="0" applyFont="1" applyBorder="1" applyAlignment="1" applyProtection="1">
      <alignment horizontal="right" vertical="center" wrapText="1" readingOrder="1"/>
      <protection locked="0"/>
    </xf>
    <xf numFmtId="0" fontId="3" fillId="0" borderId="14" xfId="2" applyFont="1" applyFill="1" applyBorder="1">
      <alignment horizontal="left" vertical="center" wrapText="1"/>
    </xf>
    <xf numFmtId="165" fontId="4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15" xfId="0" applyFont="1" applyBorder="1" applyAlignment="1" applyProtection="1">
      <alignment horizontal="center" vertical="center" wrapText="1" readingOrder="1"/>
      <protection locked="0"/>
    </xf>
    <xf numFmtId="0" fontId="4" fillId="0" borderId="16" xfId="0" applyFont="1" applyBorder="1" applyAlignment="1" applyProtection="1">
      <alignment horizontal="center" vertical="center" wrapText="1" readingOrder="1"/>
      <protection locked="0"/>
    </xf>
    <xf numFmtId="0" fontId="4" fillId="0" borderId="17" xfId="0" applyFont="1" applyBorder="1" applyAlignment="1" applyProtection="1">
      <alignment horizontal="center" vertical="center" wrapText="1" readingOrder="1"/>
      <protection locked="0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18" xfId="2" applyFont="1" applyFill="1" applyBorder="1">
      <alignment horizontal="left" vertical="center" wrapText="1"/>
    </xf>
    <xf numFmtId="0" fontId="3" fillId="0" borderId="19" xfId="2" applyFont="1" applyFill="1" applyBorder="1">
      <alignment horizontal="left" vertical="center" wrapText="1"/>
    </xf>
    <xf numFmtId="0" fontId="4" fillId="0" borderId="19" xfId="0" applyFont="1" applyBorder="1" applyAlignment="1" applyProtection="1">
      <alignment horizontal="center" vertical="center" wrapText="1" readingOrder="1"/>
      <protection locked="0"/>
    </xf>
    <xf numFmtId="0" fontId="3" fillId="0" borderId="20" xfId="2" applyFont="1" applyFill="1" applyBorder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 readingOrder="1"/>
      <protection locked="0"/>
    </xf>
    <xf numFmtId="0" fontId="4" fillId="0" borderId="10" xfId="0" applyFont="1" applyBorder="1" applyAlignment="1" applyProtection="1">
      <alignment horizontal="center" vertical="center" wrapText="1" readingOrder="1"/>
      <protection locked="0"/>
    </xf>
    <xf numFmtId="0" fontId="4" fillId="0" borderId="32" xfId="0" applyFont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4" fillId="0" borderId="9" xfId="0" applyFont="1" applyBorder="1" applyAlignment="1" applyProtection="1">
      <alignment horizontal="center" vertical="center" wrapText="1" readingOrder="1"/>
      <protection locked="0"/>
    </xf>
    <xf numFmtId="0" fontId="4" fillId="0" borderId="11" xfId="0" applyFont="1" applyBorder="1" applyAlignment="1" applyProtection="1">
      <alignment horizontal="center" vertical="center" wrapText="1" readingOrder="1"/>
      <protection locked="0"/>
    </xf>
    <xf numFmtId="0" fontId="4" fillId="0" borderId="10" xfId="0" applyFont="1" applyBorder="1" applyAlignment="1" applyProtection="1">
      <alignment horizontal="center" vertical="center" wrapText="1" readingOrder="1"/>
      <protection locked="0"/>
    </xf>
    <xf numFmtId="0" fontId="9" fillId="0" borderId="0" xfId="0" applyFont="1" applyAlignment="1">
      <alignment horizontal="center"/>
    </xf>
    <xf numFmtId="0" fontId="4" fillId="0" borderId="8" xfId="0" applyFont="1" applyBorder="1" applyAlignment="1" applyProtection="1">
      <alignment horizontal="center" vertical="center" wrapText="1" readingOrder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3" borderId="0" xfId="0" applyFont="1" applyFill="1" applyAlignment="1" applyProtection="1">
      <alignment horizontal="center" vertical="top" wrapText="1" readingOrder="1"/>
      <protection locked="0"/>
    </xf>
    <xf numFmtId="0" fontId="3" fillId="2" borderId="0" xfId="0" applyFont="1" applyFill="1"/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right" vertical="top" wrapText="1" readingOrder="1"/>
      <protection locked="0"/>
    </xf>
    <xf numFmtId="0" fontId="4" fillId="0" borderId="2" xfId="0" applyFont="1" applyBorder="1" applyAlignment="1" applyProtection="1">
      <alignment horizontal="center" vertical="top" wrapText="1" readingOrder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horizontal="center" vertical="top" wrapText="1" readingOrder="1"/>
      <protection locked="0"/>
    </xf>
    <xf numFmtId="0" fontId="3" fillId="0" borderId="7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 applyProtection="1">
      <alignment vertical="top" wrapText="1"/>
      <protection locked="0"/>
    </xf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bckgrnd_900" xfId="46" xr:uid="{00000000-0005-0000-0000-000012000000}"/>
    <cellStyle name="Calculation" xfId="14" builtinId="22" customBuiltin="1"/>
    <cellStyle name="Check Cell" xfId="16" builtinId="23" customBuiltin="1"/>
    <cellStyle name="cntr_arm10_BldBord_900" xfId="48" xr:uid="{00000000-0005-0000-0000-000013000000}"/>
    <cellStyle name="cntr_arm10_Bord_900" xfId="1" xr:uid="{00000000-0005-0000-0000-000014000000}"/>
    <cellStyle name="cntrBtm_arm10bld_900" xfId="47" xr:uid="{00000000-0005-0000-0000-000015000000}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eft_arm10_BordWW_900" xfId="2" xr:uid="{00000000-0005-0000-0000-000016000000}"/>
    <cellStyle name="Lft_arm10_Brd_900" xfId="50" xr:uid="{00000000-0005-0000-0000-000017000000}"/>
    <cellStyle name="Linked Cell" xfId="15" builtinId="24" customBuiltin="1"/>
    <cellStyle name="Neutral" xfId="11" builtinId="28" customBuiltin="1"/>
    <cellStyle name="Normal" xfId="0" builtinId="0"/>
    <cellStyle name="Normal 2" xfId="44" xr:uid="{00000000-0005-0000-0000-000018000000}"/>
    <cellStyle name="Note 2" xfId="45" xr:uid="{00000000-0005-0000-0000-000019000000}"/>
    <cellStyle name="Output" xfId="13" builtinId="21" customBuiltin="1"/>
    <cellStyle name="rgt_arm10_BordGrey_900" xfId="49" xr:uid="{00000000-0005-0000-0000-00001A000000}"/>
    <cellStyle name="Title" xfId="4" builtinId="15" customBuiltin="1"/>
    <cellStyle name="Total" xfId="19" builtinId="25" customBuiltin="1"/>
    <cellStyle name="Warning Text" xfId="17" builtinId="11" customBuiltin="1"/>
    <cellStyle name="Обычный 3" xfId="3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showGridLines="0" workbookViewId="0">
      <selection activeCell="J10" sqref="J10"/>
    </sheetView>
  </sheetViews>
  <sheetFormatPr defaultRowHeight="13.5" x14ac:dyDescent="0.25"/>
  <cols>
    <col min="1" max="1" width="7.85546875" style="1" customWidth="1"/>
    <col min="2" max="2" width="6.42578125" style="1" customWidth="1"/>
    <col min="3" max="3" width="6.5703125" style="1" customWidth="1"/>
    <col min="4" max="4" width="5.7109375" style="1" customWidth="1"/>
    <col min="5" max="5" width="41.5703125" style="1" customWidth="1"/>
    <col min="6" max="7" width="13.85546875" style="1" customWidth="1"/>
    <col min="8" max="8" width="14.5703125" style="1" customWidth="1"/>
    <col min="9" max="9" width="12.42578125" style="1" customWidth="1"/>
    <col min="10" max="16384" width="9.140625" style="1"/>
  </cols>
  <sheetData>
    <row r="1" spans="1:8" ht="12" customHeight="1" x14ac:dyDescent="0.25">
      <c r="F1" s="29"/>
      <c r="G1" s="55" t="s">
        <v>50</v>
      </c>
      <c r="H1" s="55"/>
    </row>
    <row r="2" spans="1:8" ht="12" customHeight="1" x14ac:dyDescent="0.25">
      <c r="F2" s="55" t="s">
        <v>67</v>
      </c>
      <c r="G2" s="55"/>
      <c r="H2" s="55"/>
    </row>
    <row r="3" spans="1:8" ht="12" customHeight="1" x14ac:dyDescent="0.25">
      <c r="F3" s="29"/>
      <c r="G3" s="55" t="s">
        <v>68</v>
      </c>
      <c r="H3" s="55"/>
    </row>
    <row r="4" spans="1:8" ht="12" customHeight="1" x14ac:dyDescent="0.25">
      <c r="E4" s="54" t="s">
        <v>119</v>
      </c>
      <c r="F4" s="54"/>
      <c r="G4" s="54"/>
      <c r="H4" s="54"/>
    </row>
    <row r="5" spans="1:8" ht="18.75" customHeight="1" x14ac:dyDescent="0.25">
      <c r="E5" s="3"/>
      <c r="F5" s="3"/>
      <c r="G5" s="3"/>
      <c r="H5" s="3"/>
    </row>
    <row r="6" spans="1:8" x14ac:dyDescent="0.25">
      <c r="D6" s="19"/>
      <c r="E6" s="18" t="s">
        <v>47</v>
      </c>
      <c r="F6" s="19"/>
    </row>
    <row r="7" spans="1:8" x14ac:dyDescent="0.25">
      <c r="E7" s="19" t="s">
        <v>49</v>
      </c>
    </row>
    <row r="8" spans="1:8" ht="17.25" customHeight="1" x14ac:dyDescent="0.25">
      <c r="A8" s="64" t="s">
        <v>92</v>
      </c>
      <c r="B8" s="64"/>
      <c r="C8" s="64"/>
      <c r="D8" s="64"/>
      <c r="E8" s="64"/>
      <c r="F8" s="64"/>
      <c r="G8" s="64"/>
      <c r="H8" s="64"/>
    </row>
    <row r="9" spans="1:8" ht="17.25" customHeight="1" x14ac:dyDescent="0.25">
      <c r="A9" s="64"/>
      <c r="B9" s="64"/>
      <c r="C9" s="64"/>
      <c r="D9" s="64"/>
      <c r="E9" s="64"/>
      <c r="F9" s="64"/>
      <c r="G9" s="64"/>
      <c r="H9" s="64"/>
    </row>
    <row r="10" spans="1:8" ht="17.25" customHeight="1" x14ac:dyDescent="0.25">
      <c r="A10" s="64"/>
      <c r="B10" s="64"/>
      <c r="C10" s="64"/>
      <c r="D10" s="64"/>
      <c r="E10" s="64"/>
      <c r="F10" s="64"/>
      <c r="G10" s="64"/>
      <c r="H10" s="64"/>
    </row>
    <row r="11" spans="1:8" ht="18" customHeight="1" x14ac:dyDescent="0.25">
      <c r="F11" s="62" t="s">
        <v>63</v>
      </c>
      <c r="G11" s="63"/>
      <c r="H11" s="63"/>
    </row>
    <row r="12" spans="1:8" ht="23.25" customHeight="1" x14ac:dyDescent="0.25">
      <c r="A12" s="6"/>
      <c r="B12" s="2"/>
      <c r="C12" s="2"/>
      <c r="D12" s="2"/>
      <c r="E12" s="6"/>
      <c r="F12" s="56" t="s">
        <v>0</v>
      </c>
      <c r="G12" s="57"/>
      <c r="H12" s="58"/>
    </row>
    <row r="13" spans="1:8" ht="40.5" customHeight="1" x14ac:dyDescent="0.25">
      <c r="A13" s="60" t="s">
        <v>23</v>
      </c>
      <c r="B13" s="60" t="s">
        <v>24</v>
      </c>
      <c r="C13" s="60" t="s">
        <v>25</v>
      </c>
      <c r="D13" s="60" t="s">
        <v>26</v>
      </c>
      <c r="E13" s="65" t="s">
        <v>27</v>
      </c>
      <c r="F13" s="60" t="s">
        <v>62</v>
      </c>
      <c r="G13" s="56" t="s">
        <v>4</v>
      </c>
      <c r="H13" s="58"/>
    </row>
    <row r="14" spans="1:8" ht="39.75" customHeight="1" x14ac:dyDescent="0.25">
      <c r="A14" s="61"/>
      <c r="B14" s="61"/>
      <c r="C14" s="61"/>
      <c r="D14" s="61"/>
      <c r="E14" s="65"/>
      <c r="F14" s="61"/>
      <c r="G14" s="13" t="s">
        <v>28</v>
      </c>
      <c r="H14" s="13" t="s">
        <v>29</v>
      </c>
    </row>
    <row r="15" spans="1:8" x14ac:dyDescent="0.25">
      <c r="A15" s="6" t="s">
        <v>7</v>
      </c>
      <c r="B15" s="6" t="s">
        <v>8</v>
      </c>
      <c r="C15" s="6" t="s">
        <v>9</v>
      </c>
      <c r="D15" s="6" t="s">
        <v>10</v>
      </c>
      <c r="E15" s="6" t="s">
        <v>11</v>
      </c>
      <c r="F15" s="6" t="s">
        <v>12</v>
      </c>
      <c r="G15" s="6" t="s">
        <v>13</v>
      </c>
      <c r="H15" s="6" t="s">
        <v>14</v>
      </c>
    </row>
    <row r="16" spans="1:8" ht="30" customHeight="1" x14ac:dyDescent="0.25">
      <c r="A16" s="13" t="s">
        <v>30</v>
      </c>
      <c r="B16" s="13" t="s">
        <v>31</v>
      </c>
      <c r="C16" s="13" t="s">
        <v>32</v>
      </c>
      <c r="D16" s="13" t="s">
        <v>32</v>
      </c>
      <c r="E16" s="14" t="s">
        <v>46</v>
      </c>
      <c r="F16" s="16">
        <f>G16+H16</f>
        <v>0</v>
      </c>
      <c r="G16" s="16">
        <f>G17+G27+G32+G24</f>
        <v>0</v>
      </c>
      <c r="H16" s="16">
        <f>H17+H27+H32</f>
        <v>0</v>
      </c>
    </row>
    <row r="17" spans="1:8" s="37" customFormat="1" ht="36.75" customHeight="1" x14ac:dyDescent="0.25">
      <c r="A17" s="20">
        <v>2100</v>
      </c>
      <c r="B17" s="20">
        <v>1</v>
      </c>
      <c r="C17" s="20">
        <v>0</v>
      </c>
      <c r="D17" s="20">
        <v>0</v>
      </c>
      <c r="E17" s="21" t="s">
        <v>59</v>
      </c>
      <c r="F17" s="22">
        <f>G17+H17</f>
        <v>5600</v>
      </c>
      <c r="G17" s="22">
        <f>G20+G22+G18</f>
        <v>5600</v>
      </c>
      <c r="H17" s="22">
        <f>H22</f>
        <v>0</v>
      </c>
    </row>
    <row r="18" spans="1:8" s="37" customFormat="1" ht="66.75" customHeight="1" x14ac:dyDescent="0.25">
      <c r="A18" s="20">
        <v>2110</v>
      </c>
      <c r="B18" s="20">
        <v>1</v>
      </c>
      <c r="C18" s="20">
        <v>1</v>
      </c>
      <c r="D18" s="20">
        <v>0</v>
      </c>
      <c r="E18" s="35" t="s">
        <v>115</v>
      </c>
      <c r="F18" s="22">
        <f t="shared" ref="F18:F19" si="0">G18+H18</f>
        <v>100</v>
      </c>
      <c r="G18" s="22">
        <f>G19</f>
        <v>100</v>
      </c>
      <c r="H18" s="22">
        <f t="shared" ref="H18:H19" si="1">H23</f>
        <v>0</v>
      </c>
    </row>
    <row r="19" spans="1:8" s="37" customFormat="1" ht="54.75" customHeight="1" x14ac:dyDescent="0.25">
      <c r="A19" s="20">
        <v>2111</v>
      </c>
      <c r="B19" s="20">
        <v>1</v>
      </c>
      <c r="C19" s="20">
        <v>1</v>
      </c>
      <c r="D19" s="20">
        <v>1</v>
      </c>
      <c r="E19" s="35" t="s">
        <v>116</v>
      </c>
      <c r="F19" s="22">
        <f t="shared" si="0"/>
        <v>100</v>
      </c>
      <c r="G19" s="22">
        <v>100</v>
      </c>
      <c r="H19" s="22">
        <f t="shared" si="1"/>
        <v>0</v>
      </c>
    </row>
    <row r="20" spans="1:8" s="37" customFormat="1" ht="64.5" customHeight="1" x14ac:dyDescent="0.25">
      <c r="A20" s="20">
        <v>2030</v>
      </c>
      <c r="B20" s="20">
        <v>1</v>
      </c>
      <c r="C20" s="20">
        <v>3</v>
      </c>
      <c r="D20" s="20">
        <v>0</v>
      </c>
      <c r="E20" s="41" t="s">
        <v>88</v>
      </c>
      <c r="F20" s="22">
        <f>G20</f>
        <v>500</v>
      </c>
      <c r="G20" s="22">
        <f>G21</f>
        <v>500</v>
      </c>
      <c r="H20" s="22">
        <f>H23</f>
        <v>0</v>
      </c>
    </row>
    <row r="21" spans="1:8" s="37" customFormat="1" ht="36.75" customHeight="1" x14ac:dyDescent="0.25">
      <c r="A21" s="20">
        <v>2131</v>
      </c>
      <c r="B21" s="20">
        <v>1</v>
      </c>
      <c r="C21" s="20">
        <v>3</v>
      </c>
      <c r="D21" s="20">
        <v>1</v>
      </c>
      <c r="E21" s="35" t="s">
        <v>89</v>
      </c>
      <c r="F21" s="22">
        <f>G21</f>
        <v>500</v>
      </c>
      <c r="G21" s="22">
        <v>500</v>
      </c>
      <c r="H21" s="22">
        <v>0</v>
      </c>
    </row>
    <row r="22" spans="1:8" s="37" customFormat="1" ht="48" customHeight="1" x14ac:dyDescent="0.25">
      <c r="A22" s="20" t="s">
        <v>34</v>
      </c>
      <c r="B22" s="20" t="s">
        <v>7</v>
      </c>
      <c r="C22" s="20" t="s">
        <v>12</v>
      </c>
      <c r="D22" s="20" t="s">
        <v>33</v>
      </c>
      <c r="E22" s="21" t="s">
        <v>35</v>
      </c>
      <c r="F22" s="22">
        <f>G22+H22</f>
        <v>5000</v>
      </c>
      <c r="G22" s="22">
        <f>G23</f>
        <v>5000</v>
      </c>
      <c r="H22" s="22">
        <v>0</v>
      </c>
    </row>
    <row r="23" spans="1:8" s="37" customFormat="1" ht="44.25" customHeight="1" x14ac:dyDescent="0.25">
      <c r="A23" s="20" t="s">
        <v>36</v>
      </c>
      <c r="B23" s="20" t="s">
        <v>7</v>
      </c>
      <c r="C23" s="20" t="s">
        <v>12</v>
      </c>
      <c r="D23" s="20" t="s">
        <v>7</v>
      </c>
      <c r="E23" s="21" t="s">
        <v>37</v>
      </c>
      <c r="F23" s="22">
        <f>G23+H23</f>
        <v>5000</v>
      </c>
      <c r="G23" s="22">
        <v>5000</v>
      </c>
      <c r="H23" s="22">
        <v>0</v>
      </c>
    </row>
    <row r="24" spans="1:8" s="37" customFormat="1" ht="44.25" customHeight="1" x14ac:dyDescent="0.25">
      <c r="A24" s="33">
        <v>2400</v>
      </c>
      <c r="B24" s="33">
        <v>4</v>
      </c>
      <c r="C24" s="33">
        <v>0</v>
      </c>
      <c r="D24" s="33">
        <v>0</v>
      </c>
      <c r="E24" s="35" t="s">
        <v>110</v>
      </c>
      <c r="F24" s="22">
        <f t="shared" ref="F24:F26" si="2">G24+H24</f>
        <v>250</v>
      </c>
      <c r="G24" s="34">
        <f>G25</f>
        <v>250</v>
      </c>
      <c r="H24" s="22">
        <v>0</v>
      </c>
    </row>
    <row r="25" spans="1:8" s="37" customFormat="1" ht="44.25" customHeight="1" x14ac:dyDescent="0.25">
      <c r="A25" s="33">
        <v>2420</v>
      </c>
      <c r="B25" s="33">
        <v>4</v>
      </c>
      <c r="C25" s="33">
        <v>2</v>
      </c>
      <c r="D25" s="33">
        <v>0</v>
      </c>
      <c r="E25" s="35" t="s">
        <v>109</v>
      </c>
      <c r="F25" s="22">
        <f t="shared" si="2"/>
        <v>250</v>
      </c>
      <c r="G25" s="34">
        <f>G26</f>
        <v>250</v>
      </c>
      <c r="H25" s="22">
        <v>0</v>
      </c>
    </row>
    <row r="26" spans="1:8" s="37" customFormat="1" ht="44.25" customHeight="1" x14ac:dyDescent="0.25">
      <c r="A26" s="33">
        <v>2421</v>
      </c>
      <c r="B26" s="33">
        <v>4</v>
      </c>
      <c r="C26" s="33">
        <v>2</v>
      </c>
      <c r="D26" s="33">
        <v>1</v>
      </c>
      <c r="E26" s="35" t="s">
        <v>108</v>
      </c>
      <c r="F26" s="22">
        <f t="shared" si="2"/>
        <v>250</v>
      </c>
      <c r="G26" s="34">
        <v>250</v>
      </c>
      <c r="H26" s="22">
        <v>0</v>
      </c>
    </row>
    <row r="27" spans="1:8" s="37" customFormat="1" ht="44.25" customHeight="1" x14ac:dyDescent="0.25">
      <c r="A27" s="33">
        <v>2800</v>
      </c>
      <c r="B27" s="33">
        <v>8</v>
      </c>
      <c r="C27" s="33">
        <v>0</v>
      </c>
      <c r="D27" s="33">
        <v>0</v>
      </c>
      <c r="E27" s="36" t="s">
        <v>71</v>
      </c>
      <c r="F27" s="34">
        <f>G27</f>
        <v>1500</v>
      </c>
      <c r="G27" s="34">
        <f>G30+G28</f>
        <v>1500</v>
      </c>
      <c r="H27" s="22">
        <v>0</v>
      </c>
    </row>
    <row r="28" spans="1:8" s="37" customFormat="1" ht="44.25" customHeight="1" x14ac:dyDescent="0.25">
      <c r="A28" s="33">
        <v>2810</v>
      </c>
      <c r="B28" s="33">
        <v>8</v>
      </c>
      <c r="C28" s="33">
        <v>1</v>
      </c>
      <c r="D28" s="33">
        <v>0</v>
      </c>
      <c r="E28" s="35" t="s">
        <v>107</v>
      </c>
      <c r="F28" s="34">
        <f t="shared" ref="F28:F29" si="3">G28</f>
        <v>500</v>
      </c>
      <c r="G28" s="34">
        <v>500</v>
      </c>
      <c r="H28" s="22">
        <v>0</v>
      </c>
    </row>
    <row r="29" spans="1:8" s="37" customFormat="1" ht="44.25" customHeight="1" x14ac:dyDescent="0.25">
      <c r="A29" s="33">
        <v>2811</v>
      </c>
      <c r="B29" s="33">
        <v>8</v>
      </c>
      <c r="C29" s="33">
        <v>1</v>
      </c>
      <c r="D29" s="33">
        <v>1</v>
      </c>
      <c r="E29" s="35" t="s">
        <v>107</v>
      </c>
      <c r="F29" s="34">
        <f t="shared" si="3"/>
        <v>500</v>
      </c>
      <c r="G29" s="34">
        <v>500</v>
      </c>
      <c r="H29" s="22">
        <v>0</v>
      </c>
    </row>
    <row r="30" spans="1:8" s="37" customFormat="1" ht="44.25" customHeight="1" x14ac:dyDescent="0.25">
      <c r="A30" s="33">
        <v>2820</v>
      </c>
      <c r="B30" s="33">
        <v>8</v>
      </c>
      <c r="C30" s="33">
        <v>2</v>
      </c>
      <c r="D30" s="33">
        <v>0</v>
      </c>
      <c r="E30" s="35" t="s">
        <v>91</v>
      </c>
      <c r="F30" s="34">
        <f>G30</f>
        <v>1000</v>
      </c>
      <c r="G30" s="34">
        <f>G31</f>
        <v>1000</v>
      </c>
      <c r="H30" s="22">
        <v>0</v>
      </c>
    </row>
    <row r="31" spans="1:8" s="37" customFormat="1" ht="44.25" customHeight="1" x14ac:dyDescent="0.25">
      <c r="A31" s="33">
        <v>2823</v>
      </c>
      <c r="B31" s="33">
        <v>8</v>
      </c>
      <c r="C31" s="33">
        <v>2</v>
      </c>
      <c r="D31" s="33">
        <v>3</v>
      </c>
      <c r="E31" s="35" t="s">
        <v>90</v>
      </c>
      <c r="F31" s="34">
        <f>G31</f>
        <v>1000</v>
      </c>
      <c r="G31" s="34">
        <v>1000</v>
      </c>
      <c r="H31" s="22">
        <v>0</v>
      </c>
    </row>
    <row r="32" spans="1:8" s="37" customFormat="1" ht="36.75" customHeight="1" x14ac:dyDescent="0.25">
      <c r="A32" s="20" t="s">
        <v>38</v>
      </c>
      <c r="B32" s="20" t="s">
        <v>15</v>
      </c>
      <c r="C32" s="20" t="s">
        <v>33</v>
      </c>
      <c r="D32" s="20" t="s">
        <v>33</v>
      </c>
      <c r="E32" s="21" t="s">
        <v>61</v>
      </c>
      <c r="F32" s="22">
        <f>F33</f>
        <v>-7350</v>
      </c>
      <c r="G32" s="22">
        <f>G33</f>
        <v>-7350</v>
      </c>
      <c r="H32" s="22">
        <v>0</v>
      </c>
    </row>
    <row r="33" spans="1:8" s="37" customFormat="1" ht="39.75" customHeight="1" x14ac:dyDescent="0.25">
      <c r="A33" s="20" t="s">
        <v>39</v>
      </c>
      <c r="B33" s="20" t="s">
        <v>15</v>
      </c>
      <c r="C33" s="20" t="s">
        <v>7</v>
      </c>
      <c r="D33" s="20" t="s">
        <v>33</v>
      </c>
      <c r="E33" s="21" t="s">
        <v>40</v>
      </c>
      <c r="F33" s="22">
        <f>G33+H33</f>
        <v>-7350</v>
      </c>
      <c r="G33" s="22">
        <f>G34</f>
        <v>-7350</v>
      </c>
      <c r="H33" s="22">
        <v>0</v>
      </c>
    </row>
    <row r="34" spans="1:8" ht="33.75" customHeight="1" x14ac:dyDescent="0.25">
      <c r="A34" s="13" t="s">
        <v>41</v>
      </c>
      <c r="B34" s="13" t="s">
        <v>15</v>
      </c>
      <c r="C34" s="13" t="s">
        <v>7</v>
      </c>
      <c r="D34" s="13" t="s">
        <v>8</v>
      </c>
      <c r="E34" s="11" t="s">
        <v>42</v>
      </c>
      <c r="F34" s="15">
        <f>G34+H34</f>
        <v>-7350</v>
      </c>
      <c r="G34" s="15">
        <v>-7350</v>
      </c>
      <c r="H34" s="15">
        <v>0</v>
      </c>
    </row>
    <row r="35" spans="1:8" ht="41.25" customHeight="1" x14ac:dyDescent="0.25"/>
    <row r="36" spans="1:8" ht="17.25" x14ac:dyDescent="0.3">
      <c r="A36" s="59" t="s">
        <v>105</v>
      </c>
      <c r="B36" s="59"/>
      <c r="C36" s="59"/>
      <c r="D36" s="59"/>
      <c r="E36" s="59"/>
      <c r="F36" s="59"/>
      <c r="G36" s="59"/>
      <c r="H36" s="59"/>
    </row>
  </sheetData>
  <mergeCells count="15">
    <mergeCell ref="A36:H36"/>
    <mergeCell ref="F13:F14"/>
    <mergeCell ref="F11:H11"/>
    <mergeCell ref="A8:H10"/>
    <mergeCell ref="A13:A14"/>
    <mergeCell ref="B13:B14"/>
    <mergeCell ref="C13:C14"/>
    <mergeCell ref="D13:D14"/>
    <mergeCell ref="G13:H13"/>
    <mergeCell ref="E13:E14"/>
    <mergeCell ref="E4:H4"/>
    <mergeCell ref="G1:H1"/>
    <mergeCell ref="F2:H2"/>
    <mergeCell ref="G3:H3"/>
    <mergeCell ref="F12:H12"/>
  </mergeCells>
  <pageMargins left="0.27559055118110237" right="0" top="0.19685039370078741" bottom="0.19685039370078741" header="0.23622047244094491" footer="0.23622047244094491"/>
  <pageSetup scale="90"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showGridLines="0" tabSelected="1" topLeftCell="A31" zoomScaleNormal="100" workbookViewId="0">
      <selection activeCell="A40" sqref="A40:F40"/>
    </sheetView>
  </sheetViews>
  <sheetFormatPr defaultRowHeight="13.5" x14ac:dyDescent="0.25"/>
  <cols>
    <col min="1" max="1" width="8.5703125" style="1" customWidth="1"/>
    <col min="2" max="2" width="50" style="1" customWidth="1"/>
    <col min="3" max="3" width="11.7109375" style="1" customWidth="1"/>
    <col min="4" max="4" width="18.42578125" style="1" customWidth="1"/>
    <col min="5" max="6" width="18.85546875" style="1" customWidth="1"/>
    <col min="7" max="7" width="9.140625" style="1"/>
    <col min="8" max="8" width="19.140625" style="1" customWidth="1"/>
    <col min="9" max="16384" width="9.140625" style="1"/>
  </cols>
  <sheetData>
    <row r="1" spans="1:9" ht="14.25" x14ac:dyDescent="0.25">
      <c r="D1" s="29"/>
      <c r="E1" s="29"/>
      <c r="F1" s="30" t="s">
        <v>51</v>
      </c>
    </row>
    <row r="2" spans="1:9" ht="14.25" x14ac:dyDescent="0.25">
      <c r="D2" s="55" t="s">
        <v>69</v>
      </c>
      <c r="E2" s="55"/>
      <c r="F2" s="55"/>
    </row>
    <row r="3" spans="1:9" ht="14.25" x14ac:dyDescent="0.25">
      <c r="D3" s="29"/>
      <c r="E3" s="55" t="s">
        <v>68</v>
      </c>
      <c r="F3" s="55"/>
    </row>
    <row r="4" spans="1:9" ht="14.25" x14ac:dyDescent="0.25">
      <c r="D4" s="54" t="s">
        <v>119</v>
      </c>
      <c r="E4" s="54"/>
      <c r="F4" s="54"/>
    </row>
    <row r="5" spans="1:9" ht="24" customHeight="1" x14ac:dyDescent="0.25">
      <c r="D5" s="30"/>
      <c r="E5" s="30"/>
      <c r="F5" s="30"/>
    </row>
    <row r="6" spans="1:9" x14ac:dyDescent="0.25">
      <c r="A6" s="67" t="s">
        <v>47</v>
      </c>
      <c r="B6" s="67"/>
      <c r="C6" s="67"/>
      <c r="D6" s="67"/>
      <c r="E6" s="67"/>
      <c r="F6" s="67"/>
      <c r="G6" s="3"/>
      <c r="H6" s="68"/>
      <c r="I6" s="68"/>
    </row>
    <row r="7" spans="1:9" x14ac:dyDescent="0.25">
      <c r="A7" s="66" t="s">
        <v>52</v>
      </c>
      <c r="B7" s="66"/>
      <c r="C7" s="66"/>
      <c r="D7" s="66"/>
      <c r="E7" s="66"/>
      <c r="F7" s="66"/>
    </row>
    <row r="8" spans="1:9" ht="50.45" customHeight="1" x14ac:dyDescent="0.25">
      <c r="A8" s="64" t="s">
        <v>93</v>
      </c>
      <c r="B8" s="64"/>
      <c r="C8" s="64"/>
      <c r="D8" s="64"/>
      <c r="E8" s="64"/>
      <c r="F8" s="64"/>
      <c r="G8" s="9"/>
      <c r="H8" s="9"/>
    </row>
    <row r="9" spans="1:9" ht="12.95" customHeight="1" x14ac:dyDescent="0.25">
      <c r="A9" s="9"/>
      <c r="B9" s="9"/>
      <c r="C9" s="9"/>
      <c r="D9" s="9"/>
      <c r="E9" s="69" t="s">
        <v>64</v>
      </c>
      <c r="F9" s="70"/>
      <c r="G9" s="70"/>
      <c r="H9" s="9"/>
    </row>
    <row r="10" spans="1:9" ht="23.25" customHeight="1" x14ac:dyDescent="0.25">
      <c r="A10" s="65" t="s">
        <v>1</v>
      </c>
      <c r="B10" s="65" t="s">
        <v>2</v>
      </c>
      <c r="C10" s="65" t="s">
        <v>3</v>
      </c>
      <c r="D10" s="65" t="s">
        <v>65</v>
      </c>
      <c r="E10" s="56" t="s">
        <v>4</v>
      </c>
      <c r="F10" s="58"/>
    </row>
    <row r="11" spans="1:9" ht="31.5" customHeight="1" x14ac:dyDescent="0.25">
      <c r="A11" s="71"/>
      <c r="B11" s="71"/>
      <c r="C11" s="71"/>
      <c r="D11" s="71"/>
      <c r="E11" s="13" t="s">
        <v>5</v>
      </c>
      <c r="F11" s="13" t="s">
        <v>6</v>
      </c>
    </row>
    <row r="12" spans="1:9" ht="22.5" customHeight="1" x14ac:dyDescent="0.25">
      <c r="A12" s="6" t="s">
        <v>7</v>
      </c>
      <c r="B12" s="6" t="s">
        <v>8</v>
      </c>
      <c r="C12" s="6" t="s">
        <v>9</v>
      </c>
      <c r="D12" s="6" t="s">
        <v>10</v>
      </c>
      <c r="E12" s="6" t="s">
        <v>11</v>
      </c>
      <c r="F12" s="6" t="s">
        <v>12</v>
      </c>
    </row>
    <row r="13" spans="1:9" ht="21" customHeight="1" x14ac:dyDescent="0.25">
      <c r="A13" s="13" t="s">
        <v>16</v>
      </c>
      <c r="B13" s="14" t="s">
        <v>53</v>
      </c>
      <c r="C13" s="46" t="s">
        <v>17</v>
      </c>
      <c r="D13" s="26">
        <f>D14</f>
        <v>0</v>
      </c>
      <c r="E13" s="26">
        <f>E14</f>
        <v>0</v>
      </c>
      <c r="F13" s="26">
        <v>0</v>
      </c>
    </row>
    <row r="14" spans="1:9" ht="25.5" customHeight="1" x14ac:dyDescent="0.25">
      <c r="A14" s="13" t="s">
        <v>18</v>
      </c>
      <c r="B14" s="11" t="s">
        <v>54</v>
      </c>
      <c r="C14" s="13" t="s">
        <v>17</v>
      </c>
      <c r="D14" s="17">
        <f>D18+D22+D24+D35+D37+D30+D15+D34</f>
        <v>0</v>
      </c>
      <c r="E14" s="42">
        <f>E15+E17+E32+E33</f>
        <v>0</v>
      </c>
      <c r="F14" s="40" t="s">
        <v>17</v>
      </c>
      <c r="H14" s="25"/>
    </row>
    <row r="15" spans="1:9" ht="35.25" customHeight="1" x14ac:dyDescent="0.25">
      <c r="A15" s="13">
        <v>4100</v>
      </c>
      <c r="B15" s="47" t="s">
        <v>100</v>
      </c>
      <c r="C15" s="13" t="s">
        <v>17</v>
      </c>
      <c r="D15" s="17">
        <f>D16</f>
        <v>500</v>
      </c>
      <c r="E15" s="17">
        <f>E16</f>
        <v>500</v>
      </c>
      <c r="F15" s="42">
        <v>0</v>
      </c>
      <c r="H15" s="25"/>
    </row>
    <row r="16" spans="1:9" ht="36" customHeight="1" x14ac:dyDescent="0.25">
      <c r="A16" s="13">
        <v>4111</v>
      </c>
      <c r="B16" s="47" t="s">
        <v>99</v>
      </c>
      <c r="C16" s="13">
        <v>4111</v>
      </c>
      <c r="D16" s="17">
        <f>E16</f>
        <v>500</v>
      </c>
      <c r="E16" s="17">
        <v>500</v>
      </c>
      <c r="F16" s="42">
        <v>0</v>
      </c>
      <c r="H16" s="25"/>
    </row>
    <row r="17" spans="1:8" ht="36" customHeight="1" x14ac:dyDescent="0.25">
      <c r="A17" s="13">
        <v>4200</v>
      </c>
      <c r="B17" s="48" t="s">
        <v>101</v>
      </c>
      <c r="C17" s="13"/>
      <c r="D17" s="17">
        <f>D18+D30</f>
        <v>4600</v>
      </c>
      <c r="E17" s="17">
        <f>E18+E30</f>
        <v>4600</v>
      </c>
      <c r="F17" s="42">
        <v>0</v>
      </c>
      <c r="H17" s="25"/>
    </row>
    <row r="18" spans="1:8" ht="25.5" customHeight="1" x14ac:dyDescent="0.25">
      <c r="A18" s="39">
        <v>4210</v>
      </c>
      <c r="B18" s="41" t="s">
        <v>73</v>
      </c>
      <c r="C18" s="13"/>
      <c r="D18" s="17">
        <f>E18</f>
        <v>1600</v>
      </c>
      <c r="E18" s="17">
        <f>E19+E20+E21+E28</f>
        <v>1600</v>
      </c>
      <c r="F18" s="42">
        <v>0</v>
      </c>
      <c r="H18" s="25"/>
    </row>
    <row r="19" spans="1:8" ht="30.75" customHeight="1" x14ac:dyDescent="0.25">
      <c r="A19" s="38">
        <v>4212</v>
      </c>
      <c r="B19" s="35" t="s">
        <v>75</v>
      </c>
      <c r="C19" s="38" t="s">
        <v>76</v>
      </c>
      <c r="D19" s="17">
        <f>E19</f>
        <v>1500</v>
      </c>
      <c r="E19" s="17">
        <v>1500</v>
      </c>
      <c r="F19" s="42">
        <v>0</v>
      </c>
      <c r="H19" s="25"/>
    </row>
    <row r="20" spans="1:8" ht="25.5" hidden="1" customHeight="1" x14ac:dyDescent="0.25">
      <c r="A20" s="38">
        <v>4213</v>
      </c>
      <c r="B20" s="35" t="s">
        <v>77</v>
      </c>
      <c r="C20" s="38" t="s">
        <v>78</v>
      </c>
      <c r="D20" s="17">
        <f>E20</f>
        <v>0</v>
      </c>
      <c r="E20" s="17"/>
      <c r="F20" s="42">
        <v>0</v>
      </c>
      <c r="H20" s="25"/>
    </row>
    <row r="21" spans="1:8" ht="25.5" hidden="1" customHeight="1" x14ac:dyDescent="0.25">
      <c r="A21" s="38">
        <v>4216</v>
      </c>
      <c r="B21" s="35" t="s">
        <v>79</v>
      </c>
      <c r="C21" s="38" t="s">
        <v>80</v>
      </c>
      <c r="D21" s="17">
        <f>E21</f>
        <v>0</v>
      </c>
      <c r="E21" s="17"/>
      <c r="F21" s="42">
        <v>0</v>
      </c>
      <c r="H21" s="25"/>
    </row>
    <row r="22" spans="1:8" ht="35.25" hidden="1" customHeight="1" x14ac:dyDescent="0.25">
      <c r="A22" s="38">
        <v>4220</v>
      </c>
      <c r="B22" s="35" t="s">
        <v>85</v>
      </c>
      <c r="C22" s="38" t="s">
        <v>17</v>
      </c>
      <c r="D22" s="17">
        <f t="shared" ref="D22:D36" si="0">E22</f>
        <v>0</v>
      </c>
      <c r="E22" s="17">
        <f>E23</f>
        <v>0</v>
      </c>
      <c r="F22" s="42">
        <v>0</v>
      </c>
      <c r="H22" s="25"/>
    </row>
    <row r="23" spans="1:8" ht="19.5" hidden="1" customHeight="1" x14ac:dyDescent="0.25">
      <c r="A23" s="38">
        <v>4221</v>
      </c>
      <c r="B23" s="35" t="s">
        <v>81</v>
      </c>
      <c r="C23" s="38" t="s">
        <v>82</v>
      </c>
      <c r="D23" s="17">
        <f t="shared" si="0"/>
        <v>0</v>
      </c>
      <c r="E23" s="17"/>
      <c r="F23" s="42">
        <v>0</v>
      </c>
      <c r="H23" s="25"/>
    </row>
    <row r="24" spans="1:8" ht="31.5" hidden="1" customHeight="1" x14ac:dyDescent="0.25">
      <c r="A24" s="38">
        <v>4230</v>
      </c>
      <c r="B24" s="35" t="s">
        <v>74</v>
      </c>
      <c r="C24" s="13"/>
      <c r="D24" s="17">
        <f t="shared" si="0"/>
        <v>0</v>
      </c>
      <c r="E24" s="17">
        <f>E26+E27+E25</f>
        <v>0</v>
      </c>
      <c r="F24" s="42">
        <v>0</v>
      </c>
      <c r="H24" s="25"/>
    </row>
    <row r="25" spans="1:8" ht="35.25" hidden="1" customHeight="1" x14ac:dyDescent="0.25">
      <c r="A25" s="38">
        <v>4233</v>
      </c>
      <c r="B25" s="35" t="s">
        <v>83</v>
      </c>
      <c r="C25" s="38" t="s">
        <v>84</v>
      </c>
      <c r="D25" s="17">
        <f t="shared" si="0"/>
        <v>0</v>
      </c>
      <c r="E25" s="17"/>
      <c r="F25" s="42">
        <v>0</v>
      </c>
      <c r="H25" s="25"/>
    </row>
    <row r="26" spans="1:8" ht="26.25" hidden="1" customHeight="1" x14ac:dyDescent="0.25">
      <c r="A26" s="13">
        <v>4237</v>
      </c>
      <c r="B26" s="35" t="s">
        <v>72</v>
      </c>
      <c r="C26" s="13">
        <v>4237</v>
      </c>
      <c r="D26" s="17">
        <f t="shared" si="0"/>
        <v>0</v>
      </c>
      <c r="E26" s="17"/>
      <c r="F26" s="42">
        <v>0</v>
      </c>
      <c r="H26" s="25"/>
    </row>
    <row r="27" spans="1:8" ht="26.25" hidden="1" customHeight="1" x14ac:dyDescent="0.25">
      <c r="A27" s="13">
        <v>4238</v>
      </c>
      <c r="B27" s="11" t="s">
        <v>70</v>
      </c>
      <c r="C27" s="13">
        <v>4239</v>
      </c>
      <c r="D27" s="17">
        <f t="shared" si="0"/>
        <v>0</v>
      </c>
      <c r="E27" s="17"/>
      <c r="F27" s="42">
        <v>0</v>
      </c>
      <c r="H27" s="25"/>
    </row>
    <row r="28" spans="1:8" ht="26.25" customHeight="1" x14ac:dyDescent="0.25">
      <c r="A28" s="13">
        <v>4234</v>
      </c>
      <c r="B28" s="35" t="s">
        <v>117</v>
      </c>
      <c r="C28" s="52">
        <v>4234</v>
      </c>
      <c r="D28" s="17">
        <f>E28</f>
        <v>100</v>
      </c>
      <c r="E28" s="17">
        <v>100</v>
      </c>
      <c r="F28" s="42">
        <v>0</v>
      </c>
      <c r="H28" s="25"/>
    </row>
    <row r="29" spans="1:8" ht="42" customHeight="1" x14ac:dyDescent="0.25">
      <c r="A29" s="53">
        <v>4236</v>
      </c>
      <c r="B29" s="41" t="s">
        <v>114</v>
      </c>
      <c r="C29" s="52">
        <v>4236</v>
      </c>
      <c r="D29" s="17">
        <f>E29</f>
        <v>1000</v>
      </c>
      <c r="E29" s="17">
        <v>1000</v>
      </c>
      <c r="F29" s="42">
        <v>0</v>
      </c>
      <c r="H29" s="25"/>
    </row>
    <row r="30" spans="1:8" ht="42" customHeight="1" x14ac:dyDescent="0.25">
      <c r="A30" s="44">
        <v>4240</v>
      </c>
      <c r="B30" s="35" t="s">
        <v>96</v>
      </c>
      <c r="C30" s="43" t="s">
        <v>17</v>
      </c>
      <c r="D30" s="17">
        <f t="shared" si="0"/>
        <v>3000</v>
      </c>
      <c r="E30" s="17">
        <f>E31+E29</f>
        <v>3000</v>
      </c>
      <c r="F30" s="42">
        <v>0</v>
      </c>
      <c r="H30" s="25"/>
    </row>
    <row r="31" spans="1:8" ht="35.25" customHeight="1" x14ac:dyDescent="0.25">
      <c r="A31" s="45">
        <v>4241</v>
      </c>
      <c r="B31" s="50" t="s">
        <v>95</v>
      </c>
      <c r="C31" s="13">
        <v>4241</v>
      </c>
      <c r="D31" s="17">
        <f t="shared" si="0"/>
        <v>2000</v>
      </c>
      <c r="E31" s="17">
        <v>2000</v>
      </c>
      <c r="F31" s="42">
        <v>0</v>
      </c>
      <c r="H31" s="25"/>
    </row>
    <row r="32" spans="1:8" ht="35.25" customHeight="1" x14ac:dyDescent="0.25">
      <c r="A32" s="49">
        <v>4700</v>
      </c>
      <c r="B32" s="50" t="s">
        <v>102</v>
      </c>
      <c r="C32" s="13"/>
      <c r="D32" s="17">
        <f>D35</f>
        <v>2000</v>
      </c>
      <c r="E32" s="17">
        <f>E35+E37</f>
        <v>-5350</v>
      </c>
      <c r="F32" s="42">
        <v>0</v>
      </c>
      <c r="H32" s="25"/>
    </row>
    <row r="33" spans="1:8" ht="35.25" customHeight="1" x14ac:dyDescent="0.25">
      <c r="A33" s="49">
        <v>4310</v>
      </c>
      <c r="B33" s="35" t="s">
        <v>113</v>
      </c>
      <c r="C33" s="43" t="s">
        <v>17</v>
      </c>
      <c r="D33" s="17">
        <f>D34</f>
        <v>250</v>
      </c>
      <c r="E33" s="17">
        <f>E34</f>
        <v>250</v>
      </c>
      <c r="F33" s="42">
        <v>0</v>
      </c>
      <c r="H33" s="25"/>
    </row>
    <row r="34" spans="1:8" ht="35.25" customHeight="1" x14ac:dyDescent="0.25">
      <c r="A34" s="49">
        <v>4312</v>
      </c>
      <c r="B34" s="50" t="s">
        <v>111</v>
      </c>
      <c r="C34" s="13">
        <v>4412</v>
      </c>
      <c r="D34" s="17">
        <f>E34</f>
        <v>250</v>
      </c>
      <c r="E34" s="17">
        <v>250</v>
      </c>
      <c r="F34" s="42">
        <v>0</v>
      </c>
      <c r="H34" s="25"/>
    </row>
    <row r="35" spans="1:8" ht="54" customHeight="1" x14ac:dyDescent="0.25">
      <c r="A35" s="38">
        <v>4720</v>
      </c>
      <c r="B35" s="35" t="s">
        <v>97</v>
      </c>
      <c r="C35" s="39" t="s">
        <v>17</v>
      </c>
      <c r="D35" s="17">
        <f t="shared" si="0"/>
        <v>2000</v>
      </c>
      <c r="E35" s="17">
        <f>E36</f>
        <v>2000</v>
      </c>
      <c r="F35" s="42">
        <v>0</v>
      </c>
      <c r="H35" s="25"/>
    </row>
    <row r="36" spans="1:8" ht="30.75" customHeight="1" x14ac:dyDescent="0.25">
      <c r="A36" s="38">
        <v>4723</v>
      </c>
      <c r="B36" s="35" t="s">
        <v>98</v>
      </c>
      <c r="C36" s="38">
        <v>4823</v>
      </c>
      <c r="D36" s="17">
        <f t="shared" si="0"/>
        <v>2000</v>
      </c>
      <c r="E36" s="17">
        <v>2000</v>
      </c>
      <c r="F36" s="42">
        <v>0</v>
      </c>
      <c r="H36" s="25"/>
    </row>
    <row r="37" spans="1:8" ht="32.25" customHeight="1" x14ac:dyDescent="0.25">
      <c r="A37" s="13" t="s">
        <v>19</v>
      </c>
      <c r="B37" s="11" t="s">
        <v>55</v>
      </c>
      <c r="C37" s="13" t="s">
        <v>17</v>
      </c>
      <c r="D37" s="17">
        <f>E37+F37</f>
        <v>-7350</v>
      </c>
      <c r="E37" s="17">
        <f>E38</f>
        <v>-7350</v>
      </c>
      <c r="F37" s="17">
        <v>0</v>
      </c>
    </row>
    <row r="38" spans="1:8" ht="33" customHeight="1" x14ac:dyDescent="0.25">
      <c r="A38" s="13" t="s">
        <v>20</v>
      </c>
      <c r="B38" s="11" t="s">
        <v>21</v>
      </c>
      <c r="C38" s="13" t="s">
        <v>22</v>
      </c>
      <c r="D38" s="17">
        <f>E38</f>
        <v>-7350</v>
      </c>
      <c r="E38" s="15">
        <v>-7350</v>
      </c>
      <c r="F38" s="40" t="s">
        <v>17</v>
      </c>
    </row>
    <row r="39" spans="1:8" ht="39.75" customHeight="1" x14ac:dyDescent="0.25"/>
    <row r="40" spans="1:8" ht="58.5" customHeight="1" x14ac:dyDescent="0.3">
      <c r="A40" s="59" t="s">
        <v>120</v>
      </c>
      <c r="B40" s="59"/>
      <c r="C40" s="59"/>
      <c r="D40" s="59"/>
      <c r="E40" s="59"/>
      <c r="F40" s="59"/>
    </row>
    <row r="41" spans="1:8" s="10" customFormat="1" x14ac:dyDescent="0.25">
      <c r="B41" s="66"/>
      <c r="C41" s="66"/>
      <c r="D41" s="66"/>
      <c r="E41" s="66"/>
      <c r="F41" s="66"/>
      <c r="G41" s="66"/>
      <c r="H41" s="66"/>
    </row>
  </sheetData>
  <mergeCells count="15">
    <mergeCell ref="D2:F2"/>
    <mergeCell ref="E9:G9"/>
    <mergeCell ref="E10:F10"/>
    <mergeCell ref="A10:A11"/>
    <mergeCell ref="B10:B11"/>
    <mergeCell ref="C10:C11"/>
    <mergeCell ref="D10:D11"/>
    <mergeCell ref="E3:F3"/>
    <mergeCell ref="D4:F4"/>
    <mergeCell ref="B41:H41"/>
    <mergeCell ref="A40:F40"/>
    <mergeCell ref="A6:F6"/>
    <mergeCell ref="A7:F7"/>
    <mergeCell ref="A8:F8"/>
    <mergeCell ref="H6:I6"/>
  </mergeCells>
  <phoneticPr fontId="0" type="noConversion"/>
  <pageMargins left="0.31496062992125984" right="0" top="0.19685039370078741" bottom="0" header="0.19685039370078741" footer="0.19685039370078741"/>
  <pageSetup scale="70" orientation="portrait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4"/>
  <sheetViews>
    <sheetView showGridLines="0" workbookViewId="0">
      <selection activeCell="A43" sqref="A43:H43"/>
    </sheetView>
  </sheetViews>
  <sheetFormatPr defaultRowHeight="13.5" x14ac:dyDescent="0.25"/>
  <cols>
    <col min="1" max="1" width="6.7109375" style="1" customWidth="1"/>
    <col min="2" max="2" width="7.5703125" style="1" customWidth="1"/>
    <col min="3" max="3" width="6.85546875" style="1" customWidth="1"/>
    <col min="4" max="4" width="5.42578125" style="1" customWidth="1"/>
    <col min="5" max="5" width="41.7109375" style="1" customWidth="1"/>
    <col min="6" max="6" width="13.7109375" style="1" customWidth="1"/>
    <col min="7" max="7" width="16.140625" style="1" customWidth="1"/>
    <col min="8" max="8" width="15.42578125" style="1" customWidth="1"/>
    <col min="9" max="16384" width="9.140625" style="1"/>
  </cols>
  <sheetData>
    <row r="1" spans="1:12" ht="12.75" customHeight="1" x14ac:dyDescent="0.25">
      <c r="C1" s="18"/>
      <c r="D1" s="18"/>
      <c r="E1" s="31"/>
      <c r="F1" s="29"/>
      <c r="G1" s="54" t="s">
        <v>58</v>
      </c>
      <c r="H1" s="54"/>
    </row>
    <row r="2" spans="1:12" ht="12.75" customHeight="1" x14ac:dyDescent="0.25">
      <c r="C2" s="18"/>
      <c r="D2" s="18"/>
      <c r="F2" s="55" t="s">
        <v>67</v>
      </c>
      <c r="G2" s="55"/>
      <c r="H2" s="55"/>
      <c r="I2" s="72"/>
      <c r="J2" s="72"/>
      <c r="K2" s="72"/>
      <c r="L2" s="72"/>
    </row>
    <row r="3" spans="1:12" ht="12.75" customHeight="1" x14ac:dyDescent="0.25">
      <c r="C3" s="18"/>
      <c r="D3" s="18"/>
      <c r="F3" s="55" t="s">
        <v>68</v>
      </c>
      <c r="G3" s="55"/>
      <c r="H3" s="55"/>
      <c r="I3" s="32"/>
      <c r="J3" s="32"/>
      <c r="K3" s="32"/>
      <c r="L3" s="32"/>
    </row>
    <row r="4" spans="1:12" ht="12.75" customHeight="1" x14ac:dyDescent="0.25">
      <c r="C4" s="31" t="s">
        <v>56</v>
      </c>
      <c r="D4" s="31"/>
      <c r="E4" s="54" t="str">
        <f>'Հատված 3'!$D$4</f>
        <v>2026թ. ապրիլի 29-ի N44-Ն որոշման</v>
      </c>
      <c r="F4" s="54"/>
      <c r="G4" s="54"/>
      <c r="H4" s="54"/>
    </row>
    <row r="5" spans="1:12" ht="15" customHeight="1" x14ac:dyDescent="0.25">
      <c r="C5" s="31"/>
      <c r="D5" s="31"/>
      <c r="F5" s="30"/>
      <c r="G5" s="30"/>
      <c r="H5" s="30"/>
    </row>
    <row r="6" spans="1:12" ht="18" customHeight="1" x14ac:dyDescent="0.25">
      <c r="B6" s="66" t="s">
        <v>47</v>
      </c>
      <c r="C6" s="66"/>
      <c r="D6" s="66"/>
      <c r="E6" s="66"/>
      <c r="F6" s="66"/>
      <c r="G6" s="66"/>
      <c r="H6" s="66"/>
    </row>
    <row r="7" spans="1:12" x14ac:dyDescent="0.25">
      <c r="B7" s="66" t="s">
        <v>57</v>
      </c>
      <c r="C7" s="66"/>
      <c r="D7" s="66"/>
      <c r="E7" s="66"/>
      <c r="F7" s="66"/>
      <c r="G7" s="66"/>
      <c r="H7" s="66"/>
    </row>
    <row r="8" spans="1:12" ht="18.75" customHeight="1" x14ac:dyDescent="0.25">
      <c r="B8" s="1" t="s">
        <v>48</v>
      </c>
    </row>
    <row r="9" spans="1:12" ht="41.25" customHeight="1" x14ac:dyDescent="0.25">
      <c r="A9" s="64" t="s">
        <v>94</v>
      </c>
      <c r="B9" s="64"/>
      <c r="C9" s="64"/>
      <c r="D9" s="64"/>
      <c r="E9" s="64"/>
      <c r="F9" s="64"/>
      <c r="G9" s="64"/>
      <c r="H9" s="64"/>
    </row>
    <row r="10" spans="1:12" x14ac:dyDescent="0.25">
      <c r="G10" s="62" t="s">
        <v>60</v>
      </c>
      <c r="H10" s="62"/>
      <c r="I10" s="73"/>
      <c r="J10" s="73"/>
    </row>
    <row r="11" spans="1:12" x14ac:dyDescent="0.25">
      <c r="A11" s="7"/>
      <c r="B11" s="4"/>
      <c r="C11" s="4"/>
      <c r="D11" s="5"/>
      <c r="E11" s="8"/>
      <c r="F11" s="74" t="s">
        <v>0</v>
      </c>
      <c r="G11" s="75"/>
      <c r="H11" s="75"/>
    </row>
    <row r="12" spans="1:12" x14ac:dyDescent="0.25">
      <c r="A12" s="76" t="s">
        <v>43</v>
      </c>
      <c r="B12" s="76" t="s">
        <v>44</v>
      </c>
      <c r="C12" s="76" t="s">
        <v>25</v>
      </c>
      <c r="D12" s="76" t="s">
        <v>26</v>
      </c>
      <c r="E12" s="76" t="s">
        <v>45</v>
      </c>
      <c r="F12" s="74" t="s">
        <v>62</v>
      </c>
      <c r="G12" s="74" t="s">
        <v>4</v>
      </c>
      <c r="H12" s="75"/>
    </row>
    <row r="13" spans="1:12" ht="60" customHeight="1" x14ac:dyDescent="0.25">
      <c r="A13" s="77"/>
      <c r="B13" s="78"/>
      <c r="C13" s="77"/>
      <c r="D13" s="78"/>
      <c r="E13" s="77"/>
      <c r="F13" s="75"/>
      <c r="G13" s="6" t="s">
        <v>28</v>
      </c>
      <c r="H13" s="6" t="s">
        <v>29</v>
      </c>
    </row>
    <row r="14" spans="1:12" x14ac:dyDescent="0.25">
      <c r="A14" s="23" t="s">
        <v>7</v>
      </c>
      <c r="B14" s="23" t="s">
        <v>8</v>
      </c>
      <c r="C14" s="23" t="s">
        <v>9</v>
      </c>
      <c r="D14" s="24" t="s">
        <v>10</v>
      </c>
      <c r="E14" s="23" t="s">
        <v>11</v>
      </c>
      <c r="F14" s="23" t="s">
        <v>12</v>
      </c>
      <c r="G14" s="24" t="s">
        <v>13</v>
      </c>
      <c r="H14" s="6" t="s">
        <v>14</v>
      </c>
    </row>
    <row r="15" spans="1:12" ht="24.75" customHeight="1" x14ac:dyDescent="0.25">
      <c r="A15" s="12" t="s">
        <v>30</v>
      </c>
      <c r="B15" s="13" t="s">
        <v>32</v>
      </c>
      <c r="C15" s="13" t="s">
        <v>32</v>
      </c>
      <c r="D15" s="13" t="s">
        <v>32</v>
      </c>
      <c r="E15" s="14" t="s">
        <v>46</v>
      </c>
      <c r="F15" s="16">
        <f>G15+H15</f>
        <v>0</v>
      </c>
      <c r="G15" s="16">
        <f>G16+G32+G39+G28</f>
        <v>0</v>
      </c>
      <c r="H15" s="16">
        <v>0</v>
      </c>
    </row>
    <row r="16" spans="1:12" ht="24.75" customHeight="1" x14ac:dyDescent="0.25">
      <c r="A16" s="20">
        <v>2100</v>
      </c>
      <c r="B16" s="20">
        <v>1</v>
      </c>
      <c r="C16" s="20">
        <v>0</v>
      </c>
      <c r="D16" s="20">
        <v>0</v>
      </c>
      <c r="E16" s="21" t="s">
        <v>59</v>
      </c>
      <c r="F16" s="15">
        <f>G16</f>
        <v>5600</v>
      </c>
      <c r="G16" s="15">
        <f>G20+G22+G17</f>
        <v>5600</v>
      </c>
      <c r="H16" s="15">
        <v>0</v>
      </c>
    </row>
    <row r="17" spans="1:8" ht="70.5" customHeight="1" x14ac:dyDescent="0.25">
      <c r="A17" s="20">
        <v>2110</v>
      </c>
      <c r="B17" s="20">
        <v>1</v>
      </c>
      <c r="C17" s="20">
        <v>1</v>
      </c>
      <c r="D17" s="20">
        <v>0</v>
      </c>
      <c r="E17" s="35" t="s">
        <v>115</v>
      </c>
      <c r="F17" s="15">
        <f t="shared" ref="F17:F19" si="0">G17+H17</f>
        <v>100</v>
      </c>
      <c r="G17" s="15">
        <f>G18</f>
        <v>100</v>
      </c>
      <c r="H17" s="15">
        <v>0</v>
      </c>
    </row>
    <row r="18" spans="1:8" ht="37.5" customHeight="1" x14ac:dyDescent="0.25">
      <c r="A18" s="20">
        <v>2111</v>
      </c>
      <c r="B18" s="20">
        <v>1</v>
      </c>
      <c r="C18" s="20">
        <v>1</v>
      </c>
      <c r="D18" s="20">
        <v>1</v>
      </c>
      <c r="E18" s="35" t="s">
        <v>116</v>
      </c>
      <c r="F18" s="15">
        <f t="shared" si="0"/>
        <v>100</v>
      </c>
      <c r="G18" s="15">
        <f>G19</f>
        <v>100</v>
      </c>
      <c r="H18" s="15">
        <v>0</v>
      </c>
    </row>
    <row r="19" spans="1:8" ht="24.75" customHeight="1" x14ac:dyDescent="0.25">
      <c r="A19" s="20"/>
      <c r="B19" s="20"/>
      <c r="C19" s="20"/>
      <c r="D19" s="20"/>
      <c r="E19" s="35" t="s">
        <v>118</v>
      </c>
      <c r="F19" s="15">
        <f t="shared" si="0"/>
        <v>100</v>
      </c>
      <c r="G19" s="15">
        <v>100</v>
      </c>
      <c r="H19" s="15">
        <v>0</v>
      </c>
    </row>
    <row r="20" spans="1:8" ht="31.5" customHeight="1" x14ac:dyDescent="0.25">
      <c r="A20" s="20">
        <v>2030</v>
      </c>
      <c r="B20" s="20">
        <v>1</v>
      </c>
      <c r="C20" s="20">
        <v>3</v>
      </c>
      <c r="D20" s="20">
        <v>0</v>
      </c>
      <c r="E20" s="35" t="s">
        <v>88</v>
      </c>
      <c r="F20" s="15">
        <f>G20+H20</f>
        <v>500</v>
      </c>
      <c r="G20" s="15">
        <f>G21</f>
        <v>500</v>
      </c>
      <c r="H20" s="15">
        <f>H23</f>
        <v>0</v>
      </c>
    </row>
    <row r="21" spans="1:8" ht="60" customHeight="1" x14ac:dyDescent="0.25">
      <c r="A21" s="20">
        <v>2131</v>
      </c>
      <c r="B21" s="20">
        <v>1</v>
      </c>
      <c r="C21" s="20">
        <v>3</v>
      </c>
      <c r="D21" s="20">
        <v>1</v>
      </c>
      <c r="E21" s="35" t="s">
        <v>89</v>
      </c>
      <c r="F21" s="15">
        <f>G21</f>
        <v>500</v>
      </c>
      <c r="G21" s="15">
        <v>500</v>
      </c>
      <c r="H21" s="15">
        <f>H24</f>
        <v>0</v>
      </c>
    </row>
    <row r="22" spans="1:8" ht="46.5" customHeight="1" x14ac:dyDescent="0.25">
      <c r="A22" s="20" t="s">
        <v>34</v>
      </c>
      <c r="B22" s="20" t="s">
        <v>7</v>
      </c>
      <c r="C22" s="20" t="s">
        <v>12</v>
      </c>
      <c r="D22" s="20" t="s">
        <v>33</v>
      </c>
      <c r="E22" s="21" t="s">
        <v>35</v>
      </c>
      <c r="F22" s="15">
        <f>G22</f>
        <v>5000</v>
      </c>
      <c r="G22" s="15">
        <f>G23</f>
        <v>5000</v>
      </c>
      <c r="H22" s="15">
        <f>H26</f>
        <v>0</v>
      </c>
    </row>
    <row r="23" spans="1:8" ht="36" customHeight="1" x14ac:dyDescent="0.25">
      <c r="A23" s="12" t="s">
        <v>34</v>
      </c>
      <c r="B23" s="13" t="s">
        <v>7</v>
      </c>
      <c r="C23" s="13" t="s">
        <v>12</v>
      </c>
      <c r="D23" s="13" t="s">
        <v>33</v>
      </c>
      <c r="E23" s="12" t="s">
        <v>37</v>
      </c>
      <c r="F23" s="15">
        <f>G23+H23</f>
        <v>5000</v>
      </c>
      <c r="G23" s="15">
        <f>G24</f>
        <v>5000</v>
      </c>
      <c r="H23" s="15">
        <v>0</v>
      </c>
    </row>
    <row r="24" spans="1:8" ht="39.75" customHeight="1" x14ac:dyDescent="0.25">
      <c r="A24" s="12" t="s">
        <v>36</v>
      </c>
      <c r="B24" s="13" t="s">
        <v>7</v>
      </c>
      <c r="C24" s="13" t="s">
        <v>12</v>
      </c>
      <c r="D24" s="13" t="s">
        <v>7</v>
      </c>
      <c r="E24" s="11" t="s">
        <v>37</v>
      </c>
      <c r="F24" s="15">
        <f>G24+H24</f>
        <v>5000</v>
      </c>
      <c r="G24" s="15">
        <f>G26+G27+G25</f>
        <v>5000</v>
      </c>
      <c r="H24" s="15">
        <v>0</v>
      </c>
    </row>
    <row r="25" spans="1:8" ht="39.75" customHeight="1" x14ac:dyDescent="0.25">
      <c r="A25" s="12"/>
      <c r="B25" s="27"/>
      <c r="C25" s="27"/>
      <c r="D25" s="27"/>
      <c r="E25" s="35" t="s">
        <v>114</v>
      </c>
      <c r="F25" s="15">
        <f>G25+H25</f>
        <v>1000</v>
      </c>
      <c r="G25" s="15">
        <v>1000</v>
      </c>
      <c r="H25" s="15">
        <v>0</v>
      </c>
    </row>
    <row r="26" spans="1:8" ht="24" customHeight="1" x14ac:dyDescent="0.25">
      <c r="A26" s="12"/>
      <c r="B26" s="27"/>
      <c r="C26" s="27"/>
      <c r="D26" s="27"/>
      <c r="E26" s="50" t="s">
        <v>103</v>
      </c>
      <c r="F26" s="15">
        <f>G26+H26</f>
        <v>2000</v>
      </c>
      <c r="G26" s="15">
        <v>2000</v>
      </c>
      <c r="H26" s="15">
        <v>0</v>
      </c>
    </row>
    <row r="27" spans="1:8" ht="24" customHeight="1" x14ac:dyDescent="0.25">
      <c r="A27" s="12"/>
      <c r="B27" s="27"/>
      <c r="C27" s="27"/>
      <c r="D27" s="27"/>
      <c r="E27" s="35" t="s">
        <v>104</v>
      </c>
      <c r="F27" s="15">
        <f>G27</f>
        <v>2000</v>
      </c>
      <c r="G27" s="15">
        <v>2000</v>
      </c>
      <c r="H27" s="15">
        <v>0</v>
      </c>
    </row>
    <row r="28" spans="1:8" ht="35.25" customHeight="1" x14ac:dyDescent="0.25">
      <c r="A28" s="51">
        <v>2400</v>
      </c>
      <c r="B28" s="27">
        <v>4</v>
      </c>
      <c r="C28" s="27">
        <v>0</v>
      </c>
      <c r="D28" s="27">
        <v>0</v>
      </c>
      <c r="E28" s="35" t="s">
        <v>110</v>
      </c>
      <c r="F28" s="15">
        <f t="shared" ref="F28:F31" si="1">G28</f>
        <v>250</v>
      </c>
      <c r="G28" s="15">
        <f>G29</f>
        <v>250</v>
      </c>
      <c r="H28" s="15">
        <v>0</v>
      </c>
    </row>
    <row r="29" spans="1:8" ht="35.25" customHeight="1" x14ac:dyDescent="0.25">
      <c r="A29" s="51">
        <v>2420</v>
      </c>
      <c r="B29" s="27">
        <v>4</v>
      </c>
      <c r="C29" s="27">
        <v>2</v>
      </c>
      <c r="D29" s="27" t="s">
        <v>87</v>
      </c>
      <c r="E29" s="35" t="s">
        <v>109</v>
      </c>
      <c r="F29" s="15">
        <f t="shared" si="1"/>
        <v>250</v>
      </c>
      <c r="G29" s="15">
        <f>G30</f>
        <v>250</v>
      </c>
      <c r="H29" s="15">
        <v>0</v>
      </c>
    </row>
    <row r="30" spans="1:8" ht="35.25" customHeight="1" x14ac:dyDescent="0.25">
      <c r="A30" s="51">
        <v>2421</v>
      </c>
      <c r="B30" s="27">
        <v>4</v>
      </c>
      <c r="C30" s="27">
        <v>2</v>
      </c>
      <c r="D30" s="27">
        <v>1</v>
      </c>
      <c r="E30" s="35" t="s">
        <v>108</v>
      </c>
      <c r="F30" s="15">
        <f t="shared" si="1"/>
        <v>250</v>
      </c>
      <c r="G30" s="15">
        <f>G31</f>
        <v>250</v>
      </c>
      <c r="H30" s="15">
        <v>0</v>
      </c>
    </row>
    <row r="31" spans="1:8" ht="24" customHeight="1" x14ac:dyDescent="0.25">
      <c r="A31" s="51">
        <v>4212</v>
      </c>
      <c r="B31" s="27"/>
      <c r="C31" s="27"/>
      <c r="D31" s="27"/>
      <c r="E31" s="35" t="s">
        <v>112</v>
      </c>
      <c r="F31" s="15">
        <f t="shared" si="1"/>
        <v>250</v>
      </c>
      <c r="G31" s="15">
        <v>250</v>
      </c>
      <c r="H31" s="15">
        <v>0</v>
      </c>
    </row>
    <row r="32" spans="1:8" ht="24" customHeight="1" x14ac:dyDescent="0.25">
      <c r="A32" s="33">
        <v>2800</v>
      </c>
      <c r="B32" s="33">
        <v>8</v>
      </c>
      <c r="C32" s="33">
        <v>0</v>
      </c>
      <c r="D32" s="33">
        <v>0</v>
      </c>
      <c r="E32" s="36" t="s">
        <v>71</v>
      </c>
      <c r="F32" s="15">
        <f>G32</f>
        <v>1500</v>
      </c>
      <c r="G32" s="15">
        <f>G36+G33</f>
        <v>1500</v>
      </c>
      <c r="H32" s="15">
        <v>0</v>
      </c>
    </row>
    <row r="33" spans="1:8" ht="24" customHeight="1" x14ac:dyDescent="0.25">
      <c r="A33" s="33">
        <v>2810</v>
      </c>
      <c r="B33" s="33">
        <v>8</v>
      </c>
      <c r="C33" s="33">
        <v>1</v>
      </c>
      <c r="D33" s="33">
        <v>0</v>
      </c>
      <c r="E33" s="35" t="s">
        <v>107</v>
      </c>
      <c r="F33" s="15">
        <f t="shared" ref="F33:F35" si="2">G33</f>
        <v>500</v>
      </c>
      <c r="G33" s="15">
        <v>500</v>
      </c>
      <c r="H33" s="15">
        <v>0</v>
      </c>
    </row>
    <row r="34" spans="1:8" ht="24" customHeight="1" x14ac:dyDescent="0.25">
      <c r="A34" s="33">
        <v>2811</v>
      </c>
      <c r="B34" s="33">
        <v>8</v>
      </c>
      <c r="C34" s="33">
        <v>1</v>
      </c>
      <c r="D34" s="33">
        <v>1</v>
      </c>
      <c r="E34" s="35" t="s">
        <v>107</v>
      </c>
      <c r="F34" s="15">
        <f t="shared" si="2"/>
        <v>500</v>
      </c>
      <c r="G34" s="15">
        <f>G35</f>
        <v>500</v>
      </c>
      <c r="H34" s="15">
        <v>0</v>
      </c>
    </row>
    <row r="35" spans="1:8" ht="24" customHeight="1" x14ac:dyDescent="0.25">
      <c r="A35" s="33"/>
      <c r="B35" s="33"/>
      <c r="C35" s="33"/>
      <c r="D35" s="33"/>
      <c r="E35" s="35" t="s">
        <v>86</v>
      </c>
      <c r="F35" s="15">
        <f t="shared" si="2"/>
        <v>500</v>
      </c>
      <c r="G35" s="15">
        <v>500</v>
      </c>
      <c r="H35" s="15">
        <v>0</v>
      </c>
    </row>
    <row r="36" spans="1:8" ht="32.25" customHeight="1" x14ac:dyDescent="0.25">
      <c r="A36" s="33">
        <v>2820</v>
      </c>
      <c r="B36" s="33">
        <v>8</v>
      </c>
      <c r="C36" s="33">
        <v>2</v>
      </c>
      <c r="D36" s="33">
        <v>0</v>
      </c>
      <c r="E36" s="35" t="s">
        <v>91</v>
      </c>
      <c r="F36" s="15">
        <f>G36</f>
        <v>1000</v>
      </c>
      <c r="G36" s="15">
        <f>G37</f>
        <v>1000</v>
      </c>
      <c r="H36" s="15">
        <v>0</v>
      </c>
    </row>
    <row r="37" spans="1:8" ht="32.25" customHeight="1" x14ac:dyDescent="0.25">
      <c r="A37" s="33">
        <v>2823</v>
      </c>
      <c r="B37" s="33">
        <v>8</v>
      </c>
      <c r="C37" s="33">
        <v>2</v>
      </c>
      <c r="D37" s="33">
        <v>3</v>
      </c>
      <c r="E37" s="35" t="s">
        <v>90</v>
      </c>
      <c r="F37" s="15">
        <f>G37</f>
        <v>1000</v>
      </c>
      <c r="G37" s="15">
        <f>G38</f>
        <v>1000</v>
      </c>
      <c r="H37" s="15">
        <v>0</v>
      </c>
    </row>
    <row r="38" spans="1:8" ht="27" customHeight="1" x14ac:dyDescent="0.25">
      <c r="A38" s="12"/>
      <c r="B38" s="13"/>
      <c r="C38" s="13"/>
      <c r="D38" s="13"/>
      <c r="E38" s="35" t="s">
        <v>86</v>
      </c>
      <c r="F38" s="15">
        <f>G38</f>
        <v>1000</v>
      </c>
      <c r="G38" s="22">
        <v>1000</v>
      </c>
      <c r="H38" s="15">
        <v>0</v>
      </c>
    </row>
    <row r="39" spans="1:8" ht="36.75" customHeight="1" x14ac:dyDescent="0.25">
      <c r="A39" s="12" t="s">
        <v>38</v>
      </c>
      <c r="B39" s="13" t="s">
        <v>15</v>
      </c>
      <c r="C39" s="13" t="s">
        <v>33</v>
      </c>
      <c r="D39" s="13" t="s">
        <v>33</v>
      </c>
      <c r="E39" s="11" t="s">
        <v>66</v>
      </c>
      <c r="F39" s="15">
        <f>G39+H39</f>
        <v>-7350</v>
      </c>
      <c r="G39" s="15">
        <f>G40</f>
        <v>-7350</v>
      </c>
      <c r="H39" s="28">
        <v>0</v>
      </c>
    </row>
    <row r="40" spans="1:8" ht="33.75" customHeight="1" x14ac:dyDescent="0.25">
      <c r="A40" s="12" t="s">
        <v>39</v>
      </c>
      <c r="B40" s="13" t="s">
        <v>15</v>
      </c>
      <c r="C40" s="13" t="s">
        <v>7</v>
      </c>
      <c r="D40" s="13" t="s">
        <v>33</v>
      </c>
      <c r="E40" s="11" t="s">
        <v>40</v>
      </c>
      <c r="F40" s="15">
        <f>G40+H40</f>
        <v>-7350</v>
      </c>
      <c r="G40" s="15">
        <f>G41</f>
        <v>-7350</v>
      </c>
      <c r="H40" s="28">
        <v>0</v>
      </c>
    </row>
    <row r="41" spans="1:8" ht="30" customHeight="1" x14ac:dyDescent="0.25">
      <c r="A41" s="12" t="s">
        <v>41</v>
      </c>
      <c r="B41" s="13" t="s">
        <v>15</v>
      </c>
      <c r="C41" s="13" t="s">
        <v>7</v>
      </c>
      <c r="D41" s="13" t="s">
        <v>8</v>
      </c>
      <c r="E41" s="11" t="s">
        <v>42</v>
      </c>
      <c r="F41" s="15">
        <f>G41+H41</f>
        <v>-7350</v>
      </c>
      <c r="G41" s="15">
        <v>-7350</v>
      </c>
      <c r="H41" s="28">
        <v>0</v>
      </c>
    </row>
    <row r="42" spans="1:8" ht="59.25" customHeight="1" x14ac:dyDescent="0.25">
      <c r="G42" s="1" t="s">
        <v>87</v>
      </c>
    </row>
    <row r="43" spans="1:8" ht="15.75" customHeight="1" x14ac:dyDescent="0.3">
      <c r="A43" s="59" t="s">
        <v>106</v>
      </c>
      <c r="B43" s="59"/>
      <c r="C43" s="59"/>
      <c r="D43" s="59"/>
      <c r="E43" s="59"/>
      <c r="F43" s="59"/>
      <c r="G43" s="59"/>
      <c r="H43" s="59"/>
    </row>
    <row r="44" spans="1:8" x14ac:dyDescent="0.25">
      <c r="F44" s="66"/>
      <c r="G44" s="66"/>
      <c r="H44" s="66"/>
    </row>
  </sheetData>
  <mergeCells count="20">
    <mergeCell ref="F44:H44"/>
    <mergeCell ref="G10:H10"/>
    <mergeCell ref="A43:H43"/>
    <mergeCell ref="G1:H1"/>
    <mergeCell ref="B7:H7"/>
    <mergeCell ref="F12:F13"/>
    <mergeCell ref="I2:L2"/>
    <mergeCell ref="I10:J10"/>
    <mergeCell ref="F11:H11"/>
    <mergeCell ref="G12:H12"/>
    <mergeCell ref="B6:H6"/>
    <mergeCell ref="A9:H9"/>
    <mergeCell ref="A12:A13"/>
    <mergeCell ref="C12:C13"/>
    <mergeCell ref="D12:D13"/>
    <mergeCell ref="E12:E13"/>
    <mergeCell ref="B12:B13"/>
    <mergeCell ref="E4:H4"/>
    <mergeCell ref="F2:H2"/>
    <mergeCell ref="F3:H3"/>
  </mergeCells>
  <phoneticPr fontId="7" type="noConversion"/>
  <pageMargins left="0" right="0" top="0" bottom="0" header="0.1968503937007874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Հատված 2</vt:lpstr>
      <vt:lpstr>Հատված 3</vt:lpstr>
      <vt:lpstr>Հատված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2023-09-29T11:20:50Z</dcterms:created>
  <dcterms:modified xsi:type="dcterms:W3CDTF">2026-05-11T11:46:57Z</dcterms:modified>
</cp:coreProperties>
</file>