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Yntacik\2026\04.2026\17.04.2026\Jrvej 30-N\"/>
    </mc:Choice>
  </mc:AlternateContent>
  <xr:revisionPtr revIDLastSave="0" documentId="13_ncr:1_{BEBEEBC4-DB6C-4DBB-A5BA-F48079C0E6D2}" xr6:coauthVersionLast="47" xr6:coauthVersionMax="47" xr10:uidLastSave="{00000000-0000-0000-0000-000000000000}"/>
  <bookViews>
    <workbookView xWindow="3720" yWindow="3720" windowWidth="21555" windowHeight="11385" xr2:uid="{00000000-000D-0000-FFFF-FFFF00000000}"/>
  </bookViews>
  <sheets>
    <sheet name="Հատված 3" sheetId="4" r:id="rId1"/>
    <sheet name="Հատված 4-5" sheetId="10" state="hidden" r:id="rId2"/>
  </sheets>
  <definedNames>
    <definedName name="_xlnm.Print_Area" localSheetId="0">'Հատված 3'!$A$3:$G$178</definedName>
    <definedName name="_xlnm.Print_Area" localSheetId="1">'Հատված 4-5'!$A$2:$G$82</definedName>
    <definedName name="_xlnm.Print_Titles" localSheetId="0">'Հատված 3'!$8:$10</definedName>
  </definedNames>
  <calcPr calcId="191029"/>
</workbook>
</file>

<file path=xl/calcChain.xml><?xml version="1.0" encoding="utf-8"?>
<calcChain xmlns="http://schemas.openxmlformats.org/spreadsheetml/2006/main">
  <c r="E63" i="10" l="1"/>
  <c r="F65" i="10" l="1"/>
  <c r="F64" i="10" l="1"/>
  <c r="D64" i="10" s="1"/>
  <c r="E60" i="10"/>
  <c r="D66" i="10"/>
  <c r="D61" i="10"/>
  <c r="D82" i="10"/>
  <c r="D81" i="10"/>
  <c r="D80" i="10"/>
  <c r="D79" i="10"/>
  <c r="D78" i="10"/>
  <c r="D77" i="10"/>
  <c r="F76" i="10"/>
  <c r="D76" i="10" s="1"/>
  <c r="D75" i="10"/>
  <c r="D74" i="10"/>
  <c r="F73" i="10"/>
  <c r="D73" i="10" s="1"/>
  <c r="E71" i="10"/>
  <c r="D70" i="10"/>
  <c r="D69" i="10"/>
  <c r="D62" i="10"/>
  <c r="D59" i="10"/>
  <c r="D58" i="10"/>
  <c r="F57" i="10"/>
  <c r="E57" i="10"/>
  <c r="D56" i="10"/>
  <c r="D55" i="10"/>
  <c r="D54" i="10"/>
  <c r="F53" i="10"/>
  <c r="D53" i="10" s="1"/>
  <c r="D51" i="10"/>
  <c r="D50" i="10"/>
  <c r="E49" i="10"/>
  <c r="D49" i="10" s="1"/>
  <c r="D48" i="10"/>
  <c r="D47" i="10"/>
  <c r="F46" i="10"/>
  <c r="F45" i="10" s="1"/>
  <c r="E46" i="10"/>
  <c r="D44" i="10"/>
  <c r="D43" i="10"/>
  <c r="D42" i="10"/>
  <c r="D41" i="10"/>
  <c r="D40" i="10"/>
  <c r="D39" i="10"/>
  <c r="D38" i="10"/>
  <c r="D37" i="10"/>
  <c r="D36" i="10"/>
  <c r="D35" i="10"/>
  <c r="D34" i="10"/>
  <c r="F33" i="10"/>
  <c r="D33" i="10" s="1"/>
  <c r="D32" i="10"/>
  <c r="D31" i="10"/>
  <c r="D30" i="10"/>
  <c r="F29" i="10"/>
  <c r="D65" i="10"/>
  <c r="F28" i="10" l="1"/>
  <c r="D28" i="10" s="1"/>
  <c r="F60" i="10"/>
  <c r="D29" i="10"/>
  <c r="D57" i="10"/>
  <c r="D63" i="10"/>
  <c r="D46" i="10"/>
  <c r="F52" i="10"/>
  <c r="F27" i="10" s="1"/>
  <c r="D60" i="10"/>
  <c r="E52" i="10"/>
  <c r="F72" i="10"/>
  <c r="E45" i="10"/>
  <c r="D45" i="10" s="1"/>
  <c r="E12" i="10" l="1"/>
  <c r="F26" i="10" s="1"/>
  <c r="D52" i="10"/>
  <c r="E27" i="10"/>
  <c r="D27" i="10" s="1"/>
  <c r="D72" i="10"/>
  <c r="F71" i="10"/>
  <c r="D71" i="10" s="1"/>
  <c r="C12" i="10" l="1"/>
  <c r="D12" i="10"/>
  <c r="E26" i="10" s="1"/>
  <c r="D26" i="10" s="1"/>
  <c r="A23" i="10"/>
</calcChain>
</file>

<file path=xl/sharedStrings.xml><?xml version="1.0" encoding="utf-8"?>
<sst xmlns="http://schemas.openxmlformats.org/spreadsheetml/2006/main" count="647" uniqueCount="384">
  <si>
    <t>4729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</si>
  <si>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</si>
  <si>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</si>
  <si>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</si>
  <si>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</si>
  <si>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</si>
  <si>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</si>
  <si>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</si>
  <si>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</si>
  <si>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</si>
  <si>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</si>
  <si>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</si>
  <si>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</si>
  <si>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</si>
  <si>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</si>
  <si>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</si>
  <si>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</si>
  <si>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>6420</t>
  </si>
  <si>
    <t>6430</t>
  </si>
  <si>
    <t>6440</t>
  </si>
  <si>
    <t>3</t>
  </si>
  <si>
    <t>4712</t>
  </si>
  <si>
    <t>8111</t>
  </si>
  <si>
    <t>8121</t>
  </si>
  <si>
    <t>8131</t>
  </si>
  <si>
    <t>8211</t>
  </si>
  <si>
    <t>8221</t>
  </si>
  <si>
    <t>8222</t>
  </si>
  <si>
    <t>8223</t>
  </si>
  <si>
    <t>8311</t>
  </si>
  <si>
    <t>8411</t>
  </si>
  <si>
    <t>8412</t>
  </si>
  <si>
    <t>8413</t>
  </si>
  <si>
    <t>8414</t>
  </si>
  <si>
    <t>4115</t>
  </si>
  <si>
    <t>4111</t>
  </si>
  <si>
    <t>4112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</si>
  <si>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</si>
  <si>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</si>
  <si>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</si>
  <si>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</si>
  <si>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</si>
  <si>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</si>
  <si>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</si>
  <si>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</si>
  <si>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</si>
  <si>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4637</t>
  </si>
  <si>
    <t>4638</t>
  </si>
  <si>
    <t>4639</t>
  </si>
  <si>
    <t>4655</t>
  </si>
  <si>
    <t>4656</t>
  </si>
  <si>
    <t>4657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</si>
  <si>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</si>
  <si>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</si>
  <si>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</si>
  <si>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</si>
  <si>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</si>
  <si>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</si>
  <si>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</si>
  <si>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</si>
  <si>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</si>
  <si>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</si>
  <si>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</si>
  <si>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</si>
  <si>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</si>
  <si>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</si>
  <si>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</si>
  <si>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</si>
  <si>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</si>
  <si>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</si>
  <si>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</si>
  <si>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</si>
  <si>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</si>
  <si>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</si>
  <si>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</si>
  <si>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5211</t>
  </si>
  <si>
    <t>5221</t>
  </si>
  <si>
    <t>5231</t>
  </si>
  <si>
    <t>5241</t>
  </si>
  <si>
    <t>5133</t>
  </si>
  <si>
    <t>5134</t>
  </si>
  <si>
    <t>5311</t>
  </si>
  <si>
    <t>5411</t>
  </si>
  <si>
    <t>5421</t>
  </si>
  <si>
    <t>5431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</si>
  <si>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</si>
  <si>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</si>
  <si>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</si>
  <si>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</si>
  <si>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</si>
  <si>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</si>
  <si>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</si>
  <si>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</si>
  <si>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</si>
  <si>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</si>
  <si>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</si>
  <si>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</si>
  <si>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</si>
  <si>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</si>
  <si>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</si>
  <si>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</si>
  <si>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</si>
  <si>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</si>
  <si>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</si>
  <si>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</si>
  <si>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</si>
  <si>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</si>
  <si>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</si>
  <si>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</si>
  <si>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</si>
  <si>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</si>
  <si>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</si>
  <si>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</si>
  <si>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</si>
  <si>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</si>
  <si>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</si>
  <si>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</si>
  <si>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</si>
  <si>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</si>
  <si>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</si>
  <si>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</si>
  <si>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 xml:space="preserve">        X</t>
  </si>
  <si>
    <t>x</t>
  </si>
  <si>
    <t xml:space="preserve"> X</t>
  </si>
  <si>
    <t>X</t>
  </si>
  <si>
    <t>(հազար դրամով)</t>
  </si>
  <si>
    <t>Ընդամենը (ս.5+ս.6)</t>
  </si>
  <si>
    <t>այդ թվում`</t>
  </si>
  <si>
    <t>վարչական մաս</t>
  </si>
  <si>
    <t>ֆոնդային մաս</t>
  </si>
  <si>
    <t>(հազար դրամներով)</t>
  </si>
  <si>
    <t>ՀԱՏՎԱԾ 3</t>
  </si>
  <si>
    <t>ՀԱՄԱՅՆՔԻ  ԲՅՈՒՋԵԻ  ԾԱԽՍԵՐԸ`  ԸՍՏ  ԲՅՈՒՋԵՏԱՅԻՆ ԾԱԽՍԵՐԻ ՏՆՏԵՍԱԳԻՏԱԿԱՆ ԴԱՍԱԿԱՐԳՄԱՆ</t>
  </si>
  <si>
    <r>
      <t xml:space="preserve">       </t>
    </r>
    <r>
      <rPr>
        <b/>
        <sz val="12"/>
        <rFont val="GHEA Grapalat"/>
        <family val="3"/>
      </rPr>
      <t xml:space="preserve">          </t>
    </r>
  </si>
  <si>
    <t xml:space="preserve">1.1 ԱՇԽԱՏԱՆՔԻ ՎԱՐՁԱՏՐՈՒԹՅՈՒՆ, _x000D_
(տող4110+տող4120+տող4130), այդ թվում`                                                                     </t>
  </si>
  <si>
    <t xml:space="preserve">ԴՐԱՄՈՎ ՎՃԱՐՎՈՂ ԱՇԽԱՏԱՎԱՐՁԵՐ ԵՎ ՀԱՎԵԼԱՎՃԱՐՆԵՐ,                   (տող4111+տող4112+ տող4114), որից`  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</si>
  <si>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</si>
  <si>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</si>
  <si>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</si>
  <si>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 xml:space="preserve">ԲՆԵՂԵՆ ԱՇԽԱՏԱՎԱՐՁԵՐ ԵՎ ՀԱՎԵԼԱՎՃԱՐՆԵՐ, (տող4121), որից` </t>
  </si>
  <si>
    <t xml:space="preserve"> -Բնեղեն աշխատավարձեր և հավելավճարներ</t>
  </si>
  <si>
    <t xml:space="preserve"> -Սոցիալական ապահովության վճարներ</t>
  </si>
  <si>
    <t>1.2 ԾԱՌԱՅՈՒԹՅՈՒՆՆԵՐԻ ԵՎ ԱՊՐԱՆՔՆԵՐԻ ՁԵՌՔ ԲԵՐՈՒՄ,   (տող4210+տող4220+տող4230+տող4240+տող4250+տող4260), այդ թվում`</t>
  </si>
  <si>
    <t xml:space="preserve">ՇԱՐՈՒՆԱԿԱԿԱՆ ԾԱԽՍԵՐ, (տող4211+տող4212+տող4213+տող4214+տող4215+տող4216+տող4217), որից` 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</si>
  <si>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</si>
  <si>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</si>
  <si>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</si>
  <si>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</si>
  <si>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</si>
  <si>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</si>
  <si>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</si>
  <si>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ԾԱԽՍԵՐ, _x000D_
(տող4221+տող4222+տող4223), որից` 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</si>
  <si>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</si>
  <si>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</si>
  <si>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</si>
  <si>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 xml:space="preserve">ՊԱՅՄԱՆԱԳՐԱՅԻՆ ԱՅԼ ԾԱՌԱՅՈՒԹՅՈՒՆՆԵՐԻ ՁԵՌՔ ԲԵՐՈՒՄ, (տող4231+տող4232+տող4233+տող4234+տող4235+տող4236+տող4237+տող4238), որից` 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</si>
  <si>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</si>
  <si>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</si>
  <si>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</si>
  <si>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</si>
  <si>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</si>
  <si>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</si>
  <si>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</si>
  <si>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-Մասնագիտական ծառայություններ</t>
  </si>
  <si>
    <t xml:space="preserve">ԸՆԹԱՑԻԿ ՆՈՐՈԳՈՒՄ ԵՎ ՊԱՀՊԱՆՈՒՄ, (ծառայություններ և նյութեր) _x000D_
(տող4251+տող4252), որից 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</si>
  <si>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</si>
  <si>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</si>
  <si>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ՆՅՈՒԹԵՐ, (տող4261+տող4262+տող4263+տող4264+տող4265+տող4266+տող4267+տող4268), որից` 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</si>
  <si>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</si>
  <si>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</si>
  <si>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</si>
  <si>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</si>
  <si>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</si>
  <si>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</si>
  <si>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</si>
  <si>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</si>
  <si>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ՏՈԿՈՍԱՎՃԱՐՆԵՐ, _x000D_
(տող4310+տող 4320+տող4330), այդ թվում` </t>
  </si>
  <si>
    <t>ՆԵՐՔԻՆ ՏՈԿՈՍԱՎՃԱՐՆԵՐ,_x000D_
 (տող4311+տող4312),  որից`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</si>
  <si>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</si>
  <si>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</si>
  <si>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ՏՈԿՈՍԱՎՃԱՐՆԵՐ, որից _x000D_
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</si>
  <si>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</si>
  <si>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</si>
  <si>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</si>
  <si>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</si>
  <si>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</si>
  <si>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1.4 ՍՈՒԲՍԻԴԻԱՆԵՐ, _x000D_
(տող4410+տող4420), այդ թվում`  </t>
  </si>
  <si>
    <t xml:space="preserve">ՍՈՒԲՍԻԴԻԱՆԵՐ ՊԵՏԱԿԱՆ (ՀԱՄԱՅՆՔԱՅԻՆ) ԿԱԶՄԱԿԵՐՊՈՒԹՅՈՒՆՆԵՐԻՆ, (տող4411+տող4412), որից` 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</si>
  <si>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</si>
  <si>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</si>
  <si>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 xml:space="preserve">ՍՈՒԲՍԻԴԻԱՆԵՐ ՈՉ ՊԵՏԱԿԱՆ (ՈՉ ՀԱՄԱՅՆՔԱՅԻՆ) ԿԱԶՄԱԿԵՐՊՈՒԹՅՈՒՆՆԵՐԻՆ, _x000D_
(տող4421+տող4422), որից` 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</si>
  <si>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</si>
  <si>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</si>
  <si>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 xml:space="preserve">1.5 ԴՐԱՄԱՇՆՈՐՀՆԵՐ, (տող4510+տող4520+տող4530+տող4540), այդ թվում` </t>
  </si>
  <si>
    <t xml:space="preserve">ԴՐԱՄԱՇՆՈՐՀՆԵՐ ՕՏԱՐԵՐԿՐՅԱ ԿԱՌԱՎԱՐՈՒԹՅՈՒՆՆԵՐԻՆ,_x000D_
(տող4511+տող4512), որից` 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</si>
  <si>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</si>
  <si>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</si>
  <si>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 xml:space="preserve">ԴՐԱՄԱՇՆՈՐՀՆԵՐ ՄԻՋԱԶԳԱՅԻՆ ԿԱԶՄԱԿԵՐՊՈՒԹՅՈՒՆՆԵՐԻՆ, (տող4521+տող4522), որից`  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</si>
  <si>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</si>
  <si>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</si>
  <si>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 xml:space="preserve">ԸՆԹԱՑԻԿ ԴՐԱՄԱՇՆՈՐՀՆԵՐ ՊԵՏԱԿԱՆ ՀԱՏՎԱԾԻ ԱՅԼ ՄԱԿԱՐԴԱԿՆԵՐԻՆ, (տող4531+տող4532+տող4533), որից` 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</si>
  <si>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</si>
  <si>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</si>
  <si>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տեղական ինքնակառավրման մարմիններին, _x000D_
(տող  4535+տող 4536), որից`</t>
  </si>
  <si>
    <t xml:space="preserve"> Երևանի համաքաղաքային ծախսերի ֆինանսավորման համար</t>
  </si>
  <si>
    <t xml:space="preserve">այլ համայնքներին </t>
  </si>
  <si>
    <t xml:space="preserve"> - ՀՀ պետական բյուջեին</t>
  </si>
  <si>
    <t xml:space="preserve"> - այլ</t>
  </si>
  <si>
    <t xml:space="preserve">ԿԱՊԻՏԱԼ ԴՐԱՄԱՇՆՈՐՀՆԵՐ ՊԵՏԱԿԱՆ ՀԱՏՎԱԾԻ ԱՅԼ ՄԱԿԱՐԴԱԿՆԵՐԻՆ, (տող4541+տող4542+տող4543), որից` </t>
  </si>
  <si>
    <t xml:space="preserve"> -Կապիտալ դրամաշնորհներ պետական և համայնքների ոչ առևտրային կազմակերպություններին</t>
  </si>
  <si>
    <t xml:space="preserve"> -Այլ կապիտալ դրամաշնորհներ,               (տող 4544+տող 4547 +տող 4548), այդ թվում`</t>
  </si>
  <si>
    <t xml:space="preserve"> - տեղական ինքնակառավրման մարմիններին,    (տող  4545+տող 4546), որից` </t>
  </si>
  <si>
    <t xml:space="preserve">ՀՀ այլ համայնքներին </t>
  </si>
  <si>
    <t>1.6 ՍՈՑԻԱԼԱԿԱՆ ՆՊԱՍՏՆԵՐ ԵՎ ԿԵՆՍԱԹՈՇԱԿՆԵՐ, _x000D_
(տող4610+տող4630+տող4640), այդ թվում`</t>
  </si>
  <si>
    <t>ՍՈՑԻԱԼԱԿԱՆ ԱՊԱՀՈՎՈՒԹՅԱՆ ՆՊԱՍՏՆԵՐ, այդ թվում`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</si>
  <si>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</si>
  <si>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</si>
  <si>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(ԲՅՈՒՋԵԻՑ), _x000D_
 (տող4631+տող4632+տող4633+տող4634), որից`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</si>
  <si>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</si>
  <si>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</si>
  <si>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</si>
  <si>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</si>
  <si>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-Կենսաթոշակներ</t>
  </si>
  <si>
    <t xml:space="preserve">1.7 ԱՅԼ ԾԱԽՍԵՐ, (տող4710+տող4720+տող4730+տող4740+տող4750+տող4760+տող4770), այդ թվում` </t>
  </si>
  <si>
    <t xml:space="preserve">ՆՎԻՐԱՏՎՈՒԹՅՈՒՆՆԵՐ ՈՉ ԿԱՌԱՎԱՐԱԿԱՆ (ՀԱՍԱՐԱԿԱԿԱՆ) ԿԱԶՄԱԿԵՐՊՈՒԹՅՈՒՆՆԵՐԻՆ, _x000D_
(տող4711+տող4712), որից` 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</si>
  <si>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</si>
  <si>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</si>
  <si>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ՆԿԱՏՄԱՄԲ,  (տող4721+տող4722+տող4723+տող4724), որից`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</si>
  <si>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</si>
  <si>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</si>
  <si>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</si>
  <si>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</si>
  <si>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 xml:space="preserve"> -Դատարանների կողմից նշանակված տույժեր և տուգանքներ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</si>
  <si>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</si>
  <si>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</si>
  <si>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</si>
  <si>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</si>
  <si>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</si>
  <si>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</si>
  <si>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 xml:space="preserve">Բ. ՈՉ ՖԻՆԱՆՍԱԿԱՆ ԱԿՏԻՎՆԵՐԻ ԳԾՈՎ ԾԱԽՍԵՐ,                     (տող5100+տող5200+տող5300+տող5400), այդ թվում` </t>
  </si>
  <si>
    <t>1.1. ՀԻՄՆԱԿԱՆ ՄԻՋՈՑՆԵՐ, _x000D_
(տող5110+տող5120+տող5130), այդ թվում`</t>
  </si>
  <si>
    <t xml:space="preserve">ՇԵՆՔԵՐ ԵՎ ՇԻՆՈՒԹՅՈՒՆՆԵՐ,             (տող5111+տող5112+տող5113), որից`  </t>
  </si>
  <si>
    <t xml:space="preserve"> - Շենքերի և շինությունների ձեռք բերում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</si>
  <si>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</si>
  <si>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</si>
  <si>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 xml:space="preserve">ՄԵՔԵՆԱՆԵՐ ԵՎ ՍԱՐՔԱՎՈՐՈՒՄՆԵՐ,       (տող5121+ տող5122+տող5123), որից`  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</si>
  <si>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</si>
  <si>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</si>
  <si>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</si>
  <si>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ՄԻՋՈՑՆԵՐ, _x000D_
(տող 5131+տող 5132+տող 5133+ տող5134), որից`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</si>
  <si>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</si>
  <si>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</si>
  <si>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</si>
  <si>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</si>
  <si>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</si>
  <si>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</si>
  <si>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</si>
  <si>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</si>
  <si>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ԱԿՏԻՎՆԵՐ, _x000D_
(տող 5311), այդ թվում`</t>
  </si>
  <si>
    <t xml:space="preserve"> -Բարձրարժեք ակտիվներ</t>
  </si>
  <si>
    <t xml:space="preserve">1.4 ՉԱՐՏԱԴՐՎԱԾ ԱԿՏԻՎՆԵՐ,             (տող5411+տող 5421+տող 5431+տող5441),  այդ թվում` 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</si>
  <si>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</si>
  <si>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</si>
  <si>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</si>
  <si>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</si>
  <si>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</si>
  <si>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</si>
  <si>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</si>
  <si>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 xml:space="preserve"> ՌԱԶՄԱՎԱՐԱԿԱՆ ՀԱՄԱՅՆՔԱՅԻՆ ՊԱՇԱՐՆԵՐԻ ԻՐԱՑՈՒՄԻՑ ՄՈՒՏՔԵՐ</t>
  </si>
  <si>
    <t xml:space="preserve">ԱՅԼ ՊԱՇԱՐՆԵՐԻ ԻՐԱՑՈՒՄԻՑ ՄՈՒՏՔԵՐ, _x000D_
(տող6221+տող6222+տող6223), որից` 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</si>
  <si>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</si>
  <si>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</si>
  <si>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</si>
  <si>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</si>
  <si>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</si>
  <si>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</si>
  <si>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ԻՐՑՈՒՄԻՑ ՄՈՒՏՔԵՐ</t>
  </si>
  <si>
    <t xml:space="preserve"> ՈՉ ՆՅՈՒԹԱԿԱՆ ՉԱՐՏԱԴՐՎԱԾ ԱԿՏԻՎՆԵՐԻ ԻՐԱՑՈՒՄԻՑ ՄՈՒՏՔԵՐ</t>
  </si>
  <si>
    <t xml:space="preserve"> Տողի NN </t>
  </si>
  <si>
    <t xml:space="preserve">ՓԱՍՏԱՑԻ ՍՈՑԻԱԼԱԿԱՆ ԱՊԱՀՈՎՈՒԹՅԱՆ ՎՃԱՐՆԵՐ,_x000D_ (տող4131),  որից` </t>
  </si>
  <si>
    <t xml:space="preserve"> ԱՅԼ ՄԱՍՆԱԳԻՏԱԿԱՆ ԾԱՌԱՅՈՒԹՅՈՒՆՆԵՐԻ ՁԵՌՔ ԲԵՐՈՒՄ,   _x000D_(տող 4241), որից`</t>
  </si>
  <si>
    <t xml:space="preserve"> - Այլ ընթացիկ դրամաշնորհներ,   (տող 4534+տող 4537 +տող 4538),  այդ թվում`</t>
  </si>
  <si>
    <t xml:space="preserve">ԿԱՌԱՎԱՐՄԱՆ ՄԱՐՄԻՆՆԵՐԻ ԳՈՐԾՈՒՆԵՈՒԹՅԱՆ ՀԵՏԵՎԱՆՔՈՎ ԱՌԱՋԱՑԱԾ ՎՆԱՍՆԵՐԻ ԿԱՄ ՎՆԱՍՎԱԾՔՆԵՐԻ  ՎԵՐԱԿԱՆԳՆՈՒՄ, _x000D_(տող4751), որից` </t>
  </si>
  <si>
    <t xml:space="preserve">ՓՈԽԱՌՈՒԹՅՈՒՆՆԵՐԻ ՀԵՏ ԿԱՊՎԱԾ ՎՃԱՐՆԵՐ, _x000D_(տող4331+տող4332+տող4333), որից`  </t>
  </si>
  <si>
    <t xml:space="preserve"> -Կապիտալ դրամաշնորհներ պետական և համայնքների առևտրային կազմակերպություններին</t>
  </si>
  <si>
    <t xml:space="preserve"> ԿԵՆՍԱԹՈՇԱԿՆԵՐ, _x000D_(տող4641), որից`  </t>
  </si>
  <si>
    <t xml:space="preserve">ԴԱՏԱՐԱՆՆԵՐԻ ԿՈՂՄԻՑ ՆՇԱՆԱԿՎԱԾ ՏՈՒՅԺԵՐ ԵՎ ՏՈՒԳԱՆՔՆԵՐ, _x000D_(տող4731), որից` </t>
  </si>
  <si>
    <t xml:space="preserve"> ԲՆԱԿԱՆ ԱՂԵՏՆԵՐԻՑ ԿԱՄ ԱՅԼ ԲՆԱԿԱՆ ՊԱՏՃԱՌՆԵՐՈՎ ԱՌԱՋԱՑԱԾ ՎՆԱՍՆԵՐԻ ԿԱՄ ՎՆԱՍՎԱԾՔՆԵՐԻ ՎԵՐԱԿԱՆԳՆՈՒՄ, (տող4741+տող4742),  որից` </t>
  </si>
  <si>
    <t xml:space="preserve"> ԱՅԼ ԾԱԽՍԵՐ, _x000D_ (տող4761), որից`</t>
  </si>
  <si>
    <t xml:space="preserve">ՊԱՀՈՒՍՏԱՅԻՆ ՄԻՋՈՑՆԵՐ, _x000D_(տող4771), որից` </t>
  </si>
  <si>
    <t xml:space="preserve">1.2 ՊԱՇԱՐՆԵՐ, տող5211+տող5221+տող5231+ տող5241),_x000D_  այդ թվում` </t>
  </si>
  <si>
    <t>վարչական    մաս</t>
  </si>
  <si>
    <t>ֆոնդային    մաս</t>
  </si>
  <si>
    <t xml:space="preserve">Բյուջետային ծախսերի տնտեսագիտական դասակարգման հոդվածների </t>
  </si>
  <si>
    <t>անվանումները</t>
  </si>
  <si>
    <t xml:space="preserve"> NN</t>
  </si>
  <si>
    <r>
      <t xml:space="preserve">ԸՆԴԱՄԵՆԸ ԾԱԽՍԵՐ,_x000D_
</t>
    </r>
    <r>
      <rPr>
        <b/>
        <sz val="10"/>
        <rFont val="GHEA Grapalat"/>
        <family val="3"/>
      </rPr>
      <t xml:space="preserve">(տող4050+տող5000+տող 6000),  այդ թվում` </t>
    </r>
  </si>
  <si>
    <t xml:space="preserve">Ա. ԸՆԹԱՑԻԿ  ԾԱԽՍԵՐ, (տող4100+տող4200+տող4300+տող4400+տող4500+ տող4600+տող4700) ,  այդ թվում`                                                                                                                       </t>
  </si>
  <si>
    <r>
      <t xml:space="preserve"> Գ. ՈՉ ՖԻՆԱՆՍԱԿԱՆ ԱԿՏԻՎՆԵՐԻ ԻՐԱՑՈՒՄԻՑ ՄՈՒՏՔԵՐ,  </t>
    </r>
    <r>
      <rPr>
        <b/>
        <sz val="10"/>
        <rFont val="GHEA Grapalat"/>
        <family val="3"/>
      </rPr>
      <t>(տող6100+տող6200+տող6300+տող6400),_x000D_ այդ թվում`</t>
    </r>
  </si>
  <si>
    <r>
      <t xml:space="preserve">ՀԻՄՆԱԿԱՆ ՄԻՋՈՑՆԵՐԻ ԻՐԱՑՈՒՄԻՑ ՄՈՒՏՔԵՐ, </t>
    </r>
    <r>
      <rPr>
        <b/>
        <sz val="10"/>
        <rFont val="GHEA Grapalat"/>
        <family val="3"/>
      </rPr>
      <t xml:space="preserve">(տող6110+տող6120+տող6130),_x000D_  այդ թվում`  </t>
    </r>
  </si>
  <si>
    <r>
      <t xml:space="preserve">ՊԱՇԱՐՆԵՐԻ ԻՐԱՑՈՒՄԻՑ ՄՈՒՏՔԵՐ, _x000D_
</t>
    </r>
    <r>
      <rPr>
        <b/>
        <sz val="10"/>
        <rFont val="GHEA Grapalat"/>
        <family val="3"/>
      </rPr>
      <t>(տող6210+տող6220), այդ թվում`</t>
    </r>
  </si>
  <si>
    <r>
      <t xml:space="preserve">ԲԱՐՁՐԱՐԺԵՔ ԱԿՏԻՎՆԵՐԻ ԻՐԱՑՈՒՄԻՑ ՄՈՒՏՔԵՐ,  _x000D_
</t>
    </r>
    <r>
      <rPr>
        <b/>
        <sz val="10"/>
        <rFont val="GHEA Grapalat"/>
        <family val="3"/>
      </rPr>
      <t>(տող 6310), այդ թվում`</t>
    </r>
  </si>
  <si>
    <r>
      <t xml:space="preserve">ՉԱՐՏԱԴՐՎԱԾ ԱԿՏԻՎՆԵՐԻ ԻՐԱՑՈՒՄԻՑ ՄՈՒՏՔԵՐ, </t>
    </r>
    <r>
      <rPr>
        <b/>
        <sz val="10"/>
        <rFont val="GHEA Grapalat"/>
        <family val="3"/>
      </rPr>
      <t xml:space="preserve">(տող6410+տող 6420+տող6430+ տող6440), _x000D_այդ թվում` </t>
    </r>
  </si>
  <si>
    <r>
      <t xml:space="preserve">  </t>
    </r>
    <r>
      <rPr>
        <b/>
        <u/>
        <sz val="14"/>
        <rFont val="GHEA Grapalat"/>
        <family val="3"/>
      </rPr>
      <t>ՀԱՏՎԱԾ  4</t>
    </r>
  </si>
  <si>
    <t>ՀԱՄԱՅՆՔԻ ԲՅՈՒՋԵԻ ՄԻՋՈՑՆԵՐԻ ՏԱՐԵՎԵՐՋԻ ՀԱՎԵԼՈՒՐԴԸ  ԿԱՄ  ԴԵՖԻՑԻՏԸ  (ՊԱԿԱՍՈՒՐԴԸ)</t>
  </si>
  <si>
    <t xml:space="preserve">                     </t>
  </si>
  <si>
    <t xml:space="preserve">Տողի NN  </t>
  </si>
  <si>
    <t>Ընդամենը (ս.4+ս.5)</t>
  </si>
  <si>
    <t>ԸՆԴԱՄԵՆԸ ՀԱՎԵԼՈՒՐԴԸ ԿԱՄ ԴԵՖԻՑԻՏԸ (ՊԱԿԱՍՈՒՐԴԸ)</t>
  </si>
  <si>
    <t xml:space="preserve"> ՀԱՏՎԱԾ  5</t>
  </si>
  <si>
    <t>ՀԱՄԱՅՆՔԻ  ԲՅՈՒՋԵԻ  ՀԱՎԵԼՈՒՐԴԻ  ՕԳՏԱԳՈՐԾՄԱՆ  ՈՒՂՂՈՒԹՅՈՒՆՆԵՐԸ  ԿԱՄ ԴԵՖԻՑԻՏԻ (ՊԱԿԱՍՈՒՐԴԻ)  ՖԻՆԱՆՍԱՎՈՐՄԱՆ  ԱՂԲՅՈՒՐՆԵՐԸ</t>
  </si>
  <si>
    <t xml:space="preserve"> </t>
  </si>
  <si>
    <t xml:space="preserve"> NN </t>
  </si>
  <si>
    <t>ԸՆԴԱՄԵՆԸ, _x000D_
(տող 8100+տող 8200), (տող 8000 հակառակ նշանով), այդ թվում`</t>
  </si>
  <si>
    <t xml:space="preserve"> Ա. ՆԵՐՔԻՆ ԱՂԲՅՈՒՐՆԵՐ, _x000D_
(տող 8110+տող 8160),(տող 8010-տող 8200) այդ թվում`</t>
  </si>
  <si>
    <t xml:space="preserve">1. ՓՈԽԱՌՈՒ ՄԻՋՈՑՆԵՐ, _x000D_
(տող 8111+տող 8120), այդ թվում` </t>
  </si>
  <si>
    <t xml:space="preserve"> 1.1. Արժեթղթեր (բացառությամբ բաժնետոմսերի և կապիտալում այլ մասնակցության) (տող 8112+տող 8113)</t>
  </si>
  <si>
    <t xml:space="preserve">     X</t>
  </si>
  <si>
    <t xml:space="preserve">որից` </t>
  </si>
  <si>
    <t xml:space="preserve"> - թողարկումից և տեղաբաշխումից մուտքեր</t>
  </si>
  <si>
    <t>9111</t>
  </si>
  <si>
    <t xml:space="preserve"> - հիմնական գումարի մարում</t>
  </si>
  <si>
    <t>6111</t>
  </si>
  <si>
    <t xml:space="preserve">1.2. Վարկեր և փոխատվություններ (ստացում և մարում)_x000D_ (տող 8121+տող8140) </t>
  </si>
  <si>
    <t xml:space="preserve">1.2.1. Վարկեր, (տող 8122+տող8130) </t>
  </si>
  <si>
    <t xml:space="preserve">  - վարկերի ստացում_x000D_
 (տող 8123+տող8124) </t>
  </si>
  <si>
    <t>9112</t>
  </si>
  <si>
    <t>պետական բյուջեից</t>
  </si>
  <si>
    <t>այլ աղբյուրներից</t>
  </si>
  <si>
    <t xml:space="preserve">  - ստացված վարկերի հիմնական  գումարի մարում_x000D_ (տող 8131+տող8132) </t>
  </si>
  <si>
    <t>6112</t>
  </si>
  <si>
    <t>ՀՀ պետական բյուջեին</t>
  </si>
  <si>
    <t>այլ աղբյուրներին</t>
  </si>
  <si>
    <t xml:space="preserve">1.2.2. Փոխատվություններ, _x000D_
(տող 8141+տող8150) , որից` </t>
  </si>
  <si>
    <t xml:space="preserve">բյուջետային փոխատվությունների ստացում, _x000D_
(տող 8142+տող8143), որից` </t>
  </si>
  <si>
    <t>ՀՀ պետական բյուջեից</t>
  </si>
  <si>
    <t>ՀՀ այլ համայնքների բյուջեներից</t>
  </si>
  <si>
    <t xml:space="preserve">  - ստացված փոխատվությունների գումարի մարում, _x000D_
(տող 8151+տող8152), որից`</t>
  </si>
  <si>
    <t>ՀՀ այլ համայնքների բյուջեներին</t>
  </si>
  <si>
    <t>2. ՖԻՆԱՆՍԱԿԱՆ ԱԿՏԻՎՆԵՐ,_x000D_
(տող8161+տող8170+տող8190-տող8197+տող8198+տող8199),  այդ թվում`</t>
  </si>
  <si>
    <t xml:space="preserve">2.1. Բաժնետոմսեր և կապիտալում այլ մասնակցություն, (տող8162+տող8163+տող8164), որից`  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</si>
  <si>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</si>
  <si>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</si>
  <si>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</si>
  <si>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մասնակցության ձեռքբերում</t>
  </si>
  <si>
    <t>6213</t>
  </si>
  <si>
    <t xml:space="preserve">2.2. Փոխատվություններ, _x000D_
(տող8171+տող8172), որից` _x000D_
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</si>
  <si>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</si>
  <si>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</si>
  <si>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</si>
  <si>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</si>
  <si>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մնացորդը,_x000D_
(տող 8191+տող 8194-տող8193), այդ թվում`</t>
  </si>
  <si>
    <t xml:space="preserve"> 2.3.1. Համայնքի բյուջեի վարչական մասի միջոցների տարեսկզբի ազատ մնացորդ, որից`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</si>
  <si>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</si>
  <si>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(տող 8191 - տող 8192)</t>
  </si>
  <si>
    <t xml:space="preserve"> 2.3.2. Համայնքի բյուջեի ֆոնդային մասի միջոցների տարեսկզբի մնացորդ,  _x000D_
(տող 8195 + տող 8196), որից` 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</si>
  <si>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</si>
  <si>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_x000D_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</si>
  <si>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</si>
  <si>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</si>
  <si>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ժամանակահատվածում, _x000D_
(տող8010- տող 8110 - տող 8161 - տող 8170- տող 8190- տող 8197- տող 8198 - տող 8210)</t>
  </si>
  <si>
    <t>8199³</t>
  </si>
  <si>
    <t>որից`ծախսերի ֆինանսավորմանը չուղղված համայնքի բյուջեի միջոցների տարեսկզբի ազատ մնացորդի գումարը</t>
  </si>
  <si>
    <t>Բ. ԱՐՏԱՔԻՆ ԱՂԲՅՈՒՐՆԵՐ,  _x000D_
(տող 8210), այդ թվում`</t>
  </si>
  <si>
    <t xml:space="preserve">1. ՓՈԽԱՌՈՒ ՄԻՋՈՑՆԵՐ,_x000D_
(տող 8211+տող 8220),  այդ թվում` </t>
  </si>
  <si>
    <t xml:space="preserve"> 1.1. Արժեթղթեր (բացառությամբ բաժնետոմսերի և կապիտալում այլ մասնակցության) ,(տող 8212+տող 8213), որից`</t>
  </si>
  <si>
    <t>9121</t>
  </si>
  <si>
    <t>6121</t>
  </si>
  <si>
    <t xml:space="preserve">1.2. Վարկեր և փոխատվություններ (ստացում և մարում), _x000D_
   (տող8221+տող 8240),այդ թվում </t>
  </si>
  <si>
    <t>1.2.1. Վարկեր, (տող8222+տող 8230), որից`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</si>
  <si>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</si>
  <si>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</si>
  <si>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</si>
  <si>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</si>
  <si>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 xml:space="preserve">1.2.2. Փոխատվություններ, (տող8241+տող 8250), որից` </t>
  </si>
  <si>
    <t xml:space="preserve">  - փոխատվությունների ստացում</t>
  </si>
  <si>
    <t xml:space="preserve">  - ստացված փոխատվությունների գումարի մարում</t>
  </si>
  <si>
    <t xml:space="preserve"> -Տեղեկատվական ծառայություններ</t>
  </si>
  <si>
    <t>»</t>
  </si>
  <si>
    <t>«Հավելված N 4
ՀՀ Կոտայքի մարզի Ջրվեժ համայնքի
ավագանու 2025 թվականի 
դեկտեմբերի 24-ի N 145-Ն որոշման</t>
  </si>
  <si>
    <t>«Հավելված N 5
ՀՀ Կոտայքի մարզի Ջրվեժ համայնքի
ավագանու 2025 թվականի 
դեկտեմբերի 24-ի N  145-Ն որոշման</t>
  </si>
  <si>
    <t>Հավելված N 4
ՀՀ Կոտայքի մարզի Ջրվեժ համայնքի
ավագանու 2026 թվականի 
հունվարի 12-ի N 5-Ն որոշման</t>
  </si>
  <si>
    <t>Հավելված N 5
ՀՀ Կոտայքի մարզի Ջրվեժ համայնքի
ավագանու 2026 թվականի 
հունվարի 12-ի N 5-Ն որոշման</t>
  </si>
  <si>
    <t>Հավելված N 3
ՀՀ Կոտայքի մարզի Ջրվեժ համայնքի
ավագանու 2025 թվականի 
դեկտեմբերի 24-ի N 145-Ն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</si>
</sst>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#,##0.0"/>
    <numFmt numFmtId="166" formatCode="#,##0.0000"/>
  </numFmts>
  <fonts count="25" x14ac:knownFonts="1">
    <font>
      <sz val="10"/>
      <name val="Arial"/>
    </font>
    <font>
      <sz val="10"/>
      <name val="Arial"/>
    </font>
    <font>
      <sz val="8"/>
      <name val="Arial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b/>
      <sz val="11"/>
      <name val="GHEA Grapalat"/>
      <family val="3"/>
    </font>
    <font>
      <b/>
      <sz val="14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  <font>
      <sz val="10"/>
      <color indexed="10"/>
      <name val="GHEA Grapalat"/>
      <family val="3"/>
    </font>
    <font>
      <b/>
      <i/>
      <sz val="9"/>
      <color indexed="8"/>
      <name val="GHEA Grapalat"/>
      <family val="3"/>
    </font>
    <font>
      <sz val="9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  <font>
      <b/>
      <sz val="11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 readingOrder="1"/>
    </xf>
    <xf numFmtId="0" fontId="15" fillId="0" borderId="0" xfId="0" applyFont="1"/>
    <xf numFmtId="3" fontId="3" fillId="0" borderId="0" xfId="0" applyNumberFormat="1" applyFont="1"/>
    <xf numFmtId="165" fontId="3" fillId="0" borderId="1" xfId="1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/>
    <xf numFmtId="0" fontId="7" fillId="0" borderId="0" xfId="0" applyFont="1"/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4" fillId="0" borderId="1" xfId="0" applyFont="1" applyBorder="1"/>
    <xf numFmtId="0" fontId="10" fillId="0" borderId="1" xfId="0" applyFont="1" applyBorder="1" applyAlignment="1">
      <alignment horizontal="center" wrapText="1"/>
    </xf>
    <xf numFmtId="4" fontId="3" fillId="0" borderId="0" xfId="0" applyNumberFormat="1" applyFont="1"/>
    <xf numFmtId="0" fontId="8" fillId="0" borderId="0" xfId="0" applyFont="1"/>
    <xf numFmtId="0" fontId="10" fillId="0" borderId="1" xfId="0" applyFont="1" applyBorder="1"/>
    <xf numFmtId="49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164" fontId="10" fillId="0" borderId="0" xfId="0" applyNumberFormat="1" applyFont="1" applyAlignment="1">
      <alignment wrapText="1"/>
    </xf>
    <xf numFmtId="4" fontId="10" fillId="0" borderId="0" xfId="0" applyNumberFormat="1" applyFont="1"/>
    <xf numFmtId="164" fontId="3" fillId="0" borderId="0" xfId="0" applyNumberFormat="1" applyFont="1" applyAlignment="1">
      <alignment wrapText="1"/>
    </xf>
    <xf numFmtId="0" fontId="4" fillId="0" borderId="1" xfId="0" applyFont="1" applyBorder="1" applyAlignment="1">
      <alignment vertical="center"/>
    </xf>
    <xf numFmtId="0" fontId="14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22" fillId="0" borderId="1" xfId="0" applyFont="1" applyBorder="1" applyAlignment="1">
      <alignment vertical="top"/>
    </xf>
    <xf numFmtId="49" fontId="19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165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0" fontId="17" fillId="0" borderId="0" xfId="0" applyFont="1"/>
    <xf numFmtId="165" fontId="17" fillId="0" borderId="1" xfId="0" applyNumberFormat="1" applyFont="1" applyBorder="1" applyAlignment="1">
      <alignment vertical="center" wrapText="1"/>
    </xf>
    <xf numFmtId="165" fontId="17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vertical="top" wrapText="1"/>
    </xf>
    <xf numFmtId="0" fontId="3" fillId="0" borderId="0" xfId="0" applyFont="1" applyAlignment="1">
      <alignment wrapText="1"/>
    </xf>
    <xf numFmtId="49" fontId="16" fillId="0" borderId="1" xfId="0" applyNumberFormat="1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wrapText="1"/>
    </xf>
    <xf numFmtId="165" fontId="10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49" fontId="16" fillId="0" borderId="1" xfId="0" applyNumberFormat="1" applyFont="1" applyBorder="1" applyAlignment="1">
      <alignment vertical="top" wrapText="1"/>
    </xf>
    <xf numFmtId="49" fontId="14" fillId="0" borderId="1" xfId="0" applyNumberFormat="1" applyFont="1" applyBorder="1" applyAlignment="1">
      <alignment vertical="top" wrapText="1"/>
    </xf>
    <xf numFmtId="0" fontId="7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vertical="top" wrapText="1"/>
    </xf>
    <xf numFmtId="49" fontId="19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20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horizontal="center" vertical="center" wrapText="1"/>
    </xf>
    <xf numFmtId="49" fontId="19" fillId="0" borderId="0" xfId="0" applyNumberFormat="1" applyFont="1" applyAlignment="1">
      <alignment vertical="top" wrapText="1"/>
    </xf>
    <xf numFmtId="49" fontId="16" fillId="0" borderId="0" xfId="0" applyNumberFormat="1" applyFont="1" applyAlignment="1">
      <alignment horizontal="center" vertical="center" wrapText="1"/>
    </xf>
    <xf numFmtId="49" fontId="22" fillId="0" borderId="1" xfId="0" applyNumberFormat="1" applyFont="1" applyBorder="1" applyAlignment="1">
      <alignment vertical="top" wrapText="1"/>
    </xf>
    <xf numFmtId="49" fontId="24" fillId="0" borderId="1" xfId="0" applyNumberFormat="1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vertical="top" wrapText="1"/>
    </xf>
    <xf numFmtId="49" fontId="2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49" fontId="21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vertical="top" wrapText="1"/>
    </xf>
    <xf numFmtId="49" fontId="5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166" fontId="9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right"/>
    </xf>
    <xf numFmtId="166" fontId="3" fillId="0" borderId="0" xfId="0" applyNumberFormat="1" applyFont="1"/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F456"/>
  <sheetViews>
    <sheetView showGridLines="0" tabSelected="1" topLeftCell="A3" zoomScaleNormal="100" workbookViewId="0">
      <selection activeCell="A3" sqref="A3:C3"/>
    </sheetView>
  </sheetViews>
  <sheetFormatPr defaultColWidth="9.140625" defaultRowHeight="13.5" x14ac:dyDescent="0.25"/>
  <cols>
    <col min="1" max="1" width="5.85546875" style="1" customWidth="1"/>
    <col min="2" max="2" width="42.140625" style="1" customWidth="1"/>
    <col min="3" max="3" width="6.28515625" style="5" customWidth="1"/>
    <col min="4" max="4" width="12.85546875" style="1" customWidth="1"/>
    <col min="5" max="5" width="12.7109375" style="1" customWidth="1"/>
    <col min="6" max="6" width="12.140625" style="102" customWidth="1"/>
    <col min="7" max="7" width="3.140625" style="1" customWidth="1"/>
    <col min="8" max="16384" width="9.140625" style="1"/>
  </cols>
  <sheetData>
    <row r="1" spans="1:6" hidden="1" x14ac:dyDescent="0.25"/>
    <row r="2" spans="1:6" ht="24" hidden="1" customHeight="1" x14ac:dyDescent="0.25">
      <c r="E2" s="121"/>
      <c r="F2" s="121"/>
    </row>
    <row r="3" spans="1:6" s="7" customFormat="1" ht="69.75" customHeight="1" x14ac:dyDescent="0.2">
      <c r="A3" s="119"/>
      <c r="B3" s="120"/>
      <c r="C3" s="120"/>
      <c r="D3" s="122" t="s">
        <v>383</v>
      </c>
      <c r="E3" s="123"/>
      <c r="F3" s="123"/>
    </row>
    <row r="4" spans="1:6" s="7" customFormat="1" ht="29.25" customHeight="1" x14ac:dyDescent="0.2">
      <c r="A4" s="62"/>
      <c r="B4" s="118" t="s">
        <v>131</v>
      </c>
      <c r="C4" s="118"/>
      <c r="D4" s="118"/>
      <c r="E4" s="118"/>
      <c r="F4" s="118"/>
    </row>
    <row r="5" spans="1:6" ht="33.75" customHeight="1" x14ac:dyDescent="0.3">
      <c r="A5" s="124" t="s">
        <v>132</v>
      </c>
      <c r="B5" s="124"/>
      <c r="C5" s="124"/>
      <c r="D5" s="124"/>
      <c r="E5" s="124"/>
      <c r="F5" s="124"/>
    </row>
    <row r="6" spans="1:6" ht="6" hidden="1" customHeight="1" x14ac:dyDescent="0.3">
      <c r="A6" s="6" t="s">
        <v>133</v>
      </c>
      <c r="B6" s="6"/>
      <c r="C6" s="6"/>
    </row>
    <row r="7" spans="1:6" ht="10.5" customHeight="1" x14ac:dyDescent="0.25">
      <c r="E7" s="112" t="s">
        <v>130</v>
      </c>
      <c r="F7" s="112"/>
    </row>
    <row r="8" spans="1:6" ht="27.75" customHeight="1" x14ac:dyDescent="0.25">
      <c r="A8" s="110" t="s">
        <v>278</v>
      </c>
      <c r="B8" s="116" t="s">
        <v>293</v>
      </c>
      <c r="C8" s="117"/>
      <c r="D8" s="110" t="s">
        <v>126</v>
      </c>
      <c r="E8" s="113" t="s">
        <v>127</v>
      </c>
      <c r="F8" s="114"/>
    </row>
    <row r="9" spans="1:6" ht="25.5" customHeight="1" x14ac:dyDescent="0.25">
      <c r="A9" s="111"/>
      <c r="B9" s="63" t="s">
        <v>294</v>
      </c>
      <c r="C9" s="64" t="s">
        <v>295</v>
      </c>
      <c r="D9" s="115"/>
      <c r="E9" s="65" t="s">
        <v>128</v>
      </c>
      <c r="F9" s="100" t="s">
        <v>129</v>
      </c>
    </row>
    <row r="10" spans="1:6" x14ac:dyDescent="0.25">
      <c r="A10" s="21">
        <v>1</v>
      </c>
      <c r="B10" s="21">
        <v>2</v>
      </c>
      <c r="C10" s="21" t="s">
        <v>20</v>
      </c>
      <c r="D10" s="21">
        <v>4</v>
      </c>
      <c r="E10" s="21">
        <v>5</v>
      </c>
      <c r="F10" s="109">
        <v>6</v>
      </c>
    </row>
    <row r="11" spans="1:6" ht="35.25" customHeight="1" x14ac:dyDescent="0.25">
      <c r="A11" s="51">
        <v>4000</v>
      </c>
      <c r="B11" s="66" t="s">
        <v>296</v>
      </c>
      <c r="C11" s="67"/>
      <c r="D11" s="103">
        <v>3789201.6799999997</v>
      </c>
      <c r="E11" s="103">
        <v>1052860.8999999999</v>
      </c>
      <c r="F11" s="103">
        <v>2736340.78</v>
      </c>
    </row>
    <row r="12" spans="1:6" ht="46.5" customHeight="1" x14ac:dyDescent="0.25">
      <c r="A12" s="51">
        <v>4050</v>
      </c>
      <c r="B12" s="10" t="s">
        <v>297</v>
      </c>
      <c r="C12" s="68" t="s">
        <v>122</v>
      </c>
      <c r="D12" s="103">
        <v>1052860.8999999999</v>
      </c>
      <c r="E12" s="103">
        <v>1052860.8999999999</v>
      </c>
      <c r="F12" s="103">
        <v>0</v>
      </c>
    </row>
    <row r="13" spans="1:6" ht="29.25" customHeight="1" x14ac:dyDescent="0.25">
      <c r="A13" s="51">
        <v>4100</v>
      </c>
      <c r="B13" s="69" t="s">
        <v>134</v>
      </c>
      <c r="C13" s="70" t="s">
        <v>122</v>
      </c>
      <c r="D13" s="103">
        <v>181662.4</v>
      </c>
      <c r="E13" s="103">
        <v>181662.4</v>
      </c>
      <c r="F13" s="104" t="s">
        <v>123</v>
      </c>
    </row>
    <row r="14" spans="1:6" ht="42.75" customHeight="1" x14ac:dyDescent="0.25">
      <c r="A14" s="51">
        <v>4110</v>
      </c>
      <c r="B14" s="10" t="s">
        <v>135</v>
      </c>
      <c r="C14" s="70" t="s">
        <v>122</v>
      </c>
      <c r="D14" s="103">
        <v>181662.4</v>
      </c>
      <c r="E14" s="103">
        <v>181662.4</v>
      </c>
      <c r="F14" s="104" t="s">
        <v>123</v>
      </c>
    </row>
    <row r="15" spans="1:6" ht="27" x14ac:dyDescent="0.25">
      <c r="A15" s="51">
        <v>4111</v>
      </c>
      <c r="B15" s="59" t="s">
        <v>136</v>
      </c>
      <c r="C15" s="71" t="s">
        <v>35</v>
      </c>
      <c r="D15" s="103">
        <v>145684</v>
      </c>
      <c r="E15" s="103">
        <v>145684</v>
      </c>
      <c r="F15" s="104" t="s">
        <v>123</v>
      </c>
    </row>
    <row r="16" spans="1:6" ht="27" x14ac:dyDescent="0.25">
      <c r="A16" s="51">
        <v>4112</v>
      </c>
      <c r="B16" s="59" t="s">
        <v>137</v>
      </c>
      <c r="C16" s="47" t="s">
        <v>36</v>
      </c>
      <c r="D16" s="103">
        <v>35978.400000000001</v>
      </c>
      <c r="E16" s="103">
        <v>35978.400000000001</v>
      </c>
      <c r="F16" s="104" t="s">
        <v>123</v>
      </c>
    </row>
    <row r="17" spans="1:6" x14ac:dyDescent="0.25">
      <c r="A17" s="51">
        <v>4114</v>
      </c>
      <c r="B17" s="59" t="s">
        <v>138</v>
      </c>
      <c r="C17" s="47" t="s">
        <v>34</v>
      </c>
      <c r="D17" s="103">
        <v>0</v>
      </c>
      <c r="E17" s="103">
        <v>0</v>
      </c>
      <c r="F17" s="104" t="s">
        <v>123</v>
      </c>
    </row>
    <row r="18" spans="1:6" ht="26.25" customHeight="1" x14ac:dyDescent="0.25">
      <c r="A18" s="51">
        <v>4120</v>
      </c>
      <c r="B18" s="61" t="s">
        <v>139</v>
      </c>
      <c r="C18" s="70" t="s">
        <v>122</v>
      </c>
      <c r="D18" s="103">
        <v>0</v>
      </c>
      <c r="E18" s="103">
        <v>0</v>
      </c>
      <c r="F18" s="104" t="s">
        <v>123</v>
      </c>
    </row>
    <row r="19" spans="1:6" ht="13.5" customHeight="1" x14ac:dyDescent="0.25">
      <c r="A19" s="51">
        <v>4121</v>
      </c>
      <c r="B19" s="59" t="s">
        <v>140</v>
      </c>
      <c r="C19" s="47" t="s">
        <v>37</v>
      </c>
      <c r="D19" s="103">
        <v>0</v>
      </c>
      <c r="E19" s="103">
        <v>0</v>
      </c>
      <c r="F19" s="104" t="s">
        <v>123</v>
      </c>
    </row>
    <row r="20" spans="1:6" ht="26.25" customHeight="1" x14ac:dyDescent="0.25">
      <c r="A20" s="51">
        <v>4130</v>
      </c>
      <c r="B20" s="61" t="s">
        <v>279</v>
      </c>
      <c r="C20" s="70" t="s">
        <v>122</v>
      </c>
      <c r="D20" s="103">
        <v>0</v>
      </c>
      <c r="E20" s="103">
        <v>0</v>
      </c>
      <c r="F20" s="104" t="s">
        <v>123</v>
      </c>
    </row>
    <row r="21" spans="1:6" x14ac:dyDescent="0.25">
      <c r="A21" s="51">
        <v>4131</v>
      </c>
      <c r="B21" s="61" t="s">
        <v>141</v>
      </c>
      <c r="C21" s="71" t="s">
        <v>38</v>
      </c>
      <c r="D21" s="103">
        <v>0</v>
      </c>
      <c r="E21" s="103">
        <v>0</v>
      </c>
      <c r="F21" s="104" t="s">
        <v>123</v>
      </c>
    </row>
    <row r="22" spans="1:6" ht="63" customHeight="1" x14ac:dyDescent="0.25">
      <c r="A22" s="51">
        <v>4200</v>
      </c>
      <c r="B22" s="10" t="s">
        <v>142</v>
      </c>
      <c r="C22" s="70" t="s">
        <v>122</v>
      </c>
      <c r="D22" s="103">
        <v>178072.9</v>
      </c>
      <c r="E22" s="103">
        <v>178072.9</v>
      </c>
      <c r="F22" s="104" t="s">
        <v>123</v>
      </c>
    </row>
    <row r="23" spans="1:6" ht="44.25" customHeight="1" x14ac:dyDescent="0.25">
      <c r="A23" s="51">
        <v>4210</v>
      </c>
      <c r="B23" s="61" t="s">
        <v>143</v>
      </c>
      <c r="C23" s="70" t="s">
        <v>122</v>
      </c>
      <c r="D23" s="103">
        <v>64969.9</v>
      </c>
      <c r="E23" s="103">
        <v>64969.9</v>
      </c>
      <c r="F23" s="104" t="s">
        <v>123</v>
      </c>
    </row>
    <row r="24" spans="1:6" ht="24.75" customHeight="1" x14ac:dyDescent="0.25">
      <c r="A24" s="51">
        <v>4211</v>
      </c>
      <c r="B24" s="59" t="s">
        <v>144</v>
      </c>
      <c r="C24" s="47" t="s">
        <v>39</v>
      </c>
      <c r="D24" s="103">
        <v>0</v>
      </c>
      <c r="E24" s="103">
        <v>0</v>
      </c>
      <c r="F24" s="104" t="s">
        <v>123</v>
      </c>
    </row>
    <row r="25" spans="1:6" x14ac:dyDescent="0.25">
      <c r="A25" s="51">
        <v>4212</v>
      </c>
      <c r="B25" s="61" t="s">
        <v>145</v>
      </c>
      <c r="C25" s="47" t="s">
        <v>40</v>
      </c>
      <c r="D25" s="103">
        <v>48426.9</v>
      </c>
      <c r="E25" s="103">
        <v>48426.9</v>
      </c>
      <c r="F25" s="104" t="s">
        <v>123</v>
      </c>
    </row>
    <row r="26" spans="1:6" x14ac:dyDescent="0.25">
      <c r="A26" s="51">
        <v>4213</v>
      </c>
      <c r="B26" s="59" t="s">
        <v>146</v>
      </c>
      <c r="C26" s="47" t="s">
        <v>41</v>
      </c>
      <c r="D26" s="103">
        <v>10263</v>
      </c>
      <c r="E26" s="103">
        <v>10263</v>
      </c>
      <c r="F26" s="104" t="s">
        <v>123</v>
      </c>
    </row>
    <row r="27" spans="1:6" x14ac:dyDescent="0.25">
      <c r="A27" s="51">
        <v>4214</v>
      </c>
      <c r="B27" s="59" t="s">
        <v>147</v>
      </c>
      <c r="C27" s="47" t="s">
        <v>42</v>
      </c>
      <c r="D27" s="103">
        <v>2380</v>
      </c>
      <c r="E27" s="103">
        <v>2380</v>
      </c>
      <c r="F27" s="104" t="s">
        <v>123</v>
      </c>
    </row>
    <row r="28" spans="1:6" ht="13.5" customHeight="1" x14ac:dyDescent="0.25">
      <c r="A28" s="51">
        <v>4215</v>
      </c>
      <c r="B28" s="59" t="s">
        <v>148</v>
      </c>
      <c r="C28" s="47" t="s">
        <v>43</v>
      </c>
      <c r="D28" s="103">
        <v>2150</v>
      </c>
      <c r="E28" s="103">
        <v>2150</v>
      </c>
      <c r="F28" s="104" t="s">
        <v>123</v>
      </c>
    </row>
    <row r="29" spans="1:6" ht="13.5" customHeight="1" x14ac:dyDescent="0.25">
      <c r="A29" s="51">
        <v>4216</v>
      </c>
      <c r="B29" s="59" t="s">
        <v>149</v>
      </c>
      <c r="C29" s="47" t="s">
        <v>44</v>
      </c>
      <c r="D29" s="103">
        <v>1750</v>
      </c>
      <c r="E29" s="103">
        <v>1750</v>
      </c>
      <c r="F29" s="104" t="s">
        <v>123</v>
      </c>
    </row>
    <row r="30" spans="1:6" x14ac:dyDescent="0.25">
      <c r="A30" s="51">
        <v>4217</v>
      </c>
      <c r="B30" s="59" t="s">
        <v>150</v>
      </c>
      <c r="C30" s="47" t="s">
        <v>45</v>
      </c>
      <c r="D30" s="103">
        <v>0</v>
      </c>
      <c r="E30" s="103">
        <v>0</v>
      </c>
      <c r="F30" s="104" t="s">
        <v>123</v>
      </c>
    </row>
    <row r="31" spans="1:6" ht="48" hidden="1" customHeight="1" x14ac:dyDescent="0.25">
      <c r="A31" s="51">
        <v>4220</v>
      </c>
      <c r="B31" s="61" t="s">
        <v>151</v>
      </c>
      <c r="C31" s="70" t="s">
        <v>122</v>
      </c>
      <c r="D31" s="103">
        <v>0</v>
      </c>
      <c r="E31" s="103">
        <v>0</v>
      </c>
      <c r="F31" s="104" t="s">
        <v>123</v>
      </c>
    </row>
    <row r="32" spans="1:6" hidden="1" x14ac:dyDescent="0.25">
      <c r="A32" s="51">
        <v>4221</v>
      </c>
      <c r="B32" s="59" t="s">
        <v>152</v>
      </c>
      <c r="C32" s="72">
        <v>4221</v>
      </c>
      <c r="D32" s="103">
        <v>0</v>
      </c>
      <c r="E32" s="103"/>
      <c r="F32" s="104" t="s">
        <v>123</v>
      </c>
    </row>
    <row r="33" spans="1:6" ht="24.75" hidden="1" customHeight="1" x14ac:dyDescent="0.25">
      <c r="A33" s="51">
        <v>4222</v>
      </c>
      <c r="B33" s="59" t="s">
        <v>153</v>
      </c>
      <c r="C33" s="47" t="s">
        <v>86</v>
      </c>
      <c r="D33" s="103">
        <v>0</v>
      </c>
      <c r="E33" s="103">
        <v>0</v>
      </c>
      <c r="F33" s="104" t="s">
        <v>123</v>
      </c>
    </row>
    <row r="34" spans="1:6" hidden="1" x14ac:dyDescent="0.25">
      <c r="A34" s="51">
        <v>4223</v>
      </c>
      <c r="B34" s="59" t="s">
        <v>154</v>
      </c>
      <c r="C34" s="47" t="s">
        <v>87</v>
      </c>
      <c r="D34" s="103">
        <v>0</v>
      </c>
      <c r="E34" s="103">
        <v>0</v>
      </c>
      <c r="F34" s="104" t="s">
        <v>123</v>
      </c>
    </row>
    <row r="35" spans="1:6" ht="57" customHeight="1" x14ac:dyDescent="0.25">
      <c r="A35" s="51">
        <v>4230</v>
      </c>
      <c r="B35" s="61" t="s">
        <v>155</v>
      </c>
      <c r="C35" s="70" t="s">
        <v>122</v>
      </c>
      <c r="D35" s="103">
        <v>31168</v>
      </c>
      <c r="E35" s="103">
        <v>31168</v>
      </c>
      <c r="F35" s="104" t="s">
        <v>123</v>
      </c>
    </row>
    <row r="36" spans="1:6" ht="13.5" hidden="1" customHeight="1" x14ac:dyDescent="0.25">
      <c r="A36" s="51">
        <v>4231</v>
      </c>
      <c r="B36" s="59" t="s">
        <v>156</v>
      </c>
      <c r="C36" s="47" t="s">
        <v>88</v>
      </c>
      <c r="D36" s="103">
        <v>0</v>
      </c>
      <c r="E36" s="103">
        <v>0</v>
      </c>
      <c r="F36" s="104" t="s">
        <v>123</v>
      </c>
    </row>
    <row r="37" spans="1:6" x14ac:dyDescent="0.25">
      <c r="A37" s="51">
        <v>4232</v>
      </c>
      <c r="B37" s="59" t="s">
        <v>157</v>
      </c>
      <c r="C37" s="47" t="s">
        <v>89</v>
      </c>
      <c r="D37" s="103">
        <v>4868</v>
      </c>
      <c r="E37" s="103">
        <v>4868</v>
      </c>
      <c r="F37" s="104" t="s">
        <v>123</v>
      </c>
    </row>
    <row r="38" spans="1:6" ht="27" x14ac:dyDescent="0.25">
      <c r="A38" s="51">
        <v>4233</v>
      </c>
      <c r="B38" s="59" t="s">
        <v>158</v>
      </c>
      <c r="C38" s="47" t="s">
        <v>90</v>
      </c>
      <c r="D38" s="103">
        <v>1050</v>
      </c>
      <c r="E38" s="103">
        <v>1050</v>
      </c>
      <c r="F38" s="104" t="s">
        <v>123</v>
      </c>
    </row>
    <row r="39" spans="1:6" x14ac:dyDescent="0.25">
      <c r="A39" s="51">
        <v>4234</v>
      </c>
      <c r="B39" s="59" t="s">
        <v>377</v>
      </c>
      <c r="C39" s="47" t="s">
        <v>91</v>
      </c>
      <c r="D39" s="103">
        <v>700</v>
      </c>
      <c r="E39" s="103">
        <v>700</v>
      </c>
      <c r="F39" s="104" t="s">
        <v>123</v>
      </c>
    </row>
    <row r="40" spans="1:6" x14ac:dyDescent="0.25">
      <c r="A40" s="51">
        <v>4235</v>
      </c>
      <c r="B40" s="34" t="s">
        <v>159</v>
      </c>
      <c r="C40" s="65">
        <v>4235</v>
      </c>
      <c r="D40" s="103">
        <v>7700</v>
      </c>
      <c r="E40" s="103">
        <v>7700</v>
      </c>
      <c r="F40" s="104" t="s">
        <v>123</v>
      </c>
    </row>
    <row r="41" spans="1:6" ht="26.25" customHeight="1" x14ac:dyDescent="0.25">
      <c r="A41" s="51">
        <v>4236</v>
      </c>
      <c r="B41" s="59" t="s">
        <v>160</v>
      </c>
      <c r="C41" s="47" t="s">
        <v>92</v>
      </c>
      <c r="D41" s="103">
        <v>0</v>
      </c>
      <c r="E41" s="103">
        <v>0</v>
      </c>
      <c r="F41" s="104" t="s">
        <v>123</v>
      </c>
    </row>
    <row r="42" spans="1:6" x14ac:dyDescent="0.25">
      <c r="A42" s="51">
        <v>4237</v>
      </c>
      <c r="B42" s="59" t="s">
        <v>161</v>
      </c>
      <c r="C42" s="47" t="s">
        <v>93</v>
      </c>
      <c r="D42" s="103">
        <v>250</v>
      </c>
      <c r="E42" s="103">
        <v>250</v>
      </c>
      <c r="F42" s="104" t="s">
        <v>123</v>
      </c>
    </row>
    <row r="43" spans="1:6" x14ac:dyDescent="0.25">
      <c r="A43" s="51">
        <v>4238</v>
      </c>
      <c r="B43" s="59" t="s">
        <v>162</v>
      </c>
      <c r="C43" s="47" t="s">
        <v>94</v>
      </c>
      <c r="D43" s="103">
        <v>16600</v>
      </c>
      <c r="E43" s="103">
        <v>16600</v>
      </c>
      <c r="F43" s="104" t="s">
        <v>123</v>
      </c>
    </row>
    <row r="44" spans="1:6" ht="32.25" customHeight="1" x14ac:dyDescent="0.25">
      <c r="A44" s="51">
        <v>4240</v>
      </c>
      <c r="B44" s="61" t="s">
        <v>280</v>
      </c>
      <c r="C44" s="70" t="s">
        <v>122</v>
      </c>
      <c r="D44" s="103">
        <v>5945</v>
      </c>
      <c r="E44" s="103">
        <v>5945</v>
      </c>
      <c r="F44" s="104" t="s">
        <v>123</v>
      </c>
    </row>
    <row r="45" spans="1:6" x14ac:dyDescent="0.25">
      <c r="A45" s="51">
        <v>4241</v>
      </c>
      <c r="B45" s="59" t="s">
        <v>163</v>
      </c>
      <c r="C45" s="47" t="s">
        <v>95</v>
      </c>
      <c r="D45" s="103">
        <v>5945</v>
      </c>
      <c r="E45" s="103">
        <v>5945</v>
      </c>
      <c r="F45" s="104" t="s">
        <v>123</v>
      </c>
    </row>
    <row r="46" spans="1:6" ht="40.5" customHeight="1" x14ac:dyDescent="0.25">
      <c r="A46" s="51">
        <v>4250</v>
      </c>
      <c r="B46" s="61" t="s">
        <v>164</v>
      </c>
      <c r="C46" s="70" t="s">
        <v>122</v>
      </c>
      <c r="D46" s="103">
        <v>59800</v>
      </c>
      <c r="E46" s="103">
        <v>59800</v>
      </c>
      <c r="F46" s="104" t="s">
        <v>123</v>
      </c>
    </row>
    <row r="47" spans="1:6" ht="27" x14ac:dyDescent="0.25">
      <c r="A47" s="51">
        <v>4251</v>
      </c>
      <c r="B47" s="59" t="s">
        <v>165</v>
      </c>
      <c r="C47" s="47" t="s">
        <v>96</v>
      </c>
      <c r="D47" s="103">
        <v>52300</v>
      </c>
      <c r="E47" s="103">
        <v>52300</v>
      </c>
      <c r="F47" s="104" t="s">
        <v>123</v>
      </c>
    </row>
    <row r="48" spans="1:6" ht="26.25" customHeight="1" x14ac:dyDescent="0.25">
      <c r="A48" s="51">
        <v>4252</v>
      </c>
      <c r="B48" s="59" t="s">
        <v>166</v>
      </c>
      <c r="C48" s="47" t="s">
        <v>97</v>
      </c>
      <c r="D48" s="103">
        <v>7500</v>
      </c>
      <c r="E48" s="103">
        <v>7500</v>
      </c>
      <c r="F48" s="104" t="s">
        <v>123</v>
      </c>
    </row>
    <row r="49" spans="1:6" ht="45.75" customHeight="1" x14ac:dyDescent="0.25">
      <c r="A49" s="51">
        <v>4260</v>
      </c>
      <c r="B49" s="61" t="s">
        <v>167</v>
      </c>
      <c r="C49" s="70" t="s">
        <v>122</v>
      </c>
      <c r="D49" s="103">
        <v>16190</v>
      </c>
      <c r="E49" s="103">
        <v>16190</v>
      </c>
      <c r="F49" s="104" t="s">
        <v>123</v>
      </c>
    </row>
    <row r="50" spans="1:6" x14ac:dyDescent="0.25">
      <c r="A50" s="51">
        <v>4261</v>
      </c>
      <c r="B50" s="59" t="s">
        <v>168</v>
      </c>
      <c r="C50" s="47" t="s">
        <v>98</v>
      </c>
      <c r="D50" s="103">
        <v>5500</v>
      </c>
      <c r="E50" s="103">
        <v>5500</v>
      </c>
      <c r="F50" s="104" t="s">
        <v>123</v>
      </c>
    </row>
    <row r="51" spans="1:6" x14ac:dyDescent="0.25">
      <c r="A51" s="51">
        <v>4262</v>
      </c>
      <c r="B51" s="59" t="s">
        <v>169</v>
      </c>
      <c r="C51" s="47" t="s">
        <v>99</v>
      </c>
      <c r="D51" s="103">
        <v>1490</v>
      </c>
      <c r="E51" s="103">
        <v>1490</v>
      </c>
      <c r="F51" s="104" t="s">
        <v>123</v>
      </c>
    </row>
    <row r="52" spans="1:6" ht="26.25" customHeight="1" x14ac:dyDescent="0.25">
      <c r="A52" s="51">
        <v>4263</v>
      </c>
      <c r="B52" s="59" t="s">
        <v>170</v>
      </c>
      <c r="C52" s="47" t="s">
        <v>100</v>
      </c>
      <c r="D52" s="103">
        <v>0</v>
      </c>
      <c r="E52" s="103">
        <v>0</v>
      </c>
      <c r="F52" s="104" t="s">
        <v>123</v>
      </c>
    </row>
    <row r="53" spans="1:6" x14ac:dyDescent="0.25">
      <c r="A53" s="51">
        <v>4264</v>
      </c>
      <c r="B53" s="60" t="s">
        <v>171</v>
      </c>
      <c r="C53" s="47" t="s">
        <v>101</v>
      </c>
      <c r="D53" s="103">
        <v>4200</v>
      </c>
      <c r="E53" s="103">
        <v>4200</v>
      </c>
      <c r="F53" s="104" t="s">
        <v>123</v>
      </c>
    </row>
    <row r="54" spans="1:6" ht="27" x14ac:dyDescent="0.25">
      <c r="A54" s="51">
        <v>4265</v>
      </c>
      <c r="B54" s="60" t="s">
        <v>172</v>
      </c>
      <c r="C54" s="47" t="s">
        <v>102</v>
      </c>
      <c r="D54" s="103">
        <v>0</v>
      </c>
      <c r="E54" s="103">
        <v>0</v>
      </c>
      <c r="F54" s="104" t="s">
        <v>123</v>
      </c>
    </row>
    <row r="55" spans="1:6" x14ac:dyDescent="0.25">
      <c r="A55" s="51">
        <v>4266</v>
      </c>
      <c r="B55" s="60" t="s">
        <v>173</v>
      </c>
      <c r="C55" s="47" t="s">
        <v>103</v>
      </c>
      <c r="D55" s="103">
        <v>0</v>
      </c>
      <c r="E55" s="103">
        <v>0</v>
      </c>
      <c r="F55" s="104" t="s">
        <v>123</v>
      </c>
    </row>
    <row r="56" spans="1:6" x14ac:dyDescent="0.25">
      <c r="A56" s="51">
        <v>4267</v>
      </c>
      <c r="B56" s="60" t="s">
        <v>174</v>
      </c>
      <c r="C56" s="47" t="s">
        <v>104</v>
      </c>
      <c r="D56" s="103">
        <v>1000</v>
      </c>
      <c r="E56" s="103">
        <v>1000</v>
      </c>
      <c r="F56" s="104" t="s">
        <v>123</v>
      </c>
    </row>
    <row r="57" spans="1:6" x14ac:dyDescent="0.25">
      <c r="A57" s="51">
        <v>4268</v>
      </c>
      <c r="B57" s="60" t="s">
        <v>175</v>
      </c>
      <c r="C57" s="47" t="s">
        <v>105</v>
      </c>
      <c r="D57" s="103">
        <v>4000</v>
      </c>
      <c r="E57" s="103">
        <v>4000</v>
      </c>
      <c r="F57" s="104" t="s">
        <v>123</v>
      </c>
    </row>
    <row r="58" spans="1:6" ht="25.5" hidden="1" customHeight="1" x14ac:dyDescent="0.25">
      <c r="A58" s="51">
        <v>4300</v>
      </c>
      <c r="B58" s="73" t="s">
        <v>176</v>
      </c>
      <c r="C58" s="70" t="s">
        <v>122</v>
      </c>
      <c r="D58" s="103">
        <v>0</v>
      </c>
      <c r="E58" s="103">
        <v>0</v>
      </c>
      <c r="F58" s="104" t="s">
        <v>123</v>
      </c>
    </row>
    <row r="59" spans="1:6" ht="24.75" hidden="1" customHeight="1" x14ac:dyDescent="0.25">
      <c r="A59" s="51">
        <v>4310</v>
      </c>
      <c r="B59" s="73" t="s">
        <v>177</v>
      </c>
      <c r="C59" s="70" t="s">
        <v>122</v>
      </c>
      <c r="D59" s="103">
        <v>0</v>
      </c>
      <c r="E59" s="103">
        <v>0</v>
      </c>
      <c r="F59" s="104" t="s">
        <v>123</v>
      </c>
    </row>
    <row r="60" spans="1:6" ht="13.5" hidden="1" customHeight="1" x14ac:dyDescent="0.25">
      <c r="A60" s="51">
        <v>4311</v>
      </c>
      <c r="B60" s="60" t="s">
        <v>178</v>
      </c>
      <c r="C60" s="47" t="s">
        <v>106</v>
      </c>
      <c r="D60" s="103">
        <v>0</v>
      </c>
      <c r="E60" s="103">
        <v>0</v>
      </c>
      <c r="F60" s="104" t="s">
        <v>123</v>
      </c>
    </row>
    <row r="61" spans="1:6" ht="13.5" hidden="1" customHeight="1" x14ac:dyDescent="0.25">
      <c r="A61" s="51">
        <v>4312</v>
      </c>
      <c r="B61" s="60" t="s">
        <v>179</v>
      </c>
      <c r="C61" s="47" t="s">
        <v>107</v>
      </c>
      <c r="D61" s="103">
        <v>0</v>
      </c>
      <c r="E61" s="103">
        <v>0</v>
      </c>
      <c r="F61" s="104" t="s">
        <v>123</v>
      </c>
    </row>
    <row r="62" spans="1:6" ht="27" hidden="1" customHeight="1" x14ac:dyDescent="0.25">
      <c r="A62" s="51">
        <v>4320</v>
      </c>
      <c r="B62" s="73" t="s">
        <v>180</v>
      </c>
      <c r="C62" s="70" t="s">
        <v>122</v>
      </c>
      <c r="D62" s="103">
        <v>0</v>
      </c>
      <c r="E62" s="103">
        <v>0</v>
      </c>
      <c r="F62" s="104"/>
    </row>
    <row r="63" spans="1:6" ht="14.25" hidden="1" customHeight="1" x14ac:dyDescent="0.25">
      <c r="A63" s="51">
        <v>4321</v>
      </c>
      <c r="B63" s="60" t="s">
        <v>181</v>
      </c>
      <c r="C63" s="47" t="s">
        <v>108</v>
      </c>
      <c r="D63" s="103">
        <v>0</v>
      </c>
      <c r="E63" s="103"/>
      <c r="F63" s="104" t="s">
        <v>123</v>
      </c>
    </row>
    <row r="64" spans="1:6" ht="14.25" hidden="1" customHeight="1" x14ac:dyDescent="0.25">
      <c r="A64" s="51">
        <v>4322</v>
      </c>
      <c r="B64" s="60" t="s">
        <v>182</v>
      </c>
      <c r="C64" s="47" t="s">
        <v>109</v>
      </c>
      <c r="D64" s="103">
        <v>0</v>
      </c>
      <c r="E64" s="103"/>
      <c r="F64" s="104" t="s">
        <v>123</v>
      </c>
    </row>
    <row r="65" spans="1:6" ht="26.25" hidden="1" customHeight="1" x14ac:dyDescent="0.25">
      <c r="A65" s="51">
        <v>4330</v>
      </c>
      <c r="B65" s="73" t="s">
        <v>283</v>
      </c>
      <c r="C65" s="70" t="s">
        <v>122</v>
      </c>
      <c r="D65" s="103">
        <v>0</v>
      </c>
      <c r="E65" s="103">
        <v>0</v>
      </c>
      <c r="F65" s="104" t="s">
        <v>123</v>
      </c>
    </row>
    <row r="66" spans="1:6" ht="27" hidden="1" customHeight="1" x14ac:dyDescent="0.25">
      <c r="A66" s="51">
        <v>4331</v>
      </c>
      <c r="B66" s="60" t="s">
        <v>183</v>
      </c>
      <c r="C66" s="47" t="s">
        <v>110</v>
      </c>
      <c r="D66" s="103">
        <v>0</v>
      </c>
      <c r="E66" s="103">
        <v>0</v>
      </c>
      <c r="F66" s="104" t="s">
        <v>123</v>
      </c>
    </row>
    <row r="67" spans="1:6" ht="13.5" hidden="1" customHeight="1" x14ac:dyDescent="0.25">
      <c r="A67" s="51">
        <v>4332</v>
      </c>
      <c r="B67" s="60" t="s">
        <v>184</v>
      </c>
      <c r="C67" s="47" t="s">
        <v>111</v>
      </c>
      <c r="D67" s="103">
        <v>0</v>
      </c>
      <c r="E67" s="103">
        <v>0</v>
      </c>
      <c r="F67" s="104" t="s">
        <v>123</v>
      </c>
    </row>
    <row r="68" spans="1:6" ht="13.5" hidden="1" customHeight="1" x14ac:dyDescent="0.25">
      <c r="A68" s="51">
        <v>4333</v>
      </c>
      <c r="B68" s="60" t="s">
        <v>185</v>
      </c>
      <c r="C68" s="47" t="s">
        <v>112</v>
      </c>
      <c r="D68" s="103">
        <v>0</v>
      </c>
      <c r="E68" s="103">
        <v>0</v>
      </c>
      <c r="F68" s="104" t="s">
        <v>123</v>
      </c>
    </row>
    <row r="69" spans="1:6" ht="29.25" customHeight="1" x14ac:dyDescent="0.25">
      <c r="A69" s="51">
        <v>4400</v>
      </c>
      <c r="B69" s="60" t="s">
        <v>186</v>
      </c>
      <c r="C69" s="70" t="s">
        <v>122</v>
      </c>
      <c r="D69" s="103">
        <v>534095.6</v>
      </c>
      <c r="E69" s="103">
        <v>534095.6</v>
      </c>
      <c r="F69" s="104" t="s">
        <v>123</v>
      </c>
    </row>
    <row r="70" spans="1:6" ht="45.75" customHeight="1" x14ac:dyDescent="0.25">
      <c r="A70" s="51">
        <v>4410</v>
      </c>
      <c r="B70" s="73" t="s">
        <v>187</v>
      </c>
      <c r="C70" s="70" t="s">
        <v>122</v>
      </c>
      <c r="D70" s="103">
        <v>531595.6</v>
      </c>
      <c r="E70" s="103">
        <v>531595.6</v>
      </c>
      <c r="F70" s="104" t="s">
        <v>123</v>
      </c>
    </row>
    <row r="71" spans="1:6" ht="30.75" customHeight="1" x14ac:dyDescent="0.25">
      <c r="A71" s="51">
        <v>4411</v>
      </c>
      <c r="B71" s="60" t="s">
        <v>188</v>
      </c>
      <c r="C71" s="47" t="s">
        <v>113</v>
      </c>
      <c r="D71" s="103">
        <v>531595.6</v>
      </c>
      <c r="E71" s="103">
        <v>531595.6</v>
      </c>
      <c r="F71" s="104" t="s">
        <v>123</v>
      </c>
    </row>
    <row r="72" spans="1:6" ht="26.25" hidden="1" customHeight="1" x14ac:dyDescent="0.25">
      <c r="A72" s="51">
        <v>4412</v>
      </c>
      <c r="B72" s="60" t="s">
        <v>189</v>
      </c>
      <c r="C72" s="47" t="s">
        <v>114</v>
      </c>
      <c r="D72" s="103">
        <v>0</v>
      </c>
      <c r="E72" s="103">
        <v>0</v>
      </c>
      <c r="F72" s="104" t="s">
        <v>123</v>
      </c>
    </row>
    <row r="73" spans="1:6" ht="55.5" customHeight="1" x14ac:dyDescent="0.25">
      <c r="A73" s="51">
        <v>4420</v>
      </c>
      <c r="B73" s="73" t="s">
        <v>190</v>
      </c>
      <c r="C73" s="70" t="s">
        <v>122</v>
      </c>
      <c r="D73" s="103">
        <v>2500</v>
      </c>
      <c r="E73" s="103">
        <v>2500</v>
      </c>
      <c r="F73" s="104" t="s">
        <v>123</v>
      </c>
    </row>
    <row r="74" spans="1:6" ht="27" customHeight="1" x14ac:dyDescent="0.25">
      <c r="A74" s="51">
        <v>4421</v>
      </c>
      <c r="B74" s="60" t="s">
        <v>191</v>
      </c>
      <c r="C74" s="47" t="s">
        <v>115</v>
      </c>
      <c r="D74" s="103">
        <v>2500</v>
      </c>
      <c r="E74" s="103">
        <v>2500</v>
      </c>
      <c r="F74" s="104" t="s">
        <v>123</v>
      </c>
    </row>
    <row r="75" spans="1:6" ht="27.75" hidden="1" customHeight="1" x14ac:dyDescent="0.25">
      <c r="A75" s="51">
        <v>4422</v>
      </c>
      <c r="B75" s="60" t="s">
        <v>192</v>
      </c>
      <c r="C75" s="47" t="s">
        <v>116</v>
      </c>
      <c r="D75" s="103">
        <v>0</v>
      </c>
      <c r="E75" s="103">
        <v>0</v>
      </c>
      <c r="F75" s="104" t="s">
        <v>123</v>
      </c>
    </row>
    <row r="76" spans="1:6" ht="27.75" customHeight="1" x14ac:dyDescent="0.25">
      <c r="A76" s="51">
        <v>4500</v>
      </c>
      <c r="B76" s="60" t="s">
        <v>193</v>
      </c>
      <c r="C76" s="70" t="s">
        <v>122</v>
      </c>
      <c r="D76" s="103">
        <v>69300</v>
      </c>
      <c r="E76" s="103">
        <v>69300</v>
      </c>
      <c r="F76" s="104" t="s">
        <v>123</v>
      </c>
    </row>
    <row r="77" spans="1:6" ht="42" hidden="1" customHeight="1" x14ac:dyDescent="0.25">
      <c r="A77" s="51">
        <v>4510</v>
      </c>
      <c r="B77" s="60" t="s">
        <v>194</v>
      </c>
      <c r="C77" s="70" t="s">
        <v>122</v>
      </c>
      <c r="D77" s="103">
        <v>0</v>
      </c>
      <c r="E77" s="103">
        <v>0</v>
      </c>
      <c r="F77" s="104" t="s">
        <v>123</v>
      </c>
    </row>
    <row r="78" spans="1:6" ht="27" hidden="1" customHeight="1" x14ac:dyDescent="0.25">
      <c r="A78" s="51">
        <v>4511</v>
      </c>
      <c r="B78" s="74" t="s">
        <v>195</v>
      </c>
      <c r="C78" s="47" t="s">
        <v>117</v>
      </c>
      <c r="D78" s="103">
        <v>0</v>
      </c>
      <c r="E78" s="103">
        <v>0</v>
      </c>
      <c r="F78" s="104" t="s">
        <v>123</v>
      </c>
    </row>
    <row r="79" spans="1:6" ht="27" hidden="1" customHeight="1" x14ac:dyDescent="0.25">
      <c r="A79" s="51">
        <v>4512</v>
      </c>
      <c r="B79" s="60" t="s">
        <v>196</v>
      </c>
      <c r="C79" s="47" t="s">
        <v>118</v>
      </c>
      <c r="D79" s="103">
        <v>0</v>
      </c>
      <c r="E79" s="103">
        <v>0</v>
      </c>
      <c r="F79" s="104" t="s">
        <v>123</v>
      </c>
    </row>
    <row r="80" spans="1:6" ht="40.5" hidden="1" customHeight="1" x14ac:dyDescent="0.25">
      <c r="A80" s="51">
        <v>4520</v>
      </c>
      <c r="B80" s="60" t="s">
        <v>197</v>
      </c>
      <c r="C80" s="70" t="s">
        <v>122</v>
      </c>
      <c r="D80" s="103">
        <v>0</v>
      </c>
      <c r="E80" s="103">
        <v>0</v>
      </c>
      <c r="F80" s="104" t="s">
        <v>123</v>
      </c>
    </row>
    <row r="81" spans="1:6" ht="27" hidden="1" customHeight="1" x14ac:dyDescent="0.25">
      <c r="A81" s="51">
        <v>4521</v>
      </c>
      <c r="B81" s="60" t="s">
        <v>198</v>
      </c>
      <c r="C81" s="47" t="s">
        <v>119</v>
      </c>
      <c r="D81" s="103">
        <v>0</v>
      </c>
      <c r="E81" s="103">
        <v>0</v>
      </c>
      <c r="F81" s="104" t="s">
        <v>123</v>
      </c>
    </row>
    <row r="82" spans="1:6" ht="27" hidden="1" customHeight="1" x14ac:dyDescent="0.25">
      <c r="A82" s="51">
        <v>4522</v>
      </c>
      <c r="B82" s="60" t="s">
        <v>199</v>
      </c>
      <c r="C82" s="47" t="s">
        <v>120</v>
      </c>
      <c r="D82" s="103">
        <v>0</v>
      </c>
      <c r="E82" s="103">
        <v>0</v>
      </c>
      <c r="F82" s="104" t="s">
        <v>123</v>
      </c>
    </row>
    <row r="83" spans="1:6" ht="50.25" customHeight="1" x14ac:dyDescent="0.25">
      <c r="A83" s="51">
        <v>4530</v>
      </c>
      <c r="B83" s="73" t="s">
        <v>200</v>
      </c>
      <c r="C83" s="70" t="s">
        <v>122</v>
      </c>
      <c r="D83" s="103">
        <v>21600</v>
      </c>
      <c r="E83" s="103">
        <v>21600</v>
      </c>
      <c r="F83" s="104" t="s">
        <v>123</v>
      </c>
    </row>
    <row r="84" spans="1:6" ht="43.5" customHeight="1" x14ac:dyDescent="0.25">
      <c r="A84" s="51">
        <v>4531</v>
      </c>
      <c r="B84" s="34" t="s">
        <v>201</v>
      </c>
      <c r="C84" s="71" t="s">
        <v>46</v>
      </c>
      <c r="D84" s="103">
        <v>1000</v>
      </c>
      <c r="E84" s="103">
        <v>1000</v>
      </c>
      <c r="F84" s="104" t="s">
        <v>123</v>
      </c>
    </row>
    <row r="85" spans="1:6" ht="45" customHeight="1" x14ac:dyDescent="0.25">
      <c r="A85" s="51">
        <v>4532</v>
      </c>
      <c r="B85" s="34" t="s">
        <v>202</v>
      </c>
      <c r="C85" s="47" t="s">
        <v>47</v>
      </c>
      <c r="D85" s="103">
        <v>0</v>
      </c>
      <c r="E85" s="103">
        <v>0</v>
      </c>
      <c r="F85" s="104" t="s">
        <v>123</v>
      </c>
    </row>
    <row r="86" spans="1:6" ht="33.75" customHeight="1" x14ac:dyDescent="0.25">
      <c r="A86" s="51">
        <v>4533</v>
      </c>
      <c r="B86" s="34" t="s">
        <v>281</v>
      </c>
      <c r="C86" s="47" t="s">
        <v>48</v>
      </c>
      <c r="D86" s="103">
        <v>20600</v>
      </c>
      <c r="E86" s="103">
        <v>20600</v>
      </c>
      <c r="F86" s="104" t="s">
        <v>123</v>
      </c>
    </row>
    <row r="87" spans="1:6" ht="27.75" hidden="1" customHeight="1" x14ac:dyDescent="0.25">
      <c r="A87" s="51">
        <v>4534</v>
      </c>
      <c r="B87" s="36" t="s">
        <v>203</v>
      </c>
      <c r="C87" s="47"/>
      <c r="D87" s="103">
        <v>0</v>
      </c>
      <c r="E87" s="103">
        <v>0</v>
      </c>
      <c r="F87" s="104" t="s">
        <v>123</v>
      </c>
    </row>
    <row r="88" spans="1:6" ht="27" hidden="1" customHeight="1" x14ac:dyDescent="0.25">
      <c r="A88" s="54">
        <v>4535</v>
      </c>
      <c r="B88" s="36" t="s">
        <v>204</v>
      </c>
      <c r="C88" s="47"/>
      <c r="D88" s="103">
        <v>0</v>
      </c>
      <c r="E88" s="103"/>
      <c r="F88" s="104" t="s">
        <v>123</v>
      </c>
    </row>
    <row r="89" spans="1:6" hidden="1" x14ac:dyDescent="0.25">
      <c r="A89" s="51">
        <v>4536</v>
      </c>
      <c r="B89" s="36" t="s">
        <v>205</v>
      </c>
      <c r="C89" s="47"/>
      <c r="D89" s="103">
        <v>0</v>
      </c>
      <c r="E89" s="103">
        <v>0</v>
      </c>
      <c r="F89" s="104" t="s">
        <v>123</v>
      </c>
    </row>
    <row r="90" spans="1:6" hidden="1" x14ac:dyDescent="0.25">
      <c r="A90" s="51">
        <v>4537</v>
      </c>
      <c r="B90" s="36" t="s">
        <v>206</v>
      </c>
      <c r="C90" s="47"/>
      <c r="D90" s="103">
        <v>0</v>
      </c>
      <c r="E90" s="103">
        <v>0</v>
      </c>
      <c r="F90" s="104" t="s">
        <v>123</v>
      </c>
    </row>
    <row r="91" spans="1:6" x14ac:dyDescent="0.25">
      <c r="A91" s="51">
        <v>4538</v>
      </c>
      <c r="B91" s="36" t="s">
        <v>207</v>
      </c>
      <c r="C91" s="47"/>
      <c r="D91" s="103">
        <v>20600</v>
      </c>
      <c r="E91" s="103">
        <v>20600</v>
      </c>
      <c r="F91" s="104" t="s">
        <v>123</v>
      </c>
    </row>
    <row r="92" spans="1:6" ht="46.5" customHeight="1" x14ac:dyDescent="0.25">
      <c r="A92" s="51">
        <v>4540</v>
      </c>
      <c r="B92" s="73" t="s">
        <v>208</v>
      </c>
      <c r="C92" s="70" t="s">
        <v>122</v>
      </c>
      <c r="D92" s="103">
        <v>47700</v>
      </c>
      <c r="E92" s="103">
        <v>47700</v>
      </c>
      <c r="F92" s="104" t="s">
        <v>123</v>
      </c>
    </row>
    <row r="93" spans="1:6" ht="45.75" customHeight="1" x14ac:dyDescent="0.25">
      <c r="A93" s="51">
        <v>4541</v>
      </c>
      <c r="B93" s="34" t="s">
        <v>209</v>
      </c>
      <c r="C93" s="47" t="s">
        <v>49</v>
      </c>
      <c r="D93" s="103">
        <v>46500</v>
      </c>
      <c r="E93" s="104">
        <v>46500</v>
      </c>
      <c r="F93" s="104" t="s">
        <v>123</v>
      </c>
    </row>
    <row r="94" spans="1:6" ht="45.75" customHeight="1" x14ac:dyDescent="0.25">
      <c r="A94" s="51">
        <v>4542</v>
      </c>
      <c r="B94" s="34" t="s">
        <v>284</v>
      </c>
      <c r="C94" s="47" t="s">
        <v>50</v>
      </c>
      <c r="D94" s="103">
        <v>0</v>
      </c>
      <c r="E94" s="104">
        <v>0</v>
      </c>
      <c r="F94" s="104" t="s">
        <v>123</v>
      </c>
    </row>
    <row r="95" spans="1:6" ht="45.75" customHeight="1" x14ac:dyDescent="0.25">
      <c r="A95" s="51">
        <v>4543</v>
      </c>
      <c r="B95" s="34" t="s">
        <v>210</v>
      </c>
      <c r="C95" s="47" t="s">
        <v>51</v>
      </c>
      <c r="D95" s="103">
        <v>1200</v>
      </c>
      <c r="E95" s="104">
        <v>1200</v>
      </c>
      <c r="F95" s="104" t="s">
        <v>123</v>
      </c>
    </row>
    <row r="96" spans="1:6" ht="26.25" hidden="1" customHeight="1" x14ac:dyDescent="0.25">
      <c r="A96" s="51">
        <v>4544</v>
      </c>
      <c r="B96" s="36" t="s">
        <v>211</v>
      </c>
      <c r="C96" s="47"/>
      <c r="D96" s="103">
        <v>0</v>
      </c>
      <c r="E96" s="103">
        <v>0</v>
      </c>
      <c r="F96" s="104" t="s">
        <v>123</v>
      </c>
    </row>
    <row r="97" spans="1:6" ht="27" hidden="1" customHeight="1" x14ac:dyDescent="0.25">
      <c r="A97" s="54">
        <v>4545</v>
      </c>
      <c r="B97" s="36" t="s">
        <v>204</v>
      </c>
      <c r="C97" s="47"/>
      <c r="D97" s="103">
        <v>0</v>
      </c>
      <c r="E97" s="103"/>
      <c r="F97" s="104" t="s">
        <v>123</v>
      </c>
    </row>
    <row r="98" spans="1:6" ht="13.5" hidden="1" customHeight="1" x14ac:dyDescent="0.25">
      <c r="A98" s="51">
        <v>4546</v>
      </c>
      <c r="B98" s="36" t="s">
        <v>212</v>
      </c>
      <c r="C98" s="47"/>
      <c r="D98" s="103">
        <v>0</v>
      </c>
      <c r="E98" s="103">
        <v>0</v>
      </c>
      <c r="F98" s="104" t="s">
        <v>123</v>
      </c>
    </row>
    <row r="99" spans="1:6" ht="13.5" hidden="1" customHeight="1" x14ac:dyDescent="0.25">
      <c r="A99" s="51">
        <v>4547</v>
      </c>
      <c r="B99" s="36" t="s">
        <v>206</v>
      </c>
      <c r="C99" s="47"/>
      <c r="D99" s="103">
        <v>0</v>
      </c>
      <c r="E99" s="103">
        <v>0</v>
      </c>
      <c r="F99" s="104" t="s">
        <v>123</v>
      </c>
    </row>
    <row r="100" spans="1:6" ht="13.5" customHeight="1" x14ac:dyDescent="0.25">
      <c r="A100" s="51">
        <v>4548</v>
      </c>
      <c r="B100" s="36" t="s">
        <v>207</v>
      </c>
      <c r="C100" s="47"/>
      <c r="D100" s="103">
        <v>1200</v>
      </c>
      <c r="E100" s="103">
        <v>1200</v>
      </c>
      <c r="F100" s="104" t="s">
        <v>123</v>
      </c>
    </row>
    <row r="101" spans="1:6" ht="40.5" customHeight="1" x14ac:dyDescent="0.25">
      <c r="A101" s="51">
        <v>4600</v>
      </c>
      <c r="B101" s="73" t="s">
        <v>213</v>
      </c>
      <c r="C101" s="70" t="s">
        <v>122</v>
      </c>
      <c r="D101" s="103">
        <v>13320</v>
      </c>
      <c r="E101" s="103">
        <v>13320</v>
      </c>
      <c r="F101" s="104" t="s">
        <v>123</v>
      </c>
    </row>
    <row r="102" spans="1:6" ht="24.75" customHeight="1" x14ac:dyDescent="0.25">
      <c r="A102" s="51">
        <v>4610</v>
      </c>
      <c r="B102" s="9" t="s">
        <v>214</v>
      </c>
      <c r="C102" s="67"/>
      <c r="D102" s="103">
        <v>0</v>
      </c>
      <c r="E102" s="103">
        <v>0</v>
      </c>
      <c r="F102" s="104" t="s">
        <v>124</v>
      </c>
    </row>
    <row r="103" spans="1:6" ht="48.75" customHeight="1" x14ac:dyDescent="0.25">
      <c r="A103" s="51">
        <v>4610</v>
      </c>
      <c r="B103" s="75" t="s">
        <v>215</v>
      </c>
      <c r="C103" s="67" t="s">
        <v>16</v>
      </c>
      <c r="D103" s="103">
        <v>0</v>
      </c>
      <c r="E103" s="103">
        <v>0</v>
      </c>
      <c r="F103" s="104" t="s">
        <v>123</v>
      </c>
    </row>
    <row r="104" spans="1:6" ht="51" customHeight="1" x14ac:dyDescent="0.25">
      <c r="A104" s="51">
        <v>4620</v>
      </c>
      <c r="B104" s="76" t="s">
        <v>216</v>
      </c>
      <c r="C104" s="67" t="s">
        <v>21</v>
      </c>
      <c r="D104" s="103">
        <v>0</v>
      </c>
      <c r="E104" s="103">
        <v>0</v>
      </c>
      <c r="F104" s="104" t="s">
        <v>123</v>
      </c>
    </row>
    <row r="105" spans="1:6" ht="44.25" customHeight="1" x14ac:dyDescent="0.25">
      <c r="A105" s="51">
        <v>4630</v>
      </c>
      <c r="B105" s="73" t="s">
        <v>217</v>
      </c>
      <c r="C105" s="70" t="s">
        <v>122</v>
      </c>
      <c r="D105" s="103">
        <v>13320</v>
      </c>
      <c r="E105" s="103">
        <v>13320</v>
      </c>
      <c r="F105" s="104" t="s">
        <v>123</v>
      </c>
    </row>
    <row r="106" spans="1:6" ht="17.25" customHeight="1" x14ac:dyDescent="0.25">
      <c r="A106" s="51">
        <v>4631</v>
      </c>
      <c r="B106" s="60" t="s">
        <v>218</v>
      </c>
      <c r="C106" s="47" t="s">
        <v>52</v>
      </c>
      <c r="D106" s="103">
        <v>240</v>
      </c>
      <c r="E106" s="103">
        <v>240</v>
      </c>
      <c r="F106" s="104" t="s">
        <v>123</v>
      </c>
    </row>
    <row r="107" spans="1:6" ht="27" x14ac:dyDescent="0.25">
      <c r="A107" s="51">
        <v>4632</v>
      </c>
      <c r="B107" s="59" t="s">
        <v>219</v>
      </c>
      <c r="C107" s="47" t="s">
        <v>53</v>
      </c>
      <c r="D107" s="103">
        <v>0</v>
      </c>
      <c r="E107" s="103">
        <v>0</v>
      </c>
      <c r="F107" s="104" t="s">
        <v>123</v>
      </c>
    </row>
    <row r="108" spans="1:6" x14ac:dyDescent="0.25">
      <c r="A108" s="51">
        <v>4633</v>
      </c>
      <c r="B108" s="60" t="s">
        <v>220</v>
      </c>
      <c r="C108" s="47" t="s">
        <v>54</v>
      </c>
      <c r="D108" s="103">
        <v>0</v>
      </c>
      <c r="E108" s="103"/>
      <c r="F108" s="104" t="s">
        <v>123</v>
      </c>
    </row>
    <row r="109" spans="1:6" x14ac:dyDescent="0.25">
      <c r="A109" s="51">
        <v>4634</v>
      </c>
      <c r="B109" s="60" t="s">
        <v>221</v>
      </c>
      <c r="C109" s="47" t="s">
        <v>0</v>
      </c>
      <c r="D109" s="103">
        <v>13080</v>
      </c>
      <c r="E109" s="103">
        <v>13080</v>
      </c>
      <c r="F109" s="104" t="s">
        <v>123</v>
      </c>
    </row>
    <row r="110" spans="1:6" ht="16.5" customHeight="1" x14ac:dyDescent="0.25">
      <c r="A110" s="51">
        <v>4640</v>
      </c>
      <c r="B110" s="73" t="s">
        <v>285</v>
      </c>
      <c r="C110" s="70" t="s">
        <v>122</v>
      </c>
      <c r="D110" s="103">
        <v>0</v>
      </c>
      <c r="E110" s="103">
        <v>0</v>
      </c>
      <c r="F110" s="104" t="s">
        <v>123</v>
      </c>
    </row>
    <row r="111" spans="1:6" x14ac:dyDescent="0.25">
      <c r="A111" s="51">
        <v>4641</v>
      </c>
      <c r="B111" s="60" t="s">
        <v>222</v>
      </c>
      <c r="C111" s="47" t="s">
        <v>55</v>
      </c>
      <c r="D111" s="103">
        <v>0</v>
      </c>
      <c r="E111" s="103">
        <v>0</v>
      </c>
      <c r="F111" s="104" t="s">
        <v>123</v>
      </c>
    </row>
    <row r="112" spans="1:6" ht="39.75" customHeight="1" x14ac:dyDescent="0.25">
      <c r="A112" s="51">
        <v>4700</v>
      </c>
      <c r="B112" s="61" t="s">
        <v>223</v>
      </c>
      <c r="C112" s="70" t="s">
        <v>122</v>
      </c>
      <c r="D112" s="103">
        <v>76410</v>
      </c>
      <c r="E112" s="103">
        <v>76410</v>
      </c>
      <c r="F112" s="103">
        <v>0</v>
      </c>
    </row>
    <row r="113" spans="1:6" ht="39" customHeight="1" x14ac:dyDescent="0.25">
      <c r="A113" s="51">
        <v>4710</v>
      </c>
      <c r="B113" s="61" t="s">
        <v>224</v>
      </c>
      <c r="C113" s="70" t="s">
        <v>122</v>
      </c>
      <c r="D113" s="103">
        <v>300</v>
      </c>
      <c r="E113" s="103">
        <v>300</v>
      </c>
      <c r="F113" s="104" t="s">
        <v>123</v>
      </c>
    </row>
    <row r="114" spans="1:6" ht="41.25" customHeight="1" x14ac:dyDescent="0.25">
      <c r="A114" s="51">
        <v>4711</v>
      </c>
      <c r="B114" s="59" t="s">
        <v>225</v>
      </c>
      <c r="C114" s="47" t="s">
        <v>56</v>
      </c>
      <c r="D114" s="103">
        <v>0</v>
      </c>
      <c r="E114" s="103">
        <v>0</v>
      </c>
      <c r="F114" s="104" t="s">
        <v>123</v>
      </c>
    </row>
    <row r="115" spans="1:6" ht="26.25" customHeight="1" x14ac:dyDescent="0.25">
      <c r="A115" s="51">
        <v>4712</v>
      </c>
      <c r="B115" s="60" t="s">
        <v>226</v>
      </c>
      <c r="C115" s="47" t="s">
        <v>57</v>
      </c>
      <c r="D115" s="103">
        <v>300</v>
      </c>
      <c r="E115" s="103">
        <v>300</v>
      </c>
      <c r="F115" s="104" t="s">
        <v>123</v>
      </c>
    </row>
    <row r="116" spans="1:6" ht="69" customHeight="1" x14ac:dyDescent="0.25">
      <c r="A116" s="51">
        <v>4720</v>
      </c>
      <c r="B116" s="73" t="s">
        <v>227</v>
      </c>
      <c r="C116" s="70" t="s">
        <v>122</v>
      </c>
      <c r="D116" s="103">
        <v>7000</v>
      </c>
      <c r="E116" s="103">
        <v>7000</v>
      </c>
      <c r="F116" s="104" t="s">
        <v>123</v>
      </c>
    </row>
    <row r="117" spans="1:6" x14ac:dyDescent="0.25">
      <c r="A117" s="51">
        <v>4721</v>
      </c>
      <c r="B117" s="60" t="s">
        <v>228</v>
      </c>
      <c r="C117" s="47" t="s">
        <v>58</v>
      </c>
      <c r="D117" s="103">
        <v>0</v>
      </c>
      <c r="E117" s="103"/>
      <c r="F117" s="104" t="s">
        <v>123</v>
      </c>
    </row>
    <row r="118" spans="1:6" x14ac:dyDescent="0.25">
      <c r="A118" s="51">
        <v>4722</v>
      </c>
      <c r="B118" s="60" t="s">
        <v>229</v>
      </c>
      <c r="C118" s="77">
        <v>4822</v>
      </c>
      <c r="D118" s="103">
        <v>0</v>
      </c>
      <c r="E118" s="103">
        <v>0</v>
      </c>
      <c r="F118" s="104" t="s">
        <v>123</v>
      </c>
    </row>
    <row r="119" spans="1:6" x14ac:dyDescent="0.25">
      <c r="A119" s="51">
        <v>4723</v>
      </c>
      <c r="B119" s="60" t="s">
        <v>230</v>
      </c>
      <c r="C119" s="47" t="s">
        <v>59</v>
      </c>
      <c r="D119" s="103">
        <v>7000</v>
      </c>
      <c r="E119" s="103">
        <v>7000</v>
      </c>
      <c r="F119" s="104" t="s">
        <v>123</v>
      </c>
    </row>
    <row r="120" spans="1:6" ht="28.5" customHeight="1" x14ac:dyDescent="0.25">
      <c r="A120" s="51">
        <v>4724</v>
      </c>
      <c r="B120" s="60" t="s">
        <v>231</v>
      </c>
      <c r="C120" s="47" t="s">
        <v>60</v>
      </c>
      <c r="D120" s="103">
        <v>0</v>
      </c>
      <c r="E120" s="103">
        <v>0</v>
      </c>
      <c r="F120" s="104" t="s">
        <v>123</v>
      </c>
    </row>
    <row r="121" spans="1:6" ht="26.25" customHeight="1" x14ac:dyDescent="0.25">
      <c r="A121" s="51">
        <v>4730</v>
      </c>
      <c r="B121" s="73" t="s">
        <v>286</v>
      </c>
      <c r="C121" s="70" t="s">
        <v>122</v>
      </c>
      <c r="D121" s="103">
        <v>360</v>
      </c>
      <c r="E121" s="103">
        <v>360</v>
      </c>
      <c r="F121" s="104" t="s">
        <v>123</v>
      </c>
    </row>
    <row r="122" spans="1:6" ht="27" x14ac:dyDescent="0.25">
      <c r="A122" s="51">
        <v>4731</v>
      </c>
      <c r="B122" s="74" t="s">
        <v>232</v>
      </c>
      <c r="C122" s="47" t="s">
        <v>61</v>
      </c>
      <c r="D122" s="103">
        <v>360</v>
      </c>
      <c r="E122" s="103">
        <v>360</v>
      </c>
      <c r="F122" s="104" t="s">
        <v>123</v>
      </c>
    </row>
    <row r="123" spans="1:6" ht="13.5" hidden="1" customHeight="1" x14ac:dyDescent="0.25">
      <c r="A123" s="8"/>
      <c r="B123" s="78"/>
      <c r="C123" s="79"/>
      <c r="D123" s="105"/>
      <c r="E123" s="105"/>
      <c r="F123" s="106"/>
    </row>
    <row r="124" spans="1:6" ht="13.5" hidden="1" customHeight="1" x14ac:dyDescent="0.25">
      <c r="A124" s="8"/>
      <c r="B124" s="78"/>
      <c r="C124" s="79"/>
      <c r="D124" s="105"/>
      <c r="E124" s="105"/>
      <c r="F124" s="106"/>
    </row>
    <row r="125" spans="1:6" ht="13.5" hidden="1" customHeight="1" x14ac:dyDescent="0.25">
      <c r="A125" s="8"/>
      <c r="B125" s="78"/>
      <c r="C125" s="79"/>
      <c r="D125" s="105"/>
      <c r="E125" s="105"/>
      <c r="F125" s="106"/>
    </row>
    <row r="126" spans="1:6" ht="13.5" hidden="1" customHeight="1" x14ac:dyDescent="0.25">
      <c r="A126" s="8"/>
      <c r="B126" s="78"/>
      <c r="C126" s="79"/>
      <c r="D126" s="105"/>
      <c r="E126" s="105"/>
      <c r="F126" s="106"/>
    </row>
    <row r="127" spans="1:6" ht="55.5" customHeight="1" x14ac:dyDescent="0.25">
      <c r="A127" s="51">
        <v>4740</v>
      </c>
      <c r="B127" s="80" t="s">
        <v>287</v>
      </c>
      <c r="C127" s="70" t="s">
        <v>122</v>
      </c>
      <c r="D127" s="103">
        <v>0</v>
      </c>
      <c r="E127" s="103">
        <v>0</v>
      </c>
      <c r="F127" s="104" t="s">
        <v>123</v>
      </c>
    </row>
    <row r="128" spans="1:6" ht="26.25" customHeight="1" x14ac:dyDescent="0.25">
      <c r="A128" s="51">
        <v>4741</v>
      </c>
      <c r="B128" s="60" t="s">
        <v>233</v>
      </c>
      <c r="C128" s="47" t="s">
        <v>62</v>
      </c>
      <c r="D128" s="103">
        <v>0</v>
      </c>
      <c r="E128" s="103">
        <v>0</v>
      </c>
      <c r="F128" s="104" t="s">
        <v>123</v>
      </c>
    </row>
    <row r="129" spans="1:6" ht="27" x14ac:dyDescent="0.25">
      <c r="A129" s="51">
        <v>4742</v>
      </c>
      <c r="B129" s="60" t="s">
        <v>234</v>
      </c>
      <c r="C129" s="47" t="s">
        <v>63</v>
      </c>
      <c r="D129" s="103">
        <v>0</v>
      </c>
      <c r="E129" s="103">
        <v>0</v>
      </c>
      <c r="F129" s="104" t="s">
        <v>123</v>
      </c>
    </row>
    <row r="130" spans="1:6" ht="55.5" hidden="1" customHeight="1" x14ac:dyDescent="0.25">
      <c r="A130" s="51">
        <v>4750</v>
      </c>
      <c r="B130" s="73" t="s">
        <v>282</v>
      </c>
      <c r="C130" s="70" t="s">
        <v>122</v>
      </c>
      <c r="D130" s="103">
        <v>0</v>
      </c>
      <c r="E130" s="103">
        <v>0</v>
      </c>
      <c r="F130" s="104" t="s">
        <v>123</v>
      </c>
    </row>
    <row r="131" spans="1:6" ht="40.5" hidden="1" customHeight="1" x14ac:dyDescent="0.25">
      <c r="A131" s="51">
        <v>4751</v>
      </c>
      <c r="B131" s="60" t="s">
        <v>235</v>
      </c>
      <c r="C131" s="47" t="s">
        <v>64</v>
      </c>
      <c r="D131" s="103">
        <v>0</v>
      </c>
      <c r="E131" s="103">
        <v>0</v>
      </c>
      <c r="F131" s="104" t="s">
        <v>123</v>
      </c>
    </row>
    <row r="132" spans="1:6" ht="21" hidden="1" customHeight="1" x14ac:dyDescent="0.25">
      <c r="A132" s="51">
        <v>4760</v>
      </c>
      <c r="B132" s="80" t="s">
        <v>288</v>
      </c>
      <c r="C132" s="70" t="s">
        <v>122</v>
      </c>
      <c r="D132" s="103">
        <v>0</v>
      </c>
      <c r="E132" s="103">
        <v>0</v>
      </c>
      <c r="F132" s="104" t="s">
        <v>123</v>
      </c>
    </row>
    <row r="133" spans="1:6" ht="13.5" hidden="1" customHeight="1" x14ac:dyDescent="0.25">
      <c r="A133" s="51">
        <v>4761</v>
      </c>
      <c r="B133" s="60" t="s">
        <v>236</v>
      </c>
      <c r="C133" s="47" t="s">
        <v>65</v>
      </c>
      <c r="D133" s="103">
        <v>0</v>
      </c>
      <c r="E133" s="103">
        <v>0</v>
      </c>
      <c r="F133" s="104" t="s">
        <v>123</v>
      </c>
    </row>
    <row r="134" spans="1:6" ht="18.75" customHeight="1" x14ac:dyDescent="0.25">
      <c r="A134" s="51">
        <v>4770</v>
      </c>
      <c r="B134" s="73" t="s">
        <v>289</v>
      </c>
      <c r="C134" s="70" t="s">
        <v>122</v>
      </c>
      <c r="D134" s="103">
        <v>68750</v>
      </c>
      <c r="E134" s="103">
        <v>68750</v>
      </c>
      <c r="F134" s="103">
        <v>0</v>
      </c>
    </row>
    <row r="135" spans="1:6" ht="13.5" customHeight="1" x14ac:dyDescent="0.25">
      <c r="A135" s="51">
        <v>4771</v>
      </c>
      <c r="B135" s="60" t="s">
        <v>237</v>
      </c>
      <c r="C135" s="47" t="s">
        <v>66</v>
      </c>
      <c r="D135" s="103">
        <v>68750</v>
      </c>
      <c r="E135" s="103">
        <v>68750</v>
      </c>
      <c r="F135" s="103"/>
    </row>
    <row r="136" spans="1:6" ht="39" hidden="1" customHeight="1" x14ac:dyDescent="0.25">
      <c r="A136" s="51">
        <v>4772</v>
      </c>
      <c r="B136" s="74" t="s">
        <v>238</v>
      </c>
      <c r="C136" s="70" t="s">
        <v>122</v>
      </c>
      <c r="D136" s="103">
        <v>0</v>
      </c>
      <c r="E136" s="103">
        <v>0</v>
      </c>
      <c r="F136" s="103">
        <v>0</v>
      </c>
    </row>
    <row r="137" spans="1:6" s="7" customFormat="1" ht="68.25" customHeight="1" x14ac:dyDescent="0.25">
      <c r="A137" s="51">
        <v>5000</v>
      </c>
      <c r="B137" s="81" t="s">
        <v>239</v>
      </c>
      <c r="C137" s="70" t="s">
        <v>122</v>
      </c>
      <c r="D137" s="103">
        <v>2906340.78</v>
      </c>
      <c r="E137" s="107" t="s">
        <v>123</v>
      </c>
      <c r="F137" s="103">
        <v>2906340.78</v>
      </c>
    </row>
    <row r="138" spans="1:6" ht="25.5" customHeight="1" x14ac:dyDescent="0.25">
      <c r="A138" s="51">
        <v>5100</v>
      </c>
      <c r="B138" s="60" t="s">
        <v>240</v>
      </c>
      <c r="C138" s="70" t="s">
        <v>122</v>
      </c>
      <c r="D138" s="103">
        <v>2881340.78</v>
      </c>
      <c r="E138" s="104" t="s">
        <v>123</v>
      </c>
      <c r="F138" s="103">
        <v>2881340.78</v>
      </c>
    </row>
    <row r="139" spans="1:6" ht="27" customHeight="1" x14ac:dyDescent="0.25">
      <c r="A139" s="51">
        <v>5110</v>
      </c>
      <c r="B139" s="73" t="s">
        <v>241</v>
      </c>
      <c r="C139" s="70" t="s">
        <v>122</v>
      </c>
      <c r="D139" s="103">
        <v>2554540.7799999998</v>
      </c>
      <c r="E139" s="104" t="s">
        <v>123</v>
      </c>
      <c r="F139" s="103">
        <v>2554540.7799999998</v>
      </c>
    </row>
    <row r="140" spans="1:6" x14ac:dyDescent="0.25">
      <c r="A140" s="51">
        <v>5111</v>
      </c>
      <c r="B140" s="60" t="s">
        <v>242</v>
      </c>
      <c r="C140" s="82" t="s">
        <v>67</v>
      </c>
      <c r="D140" s="103">
        <v>0</v>
      </c>
      <c r="E140" s="104" t="s">
        <v>123</v>
      </c>
      <c r="F140" s="103"/>
    </row>
    <row r="141" spans="1:6" x14ac:dyDescent="0.25">
      <c r="A141" s="51">
        <v>5112</v>
      </c>
      <c r="B141" s="60" t="s">
        <v>243</v>
      </c>
      <c r="C141" s="82" t="s">
        <v>68</v>
      </c>
      <c r="D141" s="103">
        <v>2418040.7799999998</v>
      </c>
      <c r="E141" s="104" t="s">
        <v>123</v>
      </c>
      <c r="F141" s="103">
        <v>2418040.7799999998</v>
      </c>
    </row>
    <row r="142" spans="1:6" ht="27" x14ac:dyDescent="0.25">
      <c r="A142" s="51">
        <v>5113</v>
      </c>
      <c r="B142" s="60" t="s">
        <v>244</v>
      </c>
      <c r="C142" s="82" t="s">
        <v>69</v>
      </c>
      <c r="D142" s="103">
        <v>136500</v>
      </c>
      <c r="E142" s="104" t="s">
        <v>123</v>
      </c>
      <c r="F142" s="103">
        <v>136500</v>
      </c>
    </row>
    <row r="143" spans="1:6" ht="33.75" customHeight="1" x14ac:dyDescent="0.25">
      <c r="A143" s="51">
        <v>5120</v>
      </c>
      <c r="B143" s="73" t="s">
        <v>245</v>
      </c>
      <c r="C143" s="70" t="s">
        <v>122</v>
      </c>
      <c r="D143" s="103">
        <v>213300</v>
      </c>
      <c r="E143" s="104" t="s">
        <v>123</v>
      </c>
      <c r="F143" s="103">
        <v>213300</v>
      </c>
    </row>
    <row r="144" spans="1:6" x14ac:dyDescent="0.25">
      <c r="A144" s="51">
        <v>5121</v>
      </c>
      <c r="B144" s="60" t="s">
        <v>246</v>
      </c>
      <c r="C144" s="82" t="s">
        <v>70</v>
      </c>
      <c r="D144" s="103">
        <v>95000</v>
      </c>
      <c r="E144" s="104" t="s">
        <v>123</v>
      </c>
      <c r="F144" s="103">
        <v>95000</v>
      </c>
    </row>
    <row r="145" spans="1:6" x14ac:dyDescent="0.25">
      <c r="A145" s="51">
        <v>5122</v>
      </c>
      <c r="B145" s="60" t="s">
        <v>247</v>
      </c>
      <c r="C145" s="82" t="s">
        <v>71</v>
      </c>
      <c r="D145" s="103">
        <v>94300</v>
      </c>
      <c r="E145" s="104" t="s">
        <v>123</v>
      </c>
      <c r="F145" s="103">
        <v>94300</v>
      </c>
    </row>
    <row r="146" spans="1:6" x14ac:dyDescent="0.25">
      <c r="A146" s="51">
        <v>5123</v>
      </c>
      <c r="B146" s="60" t="s">
        <v>248</v>
      </c>
      <c r="C146" s="82" t="s">
        <v>72</v>
      </c>
      <c r="D146" s="103">
        <v>24000</v>
      </c>
      <c r="E146" s="104" t="s">
        <v>123</v>
      </c>
      <c r="F146" s="103">
        <v>24000</v>
      </c>
    </row>
    <row r="147" spans="1:6" ht="30.75" customHeight="1" x14ac:dyDescent="0.25">
      <c r="A147" s="51">
        <v>5130</v>
      </c>
      <c r="B147" s="73" t="s">
        <v>249</v>
      </c>
      <c r="C147" s="70" t="s">
        <v>122</v>
      </c>
      <c r="D147" s="103">
        <v>113500</v>
      </c>
      <c r="E147" s="104" t="s">
        <v>123</v>
      </c>
      <c r="F147" s="103">
        <v>113500</v>
      </c>
    </row>
    <row r="148" spans="1:6" x14ac:dyDescent="0.25">
      <c r="A148" s="51">
        <v>5131</v>
      </c>
      <c r="B148" s="60" t="s">
        <v>250</v>
      </c>
      <c r="C148" s="82" t="s">
        <v>73</v>
      </c>
      <c r="D148" s="103">
        <v>5000</v>
      </c>
      <c r="E148" s="104" t="s">
        <v>123</v>
      </c>
      <c r="F148" s="103">
        <v>5000</v>
      </c>
    </row>
    <row r="149" spans="1:6" x14ac:dyDescent="0.25">
      <c r="A149" s="51">
        <v>5132</v>
      </c>
      <c r="B149" s="60" t="s">
        <v>251</v>
      </c>
      <c r="C149" s="82" t="s">
        <v>74</v>
      </c>
      <c r="D149" s="103">
        <v>0</v>
      </c>
      <c r="E149" s="104" t="s">
        <v>123</v>
      </c>
      <c r="F149" s="103">
        <v>0</v>
      </c>
    </row>
    <row r="150" spans="1:6" ht="13.5" customHeight="1" x14ac:dyDescent="0.25">
      <c r="A150" s="51">
        <v>5133</v>
      </c>
      <c r="B150" s="60" t="s">
        <v>252</v>
      </c>
      <c r="C150" s="82" t="s">
        <v>79</v>
      </c>
      <c r="D150" s="103">
        <v>0</v>
      </c>
      <c r="E150" s="104" t="s">
        <v>123</v>
      </c>
      <c r="F150" s="103">
        <v>0</v>
      </c>
    </row>
    <row r="151" spans="1:6" x14ac:dyDescent="0.25">
      <c r="A151" s="51">
        <v>5134</v>
      </c>
      <c r="B151" s="60" t="s">
        <v>253</v>
      </c>
      <c r="C151" s="82" t="s">
        <v>80</v>
      </c>
      <c r="D151" s="103">
        <v>108500</v>
      </c>
      <c r="E151" s="104" t="s">
        <v>123</v>
      </c>
      <c r="F151" s="103">
        <v>108500</v>
      </c>
    </row>
    <row r="152" spans="1:6" ht="28.5" customHeight="1" x14ac:dyDescent="0.25">
      <c r="A152" s="51">
        <v>5200</v>
      </c>
      <c r="B152" s="73" t="s">
        <v>290</v>
      </c>
      <c r="C152" s="70" t="s">
        <v>122</v>
      </c>
      <c r="D152" s="103">
        <v>25000</v>
      </c>
      <c r="E152" s="104" t="s">
        <v>123</v>
      </c>
      <c r="F152" s="103">
        <v>25000</v>
      </c>
    </row>
    <row r="153" spans="1:6" ht="27" x14ac:dyDescent="0.25">
      <c r="A153" s="51">
        <v>5211</v>
      </c>
      <c r="B153" s="60" t="s">
        <v>254</v>
      </c>
      <c r="C153" s="82" t="s">
        <v>75</v>
      </c>
      <c r="D153" s="103">
        <v>0</v>
      </c>
      <c r="E153" s="104" t="s">
        <v>123</v>
      </c>
      <c r="F153" s="103">
        <v>0</v>
      </c>
    </row>
    <row r="154" spans="1:6" x14ac:dyDescent="0.25">
      <c r="A154" s="51">
        <v>5221</v>
      </c>
      <c r="B154" s="60" t="s">
        <v>255</v>
      </c>
      <c r="C154" s="82" t="s">
        <v>76</v>
      </c>
      <c r="D154" s="103">
        <v>25000</v>
      </c>
      <c r="E154" s="104" t="s">
        <v>123</v>
      </c>
      <c r="F154" s="103">
        <v>25000</v>
      </c>
    </row>
    <row r="155" spans="1:6" ht="27" hidden="1" customHeight="1" x14ac:dyDescent="0.25">
      <c r="A155" s="51">
        <v>5231</v>
      </c>
      <c r="B155" s="60" t="s">
        <v>256</v>
      </c>
      <c r="C155" s="82" t="s">
        <v>77</v>
      </c>
      <c r="D155" s="103">
        <v>0</v>
      </c>
      <c r="E155" s="104" t="s">
        <v>123</v>
      </c>
      <c r="F155" s="103">
        <v>0</v>
      </c>
    </row>
    <row r="156" spans="1:6" ht="14.25" hidden="1" customHeight="1" x14ac:dyDescent="0.25">
      <c r="A156" s="51">
        <v>5241</v>
      </c>
      <c r="B156" s="60" t="s">
        <v>257</v>
      </c>
      <c r="C156" s="82" t="s">
        <v>78</v>
      </c>
      <c r="D156" s="103">
        <v>0</v>
      </c>
      <c r="E156" s="104" t="s">
        <v>123</v>
      </c>
      <c r="F156" s="103">
        <v>0</v>
      </c>
    </row>
    <row r="157" spans="1:6" ht="26.25" hidden="1" customHeight="1" x14ac:dyDescent="0.25">
      <c r="A157" s="51">
        <v>5300</v>
      </c>
      <c r="B157" s="73" t="s">
        <v>258</v>
      </c>
      <c r="C157" s="70" t="s">
        <v>122</v>
      </c>
      <c r="D157" s="103">
        <v>0</v>
      </c>
      <c r="E157" s="104" t="s">
        <v>123</v>
      </c>
      <c r="F157" s="103">
        <v>0</v>
      </c>
    </row>
    <row r="158" spans="1:6" hidden="1" x14ac:dyDescent="0.25">
      <c r="A158" s="51">
        <v>5311</v>
      </c>
      <c r="B158" s="60" t="s">
        <v>259</v>
      </c>
      <c r="C158" s="82" t="s">
        <v>81</v>
      </c>
      <c r="D158" s="103">
        <v>0</v>
      </c>
      <c r="E158" s="104" t="s">
        <v>123</v>
      </c>
      <c r="F158" s="103">
        <v>0</v>
      </c>
    </row>
    <row r="159" spans="1:6" ht="41.25" hidden="1" customHeight="1" x14ac:dyDescent="0.25">
      <c r="A159" s="51">
        <v>5400</v>
      </c>
      <c r="B159" s="73" t="s">
        <v>260</v>
      </c>
      <c r="C159" s="70" t="s">
        <v>122</v>
      </c>
      <c r="D159" s="103">
        <v>0</v>
      </c>
      <c r="E159" s="104" t="s">
        <v>123</v>
      </c>
      <c r="F159" s="103">
        <v>0</v>
      </c>
    </row>
    <row r="160" spans="1:6" hidden="1" x14ac:dyDescent="0.25">
      <c r="A160" s="51">
        <v>5411</v>
      </c>
      <c r="B160" s="60" t="s">
        <v>261</v>
      </c>
      <c r="C160" s="82" t="s">
        <v>82</v>
      </c>
      <c r="D160" s="103">
        <v>0</v>
      </c>
      <c r="E160" s="104" t="s">
        <v>123</v>
      </c>
      <c r="F160" s="103">
        <v>0</v>
      </c>
    </row>
    <row r="161" spans="1:6" hidden="1" x14ac:dyDescent="0.25">
      <c r="A161" s="51">
        <v>5421</v>
      </c>
      <c r="B161" s="60" t="s">
        <v>262</v>
      </c>
      <c r="C161" s="82" t="s">
        <v>83</v>
      </c>
      <c r="D161" s="103">
        <v>0</v>
      </c>
      <c r="E161" s="104" t="s">
        <v>123</v>
      </c>
      <c r="F161" s="103">
        <v>0</v>
      </c>
    </row>
    <row r="162" spans="1:6" hidden="1" x14ac:dyDescent="0.25">
      <c r="A162" s="51">
        <v>5431</v>
      </c>
      <c r="B162" s="60" t="s">
        <v>263</v>
      </c>
      <c r="C162" s="82" t="s">
        <v>84</v>
      </c>
      <c r="D162" s="103">
        <v>0</v>
      </c>
      <c r="E162" s="104" t="s">
        <v>123</v>
      </c>
      <c r="F162" s="103">
        <v>0</v>
      </c>
    </row>
    <row r="163" spans="1:6" hidden="1" x14ac:dyDescent="0.25">
      <c r="A163" s="51">
        <v>5441</v>
      </c>
      <c r="B163" s="83" t="s">
        <v>264</v>
      </c>
      <c r="C163" s="82" t="s">
        <v>85</v>
      </c>
      <c r="D163" s="103">
        <v>0</v>
      </c>
      <c r="E163" s="104" t="s">
        <v>123</v>
      </c>
      <c r="F163" s="103">
        <v>0</v>
      </c>
    </row>
    <row r="164" spans="1:6" ht="66.75" customHeight="1" x14ac:dyDescent="0.25">
      <c r="A164" s="84" t="s">
        <v>1</v>
      </c>
      <c r="B164" s="85" t="s">
        <v>298</v>
      </c>
      <c r="C164" s="84" t="s">
        <v>122</v>
      </c>
      <c r="D164" s="103">
        <v>-170000</v>
      </c>
      <c r="E164" s="108" t="s">
        <v>121</v>
      </c>
      <c r="F164" s="103">
        <v>-170000</v>
      </c>
    </row>
    <row r="165" spans="1:6" ht="51" customHeight="1" x14ac:dyDescent="0.25">
      <c r="A165" s="86" t="s">
        <v>2</v>
      </c>
      <c r="B165" s="87" t="s">
        <v>299</v>
      </c>
      <c r="C165" s="88" t="s">
        <v>122</v>
      </c>
      <c r="D165" s="103">
        <v>-1130</v>
      </c>
      <c r="E165" s="108" t="s">
        <v>121</v>
      </c>
      <c r="F165" s="103">
        <v>-1130</v>
      </c>
    </row>
    <row r="166" spans="1:6" ht="14.25" x14ac:dyDescent="0.25">
      <c r="A166" s="86" t="s">
        <v>3</v>
      </c>
      <c r="B166" s="89" t="s">
        <v>265</v>
      </c>
      <c r="C166" s="90" t="s">
        <v>22</v>
      </c>
      <c r="D166" s="103">
        <v>-1130</v>
      </c>
      <c r="E166" s="108" t="s">
        <v>121</v>
      </c>
      <c r="F166" s="103">
        <v>-1130</v>
      </c>
    </row>
    <row r="167" spans="1:6" s="11" customFormat="1" ht="15" customHeight="1" x14ac:dyDescent="0.25">
      <c r="A167" s="86" t="s">
        <v>4</v>
      </c>
      <c r="B167" s="89" t="s">
        <v>266</v>
      </c>
      <c r="C167" s="90" t="s">
        <v>23</v>
      </c>
      <c r="D167" s="103">
        <v>0</v>
      </c>
      <c r="E167" s="108" t="s">
        <v>121</v>
      </c>
      <c r="F167" s="103">
        <v>0</v>
      </c>
    </row>
    <row r="168" spans="1:6" ht="28.5" x14ac:dyDescent="0.25">
      <c r="A168" s="91" t="s">
        <v>5</v>
      </c>
      <c r="B168" s="89" t="s">
        <v>267</v>
      </c>
      <c r="C168" s="90" t="s">
        <v>24</v>
      </c>
      <c r="D168" s="103">
        <v>0</v>
      </c>
      <c r="E168" s="108" t="s">
        <v>121</v>
      </c>
      <c r="F168" s="103">
        <v>0</v>
      </c>
    </row>
    <row r="169" spans="1:6" ht="49.5" customHeight="1" x14ac:dyDescent="0.25">
      <c r="A169" s="91" t="s">
        <v>6</v>
      </c>
      <c r="B169" s="85" t="s">
        <v>300</v>
      </c>
      <c r="C169" s="88" t="s">
        <v>122</v>
      </c>
      <c r="D169" s="103">
        <v>0</v>
      </c>
      <c r="E169" s="108" t="s">
        <v>121</v>
      </c>
      <c r="F169" s="103">
        <v>0</v>
      </c>
    </row>
    <row r="170" spans="1:6" ht="28.5" x14ac:dyDescent="0.25">
      <c r="A170" s="91" t="s">
        <v>7</v>
      </c>
      <c r="B170" s="89" t="s">
        <v>268</v>
      </c>
      <c r="C170" s="92" t="s">
        <v>25</v>
      </c>
      <c r="D170" s="103">
        <v>0</v>
      </c>
      <c r="E170" s="108" t="s">
        <v>121</v>
      </c>
      <c r="F170" s="103">
        <v>0</v>
      </c>
    </row>
    <row r="171" spans="1:6" ht="30.75" customHeight="1" x14ac:dyDescent="0.25">
      <c r="A171" s="91" t="s">
        <v>8</v>
      </c>
      <c r="B171" s="89" t="s">
        <v>269</v>
      </c>
      <c r="C171" s="88" t="s">
        <v>122</v>
      </c>
      <c r="D171" s="103">
        <v>0</v>
      </c>
      <c r="E171" s="108" t="s">
        <v>121</v>
      </c>
      <c r="F171" s="103">
        <v>0</v>
      </c>
    </row>
    <row r="172" spans="1:6" ht="14.25" customHeight="1" x14ac:dyDescent="0.25">
      <c r="A172" s="91" t="s">
        <v>9</v>
      </c>
      <c r="B172" s="93" t="s">
        <v>270</v>
      </c>
      <c r="C172" s="90" t="s">
        <v>26</v>
      </c>
      <c r="D172" s="103">
        <v>0</v>
      </c>
      <c r="E172" s="108" t="s">
        <v>121</v>
      </c>
      <c r="F172" s="103">
        <v>0</v>
      </c>
    </row>
    <row r="173" spans="1:6" ht="27" x14ac:dyDescent="0.25">
      <c r="A173" s="94" t="s">
        <v>10</v>
      </c>
      <c r="B173" s="93" t="s">
        <v>271</v>
      </c>
      <c r="C173" s="92" t="s">
        <v>27</v>
      </c>
      <c r="D173" s="103">
        <v>0</v>
      </c>
      <c r="E173" s="108" t="s">
        <v>121</v>
      </c>
      <c r="F173" s="103">
        <v>0</v>
      </c>
    </row>
    <row r="174" spans="1:6" ht="27" x14ac:dyDescent="0.25">
      <c r="A174" s="91" t="s">
        <v>11</v>
      </c>
      <c r="B174" s="95" t="s">
        <v>272</v>
      </c>
      <c r="C174" s="92" t="s">
        <v>28</v>
      </c>
      <c r="D174" s="103">
        <v>0</v>
      </c>
      <c r="E174" s="108" t="s">
        <v>121</v>
      </c>
      <c r="F174" s="103">
        <v>0</v>
      </c>
    </row>
    <row r="175" spans="1:6" ht="49.5" customHeight="1" x14ac:dyDescent="0.25">
      <c r="A175" s="91" t="s">
        <v>12</v>
      </c>
      <c r="B175" s="87" t="s">
        <v>301</v>
      </c>
      <c r="C175" s="88" t="s">
        <v>122</v>
      </c>
      <c r="D175" s="103">
        <v>0</v>
      </c>
      <c r="E175" s="108" t="s">
        <v>121</v>
      </c>
      <c r="F175" s="103">
        <v>0</v>
      </c>
    </row>
    <row r="176" spans="1:6" ht="28.5" x14ac:dyDescent="0.25">
      <c r="A176" s="94" t="s">
        <v>13</v>
      </c>
      <c r="B176" s="89" t="s">
        <v>273</v>
      </c>
      <c r="C176" s="96" t="s">
        <v>29</v>
      </c>
      <c r="D176" s="103">
        <v>0</v>
      </c>
      <c r="E176" s="108" t="s">
        <v>121</v>
      </c>
      <c r="F176" s="103">
        <v>0</v>
      </c>
    </row>
    <row r="177" spans="1:6" ht="51.75" customHeight="1" x14ac:dyDescent="0.25">
      <c r="A177" s="91" t="s">
        <v>14</v>
      </c>
      <c r="B177" s="87" t="s">
        <v>302</v>
      </c>
      <c r="C177" s="88" t="s">
        <v>122</v>
      </c>
      <c r="D177" s="103">
        <v>-168870</v>
      </c>
      <c r="E177" s="108" t="s">
        <v>121</v>
      </c>
      <c r="F177" s="103">
        <v>-168870</v>
      </c>
    </row>
    <row r="178" spans="1:6" ht="14.25" x14ac:dyDescent="0.25">
      <c r="A178" s="91" t="s">
        <v>15</v>
      </c>
      <c r="B178" s="89" t="s">
        <v>274</v>
      </c>
      <c r="C178" s="90" t="s">
        <v>30</v>
      </c>
      <c r="D178" s="103">
        <v>-168870</v>
      </c>
      <c r="E178" s="108" t="s">
        <v>121</v>
      </c>
      <c r="F178" s="103">
        <v>-168870</v>
      </c>
    </row>
    <row r="179" spans="1:6" ht="25.5" hidden="1" customHeight="1" x14ac:dyDescent="0.25">
      <c r="A179" s="94" t="s">
        <v>17</v>
      </c>
      <c r="B179" s="89" t="s">
        <v>275</v>
      </c>
      <c r="C179" s="96" t="s">
        <v>31</v>
      </c>
      <c r="D179" s="15">
        <v>0</v>
      </c>
      <c r="E179" s="17" t="s">
        <v>121</v>
      </c>
      <c r="F179" s="101">
        <v>0</v>
      </c>
    </row>
    <row r="180" spans="1:6" ht="41.25" hidden="1" customHeight="1" x14ac:dyDescent="0.25">
      <c r="A180" s="91" t="s">
        <v>18</v>
      </c>
      <c r="B180" s="89" t="s">
        <v>276</v>
      </c>
      <c r="C180" s="92" t="s">
        <v>32</v>
      </c>
      <c r="D180" s="15">
        <v>0</v>
      </c>
      <c r="E180" s="17" t="s">
        <v>121</v>
      </c>
      <c r="F180" s="101">
        <v>0</v>
      </c>
    </row>
    <row r="181" spans="1:6" ht="28.5" hidden="1" x14ac:dyDescent="0.25">
      <c r="A181" s="91" t="s">
        <v>19</v>
      </c>
      <c r="B181" s="89" t="s">
        <v>277</v>
      </c>
      <c r="C181" s="92" t="s">
        <v>33</v>
      </c>
      <c r="D181" s="15">
        <v>0</v>
      </c>
      <c r="E181" s="17" t="s">
        <v>121</v>
      </c>
      <c r="F181" s="101">
        <v>0</v>
      </c>
    </row>
    <row r="182" spans="1:6" ht="14.25" x14ac:dyDescent="0.25">
      <c r="A182" s="8"/>
      <c r="B182" s="97"/>
      <c r="C182" s="98"/>
      <c r="E182" s="99"/>
    </row>
    <row r="183" spans="1:6" ht="8.25" customHeight="1" x14ac:dyDescent="0.25"/>
    <row r="184" spans="1:6" hidden="1" x14ac:dyDescent="0.25"/>
    <row r="185" spans="1:6" hidden="1" x14ac:dyDescent="0.25"/>
    <row r="186" spans="1:6" hidden="1" x14ac:dyDescent="0.25"/>
    <row r="187" spans="1:6" hidden="1" x14ac:dyDescent="0.25"/>
    <row r="188" spans="1:6" hidden="1" x14ac:dyDescent="0.25"/>
    <row r="189" spans="1:6" hidden="1" x14ac:dyDescent="0.25"/>
    <row r="190" spans="1:6" hidden="1" x14ac:dyDescent="0.25"/>
    <row r="191" spans="1:6" ht="3" customHeight="1" x14ac:dyDescent="0.25"/>
    <row r="192" spans="1:6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t="0.75" customHeight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t="10.5" hidden="1" customHeight="1" x14ac:dyDescent="0.25"/>
    <row r="207" ht="5.25" hidden="1" customHeight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t="11.25" hidden="1" customHeight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t="1.5" hidden="1" customHeight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t="9" hidden="1" customHeight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t="5.25" hidden="1" customHeight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t="9" hidden="1" customHeight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t="9.75" hidden="1" customHeight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t="3" hidden="1" customHeight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t="12" hidden="1" customHeight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t="8.25" hidden="1" customHeight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t="3" hidden="1" customHeight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</sheetData>
  <mergeCells count="10">
    <mergeCell ref="B4:F4"/>
    <mergeCell ref="A3:C3"/>
    <mergeCell ref="E2:F2"/>
    <mergeCell ref="D3:F3"/>
    <mergeCell ref="A5:F5"/>
    <mergeCell ref="A8:A9"/>
    <mergeCell ref="E7:F7"/>
    <mergeCell ref="E8:F8"/>
    <mergeCell ref="D8:D9"/>
    <mergeCell ref="B8:C8"/>
  </mergeCells>
  <phoneticPr fontId="2" type="noConversion"/>
  <pageMargins left="0.28740157500000002" right="0.27559055118110198" top="0.35433070866141703" bottom="0.60433070899999997" header="0.15748031496063" footer="0.23622047244094499"/>
  <pageSetup paperSize="9" orientation="portrait" useFirstPageNumber="1" r:id="rId1"/>
  <headerFooter alignWithMargins="0">
    <oddFooter>&amp;C&amp;P&amp;RԲյուջե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9"/>
  <sheetViews>
    <sheetView topLeftCell="A2" zoomScaleNormal="100" workbookViewId="0">
      <selection activeCell="I14" sqref="I14"/>
    </sheetView>
  </sheetViews>
  <sheetFormatPr defaultColWidth="9.140625" defaultRowHeight="13.5" x14ac:dyDescent="0.25"/>
  <cols>
    <col min="1" max="1" width="6.28515625" style="1" customWidth="1"/>
    <col min="2" max="2" width="34.85546875" style="1" customWidth="1"/>
    <col min="3" max="3" width="11.42578125" style="1" customWidth="1"/>
    <col min="4" max="4" width="11.7109375" style="1" customWidth="1"/>
    <col min="5" max="5" width="12.42578125" style="1" customWidth="1"/>
    <col min="6" max="6" width="11.42578125" style="1" customWidth="1"/>
    <col min="7" max="7" width="2.85546875" style="1" customWidth="1"/>
    <col min="8" max="16384" width="9.140625" style="1"/>
  </cols>
  <sheetData>
    <row r="1" spans="1:9" ht="31.5" hidden="1" customHeight="1" x14ac:dyDescent="0.25">
      <c r="E1" s="121"/>
      <c r="F1" s="121"/>
    </row>
    <row r="2" spans="1:9" ht="62.25" customHeight="1" x14ac:dyDescent="0.25">
      <c r="D2" s="122" t="s">
        <v>381</v>
      </c>
      <c r="E2" s="122"/>
      <c r="F2" s="122"/>
    </row>
    <row r="3" spans="1:9" ht="63" customHeight="1" x14ac:dyDescent="0.35">
      <c r="A3" s="18"/>
      <c r="B3" s="18"/>
      <c r="C3" s="18"/>
      <c r="D3" s="122" t="s">
        <v>379</v>
      </c>
      <c r="E3" s="122"/>
      <c r="F3" s="122"/>
    </row>
    <row r="4" spans="1:9" ht="21.75" customHeight="1" x14ac:dyDescent="0.35">
      <c r="B4" s="132" t="s">
        <v>303</v>
      </c>
      <c r="C4" s="132"/>
      <c r="D4" s="132"/>
      <c r="E4" s="132"/>
    </row>
    <row r="5" spans="1:9" ht="11.25" customHeight="1" x14ac:dyDescent="0.25"/>
    <row r="6" spans="1:9" ht="33.75" customHeight="1" x14ac:dyDescent="0.3">
      <c r="A6" s="124" t="s">
        <v>304</v>
      </c>
      <c r="B6" s="124"/>
      <c r="C6" s="124"/>
      <c r="D6" s="124"/>
      <c r="E6" s="124"/>
    </row>
    <row r="7" spans="1:9" ht="8.25" customHeight="1" x14ac:dyDescent="0.25">
      <c r="A7" s="19" t="s">
        <v>305</v>
      </c>
      <c r="B7" s="19"/>
      <c r="C7" s="19"/>
      <c r="D7" s="19"/>
    </row>
    <row r="8" spans="1:9" x14ac:dyDescent="0.25">
      <c r="E8" s="2" t="s">
        <v>125</v>
      </c>
    </row>
    <row r="9" spans="1:9" ht="30" customHeight="1" x14ac:dyDescent="0.25">
      <c r="A9" s="126" t="s">
        <v>306</v>
      </c>
      <c r="B9" s="126"/>
      <c r="C9" s="126" t="s">
        <v>307</v>
      </c>
      <c r="D9" s="130" t="s">
        <v>127</v>
      </c>
      <c r="E9" s="131"/>
    </row>
    <row r="10" spans="1:9" ht="28.5" x14ac:dyDescent="0.25">
      <c r="A10" s="127"/>
      <c r="B10" s="127"/>
      <c r="C10" s="127"/>
      <c r="D10" s="20" t="s">
        <v>291</v>
      </c>
      <c r="E10" s="20" t="s">
        <v>292</v>
      </c>
    </row>
    <row r="11" spans="1:9" x14ac:dyDescent="0.25">
      <c r="A11" s="21">
        <v>1</v>
      </c>
      <c r="B11" s="21">
        <v>2</v>
      </c>
      <c r="C11" s="21">
        <v>3</v>
      </c>
      <c r="D11" s="21">
        <v>4</v>
      </c>
      <c r="E11" s="21">
        <v>5</v>
      </c>
    </row>
    <row r="12" spans="1:9" ht="30" customHeight="1" x14ac:dyDescent="0.25">
      <c r="A12" s="22">
        <v>8000</v>
      </c>
      <c r="B12" s="23" t="s">
        <v>308</v>
      </c>
      <c r="C12" s="15" t="e">
        <f>#REF!-#REF!</f>
        <v>#REF!</v>
      </c>
      <c r="D12" s="15" t="e">
        <f>#REF!-#REF!</f>
        <v>#REF!</v>
      </c>
      <c r="E12" s="15" t="e">
        <f>#REF!-#REF!</f>
        <v>#REF!</v>
      </c>
      <c r="F12" s="1" t="s">
        <v>378</v>
      </c>
      <c r="I12" s="24"/>
    </row>
    <row r="14" spans="1:9" ht="8.25" customHeight="1" x14ac:dyDescent="0.25"/>
    <row r="15" spans="1:9" ht="11.25" hidden="1" customHeight="1" x14ac:dyDescent="0.25">
      <c r="E15" s="121"/>
      <c r="F15" s="121"/>
    </row>
    <row r="16" spans="1:9" ht="61.5" customHeight="1" x14ac:dyDescent="0.25">
      <c r="D16" s="122" t="s">
        <v>382</v>
      </c>
      <c r="E16" s="122"/>
      <c r="F16" s="122"/>
    </row>
    <row r="17" spans="1:10" ht="63" customHeight="1" x14ac:dyDescent="0.25">
      <c r="D17" s="122" t="s">
        <v>380</v>
      </c>
      <c r="E17" s="122"/>
      <c r="F17" s="122"/>
    </row>
    <row r="18" spans="1:10" ht="20.25" x14ac:dyDescent="0.35">
      <c r="A18" s="125" t="s">
        <v>309</v>
      </c>
      <c r="B18" s="125"/>
      <c r="C18" s="125"/>
      <c r="D18" s="125"/>
      <c r="E18" s="125"/>
      <c r="F18" s="125"/>
    </row>
    <row r="19" spans="1:10" ht="17.25" x14ac:dyDescent="0.3">
      <c r="B19" s="25"/>
    </row>
    <row r="20" spans="1:10" ht="35.25" customHeight="1" x14ac:dyDescent="0.3">
      <c r="A20" s="124" t="s">
        <v>310</v>
      </c>
      <c r="B20" s="124"/>
      <c r="C20" s="124"/>
      <c r="D20" s="124"/>
      <c r="E20" s="124"/>
      <c r="F20" s="124"/>
    </row>
    <row r="21" spans="1:10" ht="14.25" customHeight="1" x14ac:dyDescent="0.25">
      <c r="A21" s="19" t="s">
        <v>311</v>
      </c>
    </row>
    <row r="22" spans="1:10" ht="18" customHeight="1" x14ac:dyDescent="0.25">
      <c r="E22" s="2" t="s">
        <v>130</v>
      </c>
    </row>
    <row r="23" spans="1:10" ht="39" customHeight="1" x14ac:dyDescent="0.25">
      <c r="A23" s="126">
        <f ca="1">A23:F68</f>
        <v>0</v>
      </c>
      <c r="B23" s="128" t="s">
        <v>293</v>
      </c>
      <c r="C23" s="129"/>
      <c r="D23" s="126" t="s">
        <v>126</v>
      </c>
      <c r="E23" s="130" t="s">
        <v>127</v>
      </c>
      <c r="F23" s="131"/>
    </row>
    <row r="24" spans="1:10" ht="26.25" customHeight="1" x14ac:dyDescent="0.25">
      <c r="A24" s="127"/>
      <c r="B24" s="20" t="s">
        <v>294</v>
      </c>
      <c r="C24" s="27" t="s">
        <v>312</v>
      </c>
      <c r="D24" s="127"/>
      <c r="E24" s="20" t="s">
        <v>291</v>
      </c>
      <c r="F24" s="20" t="s">
        <v>292</v>
      </c>
    </row>
    <row r="25" spans="1:10" x14ac:dyDescent="0.25">
      <c r="A25" s="21">
        <v>1</v>
      </c>
      <c r="B25" s="21">
        <v>2</v>
      </c>
      <c r="C25" s="21" t="s">
        <v>20</v>
      </c>
      <c r="D25" s="21">
        <v>4</v>
      </c>
      <c r="E25" s="21">
        <v>5</v>
      </c>
      <c r="F25" s="21">
        <v>6</v>
      </c>
    </row>
    <row r="26" spans="1:10" s="19" customFormat="1" ht="40.5" customHeight="1" x14ac:dyDescent="0.25">
      <c r="A26" s="22">
        <v>8010</v>
      </c>
      <c r="B26" s="3" t="s">
        <v>313</v>
      </c>
      <c r="C26" s="26"/>
      <c r="D26" s="15" t="e">
        <f>SUM(E26:F26)</f>
        <v>#REF!</v>
      </c>
      <c r="E26" s="16" t="e">
        <f>-D12</f>
        <v>#REF!</v>
      </c>
      <c r="F26" s="15" t="e">
        <f>-E12</f>
        <v>#REF!</v>
      </c>
      <c r="G26" s="29"/>
      <c r="H26" s="30"/>
      <c r="J26" s="30"/>
    </row>
    <row r="27" spans="1:10" ht="40.5" customHeight="1" x14ac:dyDescent="0.25">
      <c r="A27" s="22">
        <v>8100</v>
      </c>
      <c r="B27" s="3" t="s">
        <v>314</v>
      </c>
      <c r="C27" s="28"/>
      <c r="D27" s="15">
        <f>SUM(E27:F27)</f>
        <v>2691250.6800000006</v>
      </c>
      <c r="E27" s="16">
        <f>E28+E52</f>
        <v>4279.7000000000116</v>
      </c>
      <c r="F27" s="15">
        <f>SUM(F28+F52)</f>
        <v>2686970.9800000004</v>
      </c>
      <c r="G27" s="31"/>
      <c r="H27" s="24"/>
      <c r="J27" s="24"/>
    </row>
    <row r="28" spans="1:10" ht="27" customHeight="1" x14ac:dyDescent="0.25">
      <c r="A28" s="32">
        <v>8110</v>
      </c>
      <c r="B28" s="33" t="s">
        <v>315</v>
      </c>
      <c r="C28" s="28"/>
      <c r="D28" s="15">
        <f t="shared" ref="D28:D44" si="0">SUM(E28:F28)</f>
        <v>0</v>
      </c>
      <c r="E28" s="16">
        <v>0</v>
      </c>
      <c r="F28" s="14">
        <f>SUM(F29+F33)</f>
        <v>0</v>
      </c>
      <c r="G28" s="31"/>
    </row>
    <row r="29" spans="1:10" ht="42" hidden="1" customHeight="1" x14ac:dyDescent="0.25">
      <c r="A29" s="32">
        <v>8111</v>
      </c>
      <c r="B29" s="34" t="s">
        <v>316</v>
      </c>
      <c r="C29" s="28"/>
      <c r="D29" s="15">
        <f t="shared" si="0"/>
        <v>0</v>
      </c>
      <c r="E29" s="35" t="s">
        <v>317</v>
      </c>
      <c r="F29" s="15">
        <f>SUM(F31:F32)</f>
        <v>0</v>
      </c>
    </row>
    <row r="30" spans="1:10" ht="13.5" hidden="1" customHeight="1" x14ac:dyDescent="0.25">
      <c r="A30" s="32"/>
      <c r="B30" s="36" t="s">
        <v>318</v>
      </c>
      <c r="C30" s="28"/>
      <c r="D30" s="15">
        <f t="shared" si="0"/>
        <v>0</v>
      </c>
      <c r="E30" s="35"/>
      <c r="F30" s="15"/>
    </row>
    <row r="31" spans="1:10" ht="13.5" hidden="1" customHeight="1" x14ac:dyDescent="0.25">
      <c r="A31" s="32">
        <v>8112</v>
      </c>
      <c r="B31" s="37" t="s">
        <v>319</v>
      </c>
      <c r="C31" s="38" t="s">
        <v>320</v>
      </c>
      <c r="D31" s="15">
        <f t="shared" si="0"/>
        <v>0</v>
      </c>
      <c r="E31" s="35" t="s">
        <v>317</v>
      </c>
      <c r="F31" s="15">
        <v>0</v>
      </c>
      <c r="G31" s="39"/>
    </row>
    <row r="32" spans="1:10" ht="13.5" hidden="1" customHeight="1" x14ac:dyDescent="0.25">
      <c r="A32" s="32">
        <v>8113</v>
      </c>
      <c r="B32" s="37" t="s">
        <v>321</v>
      </c>
      <c r="C32" s="38" t="s">
        <v>322</v>
      </c>
      <c r="D32" s="15">
        <f t="shared" si="0"/>
        <v>0</v>
      </c>
      <c r="E32" s="35" t="s">
        <v>317</v>
      </c>
      <c r="F32" s="15">
        <v>0</v>
      </c>
    </row>
    <row r="33" spans="1:7" s="42" customFormat="1" ht="29.25" hidden="1" customHeight="1" x14ac:dyDescent="0.25">
      <c r="A33" s="32">
        <v>8120</v>
      </c>
      <c r="B33" s="34" t="s">
        <v>323</v>
      </c>
      <c r="C33" s="38"/>
      <c r="D33" s="15">
        <f t="shared" si="0"/>
        <v>0</v>
      </c>
      <c r="E33" s="40"/>
      <c r="F33" s="15">
        <f>SUM(F35)</f>
        <v>0</v>
      </c>
      <c r="G33" s="41"/>
    </row>
    <row r="34" spans="1:7" s="42" customFormat="1" ht="13.5" hidden="1" customHeight="1" x14ac:dyDescent="0.25">
      <c r="A34" s="32"/>
      <c r="B34" s="36" t="s">
        <v>127</v>
      </c>
      <c r="C34" s="38"/>
      <c r="D34" s="15">
        <f t="shared" si="0"/>
        <v>0</v>
      </c>
      <c r="E34" s="43"/>
      <c r="F34" s="44"/>
    </row>
    <row r="35" spans="1:7" s="42" customFormat="1" ht="22.5" hidden="1" customHeight="1" x14ac:dyDescent="0.25">
      <c r="A35" s="32">
        <v>8121</v>
      </c>
      <c r="B35" s="34" t="s">
        <v>324</v>
      </c>
      <c r="C35" s="38"/>
      <c r="D35" s="15">
        <f t="shared" si="0"/>
        <v>0</v>
      </c>
      <c r="E35" s="35" t="s">
        <v>317</v>
      </c>
      <c r="F35" s="15">
        <v>0</v>
      </c>
    </row>
    <row r="36" spans="1:7" s="42" customFormat="1" ht="13.5" hidden="1" customHeight="1" x14ac:dyDescent="0.25">
      <c r="A36" s="32"/>
      <c r="B36" s="36" t="s">
        <v>318</v>
      </c>
      <c r="C36" s="38"/>
      <c r="D36" s="15">
        <f t="shared" si="0"/>
        <v>0</v>
      </c>
      <c r="E36" s="43"/>
      <c r="F36" s="15">
        <v>0</v>
      </c>
    </row>
    <row r="37" spans="1:7" s="42" customFormat="1" ht="27.75" hidden="1" customHeight="1" x14ac:dyDescent="0.25">
      <c r="A37" s="22">
        <v>8122</v>
      </c>
      <c r="B37" s="33" t="s">
        <v>325</v>
      </c>
      <c r="C37" s="38" t="s">
        <v>326</v>
      </c>
      <c r="D37" s="15">
        <f t="shared" si="0"/>
        <v>0</v>
      </c>
      <c r="E37" s="35" t="s">
        <v>317</v>
      </c>
      <c r="F37" s="15">
        <v>0</v>
      </c>
      <c r="G37" s="41"/>
    </row>
    <row r="38" spans="1:7" s="42" customFormat="1" ht="13.5" hidden="1" customHeight="1" x14ac:dyDescent="0.25">
      <c r="A38" s="22"/>
      <c r="B38" s="45" t="s">
        <v>318</v>
      </c>
      <c r="C38" s="38"/>
      <c r="D38" s="15">
        <f t="shared" si="0"/>
        <v>0</v>
      </c>
      <c r="E38" s="43"/>
      <c r="F38" s="44"/>
    </row>
    <row r="39" spans="1:7" s="42" customFormat="1" ht="13.5" hidden="1" customHeight="1" x14ac:dyDescent="0.25">
      <c r="A39" s="22">
        <v>8123</v>
      </c>
      <c r="B39" s="45" t="s">
        <v>327</v>
      </c>
      <c r="C39" s="38"/>
      <c r="D39" s="15">
        <f t="shared" si="0"/>
        <v>0</v>
      </c>
      <c r="E39" s="35" t="s">
        <v>317</v>
      </c>
      <c r="F39" s="15">
        <v>0</v>
      </c>
    </row>
    <row r="40" spans="1:7" s="42" customFormat="1" ht="13.5" hidden="1" customHeight="1" x14ac:dyDescent="0.25">
      <c r="A40" s="22">
        <v>8124</v>
      </c>
      <c r="B40" s="45" t="s">
        <v>328</v>
      </c>
      <c r="C40" s="38"/>
      <c r="D40" s="15">
        <f t="shared" si="0"/>
        <v>0</v>
      </c>
      <c r="E40" s="35" t="s">
        <v>317</v>
      </c>
      <c r="F40" s="15">
        <v>0</v>
      </c>
    </row>
    <row r="41" spans="1:7" s="42" customFormat="1" ht="27.75" hidden="1" customHeight="1" x14ac:dyDescent="0.25">
      <c r="A41" s="22">
        <v>8130</v>
      </c>
      <c r="B41" s="33" t="s">
        <v>329</v>
      </c>
      <c r="C41" s="38" t="s">
        <v>330</v>
      </c>
      <c r="D41" s="15">
        <f t="shared" si="0"/>
        <v>0</v>
      </c>
      <c r="E41" s="35" t="s">
        <v>317</v>
      </c>
      <c r="F41" s="15">
        <v>0</v>
      </c>
      <c r="G41" s="41"/>
    </row>
    <row r="42" spans="1:7" s="42" customFormat="1" ht="13.5" hidden="1" customHeight="1" x14ac:dyDescent="0.25">
      <c r="A42" s="22"/>
      <c r="B42" s="45" t="s">
        <v>318</v>
      </c>
      <c r="C42" s="38"/>
      <c r="D42" s="15">
        <f t="shared" si="0"/>
        <v>0</v>
      </c>
      <c r="E42" s="40"/>
      <c r="F42" s="15"/>
    </row>
    <row r="43" spans="1:7" s="42" customFormat="1" ht="13.5" hidden="1" customHeight="1" x14ac:dyDescent="0.25">
      <c r="A43" s="22">
        <v>8131</v>
      </c>
      <c r="B43" s="45" t="s">
        <v>331</v>
      </c>
      <c r="C43" s="38"/>
      <c r="D43" s="15">
        <f t="shared" si="0"/>
        <v>0</v>
      </c>
      <c r="E43" s="35" t="s">
        <v>317</v>
      </c>
      <c r="F43" s="15">
        <v>0</v>
      </c>
    </row>
    <row r="44" spans="1:7" s="42" customFormat="1" ht="13.5" hidden="1" customHeight="1" x14ac:dyDescent="0.25">
      <c r="A44" s="22">
        <v>8132</v>
      </c>
      <c r="B44" s="45" t="s">
        <v>332</v>
      </c>
      <c r="C44" s="38"/>
      <c r="D44" s="15">
        <f t="shared" si="0"/>
        <v>0</v>
      </c>
      <c r="E44" s="35" t="s">
        <v>317</v>
      </c>
      <c r="F44" s="15">
        <v>0</v>
      </c>
    </row>
    <row r="45" spans="1:7" ht="27" hidden="1" customHeight="1" x14ac:dyDescent="0.25">
      <c r="A45" s="22">
        <v>8140</v>
      </c>
      <c r="B45" s="33" t="s">
        <v>333</v>
      </c>
      <c r="C45" s="38"/>
      <c r="D45" s="15">
        <f>SUM(E45:F45)</f>
        <v>0</v>
      </c>
      <c r="E45" s="35">
        <f>SUM(E46)</f>
        <v>0</v>
      </c>
      <c r="F45" s="14">
        <f>SUM(F46)</f>
        <v>0</v>
      </c>
      <c r="G45" s="46"/>
    </row>
    <row r="46" spans="1:7" ht="40.5" hidden="1" customHeight="1" x14ac:dyDescent="0.25">
      <c r="A46" s="22">
        <v>8141</v>
      </c>
      <c r="B46" s="33" t="s">
        <v>334</v>
      </c>
      <c r="C46" s="38" t="s">
        <v>326</v>
      </c>
      <c r="D46" s="15">
        <f t="shared" ref="D46:D82" si="1">SUM(E46:F46)</f>
        <v>0</v>
      </c>
      <c r="E46" s="35">
        <f>SUM(E47:E48)</f>
        <v>0</v>
      </c>
      <c r="F46" s="14">
        <f>SUM(F47:F48)</f>
        <v>0</v>
      </c>
      <c r="G46" s="46"/>
    </row>
    <row r="47" spans="1:7" ht="13.5" hidden="1" customHeight="1" x14ac:dyDescent="0.25">
      <c r="A47" s="22">
        <v>8142</v>
      </c>
      <c r="B47" s="45" t="s">
        <v>335</v>
      </c>
      <c r="C47" s="47"/>
      <c r="D47" s="15">
        <f t="shared" si="1"/>
        <v>0</v>
      </c>
      <c r="E47" s="48"/>
      <c r="F47" s="35" t="s">
        <v>317</v>
      </c>
    </row>
    <row r="48" spans="1:7" ht="13.5" hidden="1" customHeight="1" x14ac:dyDescent="0.25">
      <c r="A48" s="22">
        <v>8143</v>
      </c>
      <c r="B48" s="45" t="s">
        <v>336</v>
      </c>
      <c r="C48" s="47"/>
      <c r="D48" s="15">
        <f t="shared" si="1"/>
        <v>0</v>
      </c>
      <c r="E48" s="48"/>
      <c r="F48" s="15">
        <v>0</v>
      </c>
    </row>
    <row r="49" spans="1:10" ht="39.75" hidden="1" customHeight="1" x14ac:dyDescent="0.25">
      <c r="A49" s="22">
        <v>8150</v>
      </c>
      <c r="B49" s="33" t="s">
        <v>337</v>
      </c>
      <c r="C49" s="49" t="s">
        <v>330</v>
      </c>
      <c r="D49" s="15">
        <f t="shared" si="1"/>
        <v>0</v>
      </c>
      <c r="E49" s="35">
        <f>SUM(E50:E51)</f>
        <v>0</v>
      </c>
      <c r="F49" s="15">
        <v>0</v>
      </c>
      <c r="G49" s="46"/>
    </row>
    <row r="50" spans="1:10" ht="13.5" hidden="1" customHeight="1" x14ac:dyDescent="0.25">
      <c r="A50" s="22">
        <v>8151</v>
      </c>
      <c r="B50" s="45" t="s">
        <v>331</v>
      </c>
      <c r="C50" s="49"/>
      <c r="D50" s="15">
        <f t="shared" si="1"/>
        <v>0</v>
      </c>
      <c r="E50" s="48"/>
      <c r="F50" s="16" t="s">
        <v>124</v>
      </c>
    </row>
    <row r="51" spans="1:10" ht="13.5" hidden="1" customHeight="1" x14ac:dyDescent="0.25">
      <c r="A51" s="22">
        <v>8152</v>
      </c>
      <c r="B51" s="45" t="s">
        <v>338</v>
      </c>
      <c r="C51" s="49"/>
      <c r="D51" s="15">
        <f t="shared" si="1"/>
        <v>0</v>
      </c>
      <c r="E51" s="35">
        <v>0</v>
      </c>
      <c r="F51" s="15">
        <v>0</v>
      </c>
    </row>
    <row r="52" spans="1:10" ht="40.5" customHeight="1" x14ac:dyDescent="0.25">
      <c r="A52" s="22">
        <v>8160</v>
      </c>
      <c r="B52" s="33" t="s">
        <v>339</v>
      </c>
      <c r="C52" s="49"/>
      <c r="D52" s="15">
        <f t="shared" si="1"/>
        <v>2691250.6800000006</v>
      </c>
      <c r="E52" s="16">
        <f>SUM(E57+E60+E68+E69)</f>
        <v>4279.7000000000116</v>
      </c>
      <c r="F52" s="15">
        <f>SUM(F53+F57+F60+F68+F69)</f>
        <v>2686970.9800000004</v>
      </c>
      <c r="G52" s="46"/>
      <c r="H52" s="24"/>
      <c r="J52" s="24"/>
    </row>
    <row r="53" spans="1:10" ht="40.5" customHeight="1" x14ac:dyDescent="0.25">
      <c r="A53" s="22">
        <v>8161</v>
      </c>
      <c r="B53" s="34" t="s">
        <v>340</v>
      </c>
      <c r="C53" s="49"/>
      <c r="D53" s="15">
        <f t="shared" si="1"/>
        <v>0</v>
      </c>
      <c r="E53" s="50" t="s">
        <v>317</v>
      </c>
      <c r="F53" s="15">
        <f>SUM(F54:F56)</f>
        <v>0</v>
      </c>
    </row>
    <row r="54" spans="1:10" ht="41.25" customHeight="1" x14ac:dyDescent="0.25">
      <c r="A54" s="22">
        <v>8162</v>
      </c>
      <c r="B54" s="45" t="s">
        <v>341</v>
      </c>
      <c r="C54" s="49" t="s">
        <v>342</v>
      </c>
      <c r="D54" s="15">
        <f t="shared" si="1"/>
        <v>0</v>
      </c>
      <c r="E54" s="35" t="s">
        <v>317</v>
      </c>
      <c r="F54" s="15">
        <v>0</v>
      </c>
    </row>
    <row r="55" spans="1:10" ht="123" customHeight="1" x14ac:dyDescent="0.25">
      <c r="A55" s="51">
        <v>8163</v>
      </c>
      <c r="B55" s="45" t="s">
        <v>343</v>
      </c>
      <c r="C55" s="49" t="s">
        <v>342</v>
      </c>
      <c r="D55" s="15">
        <f t="shared" si="1"/>
        <v>0</v>
      </c>
      <c r="E55" s="52" t="s">
        <v>317</v>
      </c>
      <c r="F55" s="15">
        <v>0</v>
      </c>
    </row>
    <row r="56" spans="1:10" ht="27" x14ac:dyDescent="0.25">
      <c r="A56" s="22">
        <v>8164</v>
      </c>
      <c r="B56" s="45" t="s">
        <v>344</v>
      </c>
      <c r="C56" s="49" t="s">
        <v>345</v>
      </c>
      <c r="D56" s="15">
        <f t="shared" si="1"/>
        <v>0</v>
      </c>
      <c r="E56" s="35" t="s">
        <v>317</v>
      </c>
      <c r="F56" s="15"/>
    </row>
    <row r="57" spans="1:10" ht="32.25" customHeight="1" x14ac:dyDescent="0.25">
      <c r="A57" s="22">
        <v>8170</v>
      </c>
      <c r="B57" s="34" t="s">
        <v>346</v>
      </c>
      <c r="C57" s="49"/>
      <c r="D57" s="15">
        <f t="shared" si="1"/>
        <v>0</v>
      </c>
      <c r="E57" s="50">
        <f>SUM(E58:E59)</f>
        <v>0</v>
      </c>
      <c r="F57" s="53">
        <f>SUM(F58:F59)</f>
        <v>0</v>
      </c>
      <c r="G57" s="46"/>
    </row>
    <row r="58" spans="1:10" ht="40.5" x14ac:dyDescent="0.25">
      <c r="A58" s="22">
        <v>8171</v>
      </c>
      <c r="B58" s="45" t="s">
        <v>347</v>
      </c>
      <c r="C58" s="49" t="s">
        <v>348</v>
      </c>
      <c r="D58" s="15">
        <f t="shared" si="1"/>
        <v>0</v>
      </c>
      <c r="E58" s="35"/>
      <c r="F58" s="15">
        <v>0</v>
      </c>
    </row>
    <row r="59" spans="1:10" x14ac:dyDescent="0.25">
      <c r="A59" s="22">
        <v>8172</v>
      </c>
      <c r="B59" s="37" t="s">
        <v>349</v>
      </c>
      <c r="C59" s="49" t="s">
        <v>350</v>
      </c>
      <c r="D59" s="15">
        <f t="shared" si="1"/>
        <v>0</v>
      </c>
      <c r="E59" s="35"/>
      <c r="F59" s="15">
        <v>0</v>
      </c>
    </row>
    <row r="60" spans="1:10" ht="43.5" customHeight="1" x14ac:dyDescent="0.25">
      <c r="A60" s="21">
        <v>8190</v>
      </c>
      <c r="B60" s="34" t="s">
        <v>351</v>
      </c>
      <c r="C60" s="22"/>
      <c r="D60" s="15">
        <f t="shared" si="1"/>
        <v>2691250.6800000006</v>
      </c>
      <c r="E60" s="16">
        <f>SUM(E61,-E63)</f>
        <v>4279.7000000000116</v>
      </c>
      <c r="F60" s="15">
        <f>SUM(F61:F64)</f>
        <v>2686970.9800000004</v>
      </c>
      <c r="G60" s="46"/>
      <c r="H60" s="24"/>
      <c r="J60" s="24"/>
    </row>
    <row r="61" spans="1:10" ht="40.5" x14ac:dyDescent="0.25">
      <c r="A61" s="51">
        <v>8191</v>
      </c>
      <c r="B61" s="36" t="s">
        <v>352</v>
      </c>
      <c r="C61" s="54">
        <v>9320</v>
      </c>
      <c r="D61" s="15">
        <f>SUM(E61:F61)</f>
        <v>334673.89370000002</v>
      </c>
      <c r="E61" s="16">
        <v>334673.89370000002</v>
      </c>
      <c r="F61" s="16" t="s">
        <v>124</v>
      </c>
      <c r="H61" s="24"/>
    </row>
    <row r="62" spans="1:10" ht="67.5" x14ac:dyDescent="0.25">
      <c r="A62" s="51">
        <v>8192</v>
      </c>
      <c r="B62" s="45" t="s">
        <v>353</v>
      </c>
      <c r="C62" s="22"/>
      <c r="D62" s="15">
        <f t="shared" si="1"/>
        <v>4279.7</v>
      </c>
      <c r="E62" s="16">
        <v>4279.7</v>
      </c>
      <c r="F62" s="35" t="s">
        <v>317</v>
      </c>
    </row>
    <row r="63" spans="1:10" ht="40.5" x14ac:dyDescent="0.25">
      <c r="A63" s="51">
        <v>8193</v>
      </c>
      <c r="B63" s="45" t="s">
        <v>354</v>
      </c>
      <c r="C63" s="22"/>
      <c r="D63" s="15">
        <f>D61-D62</f>
        <v>330394.1937</v>
      </c>
      <c r="E63" s="55">
        <f>E61-E62</f>
        <v>330394.1937</v>
      </c>
      <c r="F63" s="35" t="s">
        <v>124</v>
      </c>
      <c r="H63" s="24"/>
    </row>
    <row r="64" spans="1:10" ht="54" x14ac:dyDescent="0.25">
      <c r="A64" s="51">
        <v>8194</v>
      </c>
      <c r="B64" s="45" t="s">
        <v>355</v>
      </c>
      <c r="C64" s="4">
        <v>9330</v>
      </c>
      <c r="D64" s="15">
        <f t="shared" si="1"/>
        <v>2686970.9800000004</v>
      </c>
      <c r="E64" s="35" t="s">
        <v>317</v>
      </c>
      <c r="F64" s="56">
        <f>SUM(F65:F66)</f>
        <v>2686970.9800000004</v>
      </c>
      <c r="G64" s="46"/>
      <c r="H64" s="24"/>
      <c r="J64" s="24"/>
    </row>
    <row r="65" spans="1:10" ht="42.75" customHeight="1" x14ac:dyDescent="0.25">
      <c r="A65" s="51">
        <v>8195</v>
      </c>
      <c r="B65" s="45" t="s">
        <v>356</v>
      </c>
      <c r="C65" s="4"/>
      <c r="D65" s="15">
        <f t="shared" si="1"/>
        <v>2356576.7863000003</v>
      </c>
      <c r="E65" s="35" t="s">
        <v>317</v>
      </c>
      <c r="F65" s="15">
        <f>2353702.4374+2874.3489</f>
        <v>2356576.7863000003</v>
      </c>
      <c r="G65" s="12"/>
      <c r="H65" s="24"/>
      <c r="J65" s="24"/>
    </row>
    <row r="66" spans="1:10" ht="55.5" customHeight="1" x14ac:dyDescent="0.25">
      <c r="A66" s="51">
        <v>8196</v>
      </c>
      <c r="B66" s="45" t="s">
        <v>357</v>
      </c>
      <c r="C66" s="4"/>
      <c r="D66" s="15">
        <f>SUM(E66:F66)</f>
        <v>330394.1937</v>
      </c>
      <c r="E66" s="35" t="s">
        <v>317</v>
      </c>
      <c r="F66" s="13">
        <v>330394.1937</v>
      </c>
      <c r="G66" s="46"/>
      <c r="H66" s="24"/>
      <c r="J66" s="24"/>
    </row>
    <row r="67" spans="1:10" ht="40.5" x14ac:dyDescent="0.25">
      <c r="A67" s="51">
        <v>8197</v>
      </c>
      <c r="B67" s="34" t="s">
        <v>358</v>
      </c>
      <c r="C67" s="57"/>
      <c r="D67" s="35" t="s">
        <v>317</v>
      </c>
      <c r="E67" s="35" t="s">
        <v>317</v>
      </c>
      <c r="F67" s="35" t="s">
        <v>317</v>
      </c>
    </row>
    <row r="68" spans="1:10" ht="54" x14ac:dyDescent="0.25">
      <c r="A68" s="51">
        <v>8198</v>
      </c>
      <c r="B68" s="34" t="s">
        <v>359</v>
      </c>
      <c r="C68" s="57"/>
      <c r="D68" s="35" t="s">
        <v>317</v>
      </c>
      <c r="E68" s="14">
        <v>0</v>
      </c>
      <c r="F68" s="14">
        <v>0</v>
      </c>
    </row>
    <row r="69" spans="1:10" ht="81" customHeight="1" x14ac:dyDescent="0.25">
      <c r="A69" s="51">
        <v>8199</v>
      </c>
      <c r="B69" s="34" t="s">
        <v>360</v>
      </c>
      <c r="C69" s="57"/>
      <c r="D69" s="15">
        <f t="shared" si="1"/>
        <v>0</v>
      </c>
      <c r="E69" s="55">
        <v>0</v>
      </c>
      <c r="F69" s="55">
        <v>0</v>
      </c>
      <c r="G69" s="46"/>
    </row>
    <row r="70" spans="1:10" ht="40.5" x14ac:dyDescent="0.25">
      <c r="A70" s="51" t="s">
        <v>361</v>
      </c>
      <c r="B70" s="45" t="s">
        <v>362</v>
      </c>
      <c r="C70" s="57"/>
      <c r="D70" s="15">
        <f t="shared" si="1"/>
        <v>0</v>
      </c>
      <c r="E70" s="55" t="s">
        <v>317</v>
      </c>
      <c r="F70" s="15">
        <v>0</v>
      </c>
    </row>
    <row r="71" spans="1:10" ht="27" x14ac:dyDescent="0.25">
      <c r="A71" s="32">
        <v>8200</v>
      </c>
      <c r="B71" s="3" t="s">
        <v>363</v>
      </c>
      <c r="C71" s="22"/>
      <c r="D71" s="15">
        <f t="shared" si="1"/>
        <v>0</v>
      </c>
      <c r="E71" s="16">
        <f>SUM(E72)</f>
        <v>0</v>
      </c>
      <c r="F71" s="15">
        <f>SUM(F72)</f>
        <v>0</v>
      </c>
      <c r="G71" s="46"/>
    </row>
    <row r="72" spans="1:10" ht="27" x14ac:dyDescent="0.25">
      <c r="A72" s="32">
        <v>8210</v>
      </c>
      <c r="B72" s="58" t="s">
        <v>364</v>
      </c>
      <c r="C72" s="22"/>
      <c r="D72" s="15">
        <f t="shared" si="1"/>
        <v>0</v>
      </c>
      <c r="E72" s="14"/>
      <c r="F72" s="15">
        <f>SUM(F73+F76)</f>
        <v>0</v>
      </c>
      <c r="G72" s="46"/>
    </row>
    <row r="73" spans="1:10" ht="54.75" customHeight="1" x14ac:dyDescent="0.25">
      <c r="A73" s="32">
        <v>8211</v>
      </c>
      <c r="B73" s="34" t="s">
        <v>365</v>
      </c>
      <c r="C73" s="22"/>
      <c r="D73" s="15">
        <f t="shared" si="1"/>
        <v>0</v>
      </c>
      <c r="E73" s="35" t="s">
        <v>317</v>
      </c>
      <c r="F73" s="15">
        <f>SUM(F74:F75)</f>
        <v>0</v>
      </c>
    </row>
    <row r="74" spans="1:10" x14ac:dyDescent="0.25">
      <c r="A74" s="32">
        <v>8212</v>
      </c>
      <c r="B74" s="37" t="s">
        <v>319</v>
      </c>
      <c r="C74" s="49" t="s">
        <v>366</v>
      </c>
      <c r="D74" s="15">
        <f t="shared" si="1"/>
        <v>0</v>
      </c>
      <c r="E74" s="35" t="s">
        <v>317</v>
      </c>
      <c r="F74" s="15">
        <v>0</v>
      </c>
    </row>
    <row r="75" spans="1:10" x14ac:dyDescent="0.25">
      <c r="A75" s="32">
        <v>8213</v>
      </c>
      <c r="B75" s="37" t="s">
        <v>321</v>
      </c>
      <c r="C75" s="49" t="s">
        <v>367</v>
      </c>
      <c r="D75" s="15">
        <f t="shared" si="1"/>
        <v>0</v>
      </c>
      <c r="E75" s="35" t="s">
        <v>317</v>
      </c>
      <c r="F75" s="15">
        <v>0</v>
      </c>
    </row>
    <row r="76" spans="1:10" ht="40.5" x14ac:dyDescent="0.25">
      <c r="A76" s="32">
        <v>8220</v>
      </c>
      <c r="B76" s="34" t="s">
        <v>368</v>
      </c>
      <c r="C76" s="22"/>
      <c r="D76" s="15">
        <f t="shared" si="1"/>
        <v>0</v>
      </c>
      <c r="E76" s="16">
        <v>0</v>
      </c>
      <c r="F76" s="15">
        <f>SUM(F77+F80)</f>
        <v>0</v>
      </c>
      <c r="G76" s="46"/>
    </row>
    <row r="77" spans="1:10" ht="26.25" customHeight="1" x14ac:dyDescent="0.25">
      <c r="A77" s="32">
        <v>8221</v>
      </c>
      <c r="B77" s="34" t="s">
        <v>369</v>
      </c>
      <c r="C77" s="22"/>
      <c r="D77" s="15">
        <f t="shared" si="1"/>
        <v>0</v>
      </c>
      <c r="E77" s="35" t="s">
        <v>317</v>
      </c>
      <c r="F77" s="15"/>
    </row>
    <row r="78" spans="1:10" x14ac:dyDescent="0.25">
      <c r="A78" s="22">
        <v>8222</v>
      </c>
      <c r="B78" s="45" t="s">
        <v>370</v>
      </c>
      <c r="C78" s="49" t="s">
        <v>371</v>
      </c>
      <c r="D78" s="15">
        <f t="shared" si="1"/>
        <v>0</v>
      </c>
      <c r="E78" s="35" t="s">
        <v>317</v>
      </c>
      <c r="F78" s="15">
        <v>0</v>
      </c>
    </row>
    <row r="79" spans="1:10" ht="27" x14ac:dyDescent="0.25">
      <c r="A79" s="22">
        <v>8230</v>
      </c>
      <c r="B79" s="45" t="s">
        <v>372</v>
      </c>
      <c r="C79" s="49" t="s">
        <v>373</v>
      </c>
      <c r="D79" s="15">
        <f t="shared" si="1"/>
        <v>0</v>
      </c>
      <c r="E79" s="35" t="s">
        <v>317</v>
      </c>
      <c r="F79" s="15">
        <v>0</v>
      </c>
    </row>
    <row r="80" spans="1:10" ht="26.25" customHeight="1" x14ac:dyDescent="0.25">
      <c r="A80" s="22">
        <v>8240</v>
      </c>
      <c r="B80" s="34" t="s">
        <v>374</v>
      </c>
      <c r="C80" s="22"/>
      <c r="D80" s="15">
        <f t="shared" si="1"/>
        <v>0</v>
      </c>
      <c r="E80" s="15">
        <v>0</v>
      </c>
      <c r="F80" s="15">
        <v>0</v>
      </c>
    </row>
    <row r="81" spans="1:7" x14ac:dyDescent="0.25">
      <c r="A81" s="22">
        <v>8241</v>
      </c>
      <c r="B81" s="45" t="s">
        <v>375</v>
      </c>
      <c r="C81" s="49" t="s">
        <v>371</v>
      </c>
      <c r="D81" s="15">
        <f t="shared" si="1"/>
        <v>0</v>
      </c>
      <c r="E81" s="15">
        <v>0</v>
      </c>
      <c r="F81" s="15">
        <v>0</v>
      </c>
    </row>
    <row r="82" spans="1:7" ht="30.75" customHeight="1" x14ac:dyDescent="0.25">
      <c r="A82" s="22">
        <v>8250</v>
      </c>
      <c r="B82" s="45" t="s">
        <v>376</v>
      </c>
      <c r="C82" s="49" t="s">
        <v>373</v>
      </c>
      <c r="D82" s="15">
        <f t="shared" si="1"/>
        <v>0</v>
      </c>
      <c r="E82" s="55">
        <v>0</v>
      </c>
      <c r="F82" s="15">
        <v>0</v>
      </c>
      <c r="G82" s="1" t="s">
        <v>378</v>
      </c>
    </row>
    <row r="83" spans="1:7" x14ac:dyDescent="0.25">
      <c r="B83" s="5"/>
    </row>
    <row r="84" spans="1:7" x14ac:dyDescent="0.25">
      <c r="B84" s="5"/>
    </row>
    <row r="85" spans="1:7" x14ac:dyDescent="0.25">
      <c r="B85" s="5"/>
    </row>
    <row r="86" spans="1:7" x14ac:dyDescent="0.25">
      <c r="B86" s="5"/>
    </row>
    <row r="87" spans="1:7" x14ac:dyDescent="0.25">
      <c r="B87" s="5"/>
    </row>
    <row r="88" spans="1:7" x14ac:dyDescent="0.25">
      <c r="B88" s="5"/>
    </row>
    <row r="89" spans="1:7" x14ac:dyDescent="0.25">
      <c r="B89" s="5"/>
    </row>
    <row r="90" spans="1:7" x14ac:dyDescent="0.25">
      <c r="B90" s="5"/>
    </row>
    <row r="91" spans="1:7" x14ac:dyDescent="0.25">
      <c r="B91" s="5"/>
    </row>
    <row r="92" spans="1:7" x14ac:dyDescent="0.25">
      <c r="B92" s="5"/>
    </row>
    <row r="93" spans="1:7" x14ac:dyDescent="0.25">
      <c r="B93" s="5"/>
    </row>
    <row r="94" spans="1:7" x14ac:dyDescent="0.25">
      <c r="B94" s="5"/>
    </row>
    <row r="95" spans="1:7" x14ac:dyDescent="0.25">
      <c r="B95" s="5"/>
    </row>
    <row r="96" spans="1:7" x14ac:dyDescent="0.25">
      <c r="B96" s="5"/>
    </row>
    <row r="97" spans="2:2" x14ac:dyDescent="0.25">
      <c r="B97" s="5"/>
    </row>
    <row r="98" spans="2:2" x14ac:dyDescent="0.25">
      <c r="B98" s="5"/>
    </row>
    <row r="99" spans="2:2" x14ac:dyDescent="0.25">
      <c r="B99" s="5"/>
    </row>
    <row r="100" spans="2:2" x14ac:dyDescent="0.25">
      <c r="B100" s="5"/>
    </row>
    <row r="101" spans="2:2" x14ac:dyDescent="0.25">
      <c r="B101" s="5"/>
    </row>
    <row r="102" spans="2:2" x14ac:dyDescent="0.25">
      <c r="B102" s="5"/>
    </row>
    <row r="103" spans="2:2" x14ac:dyDescent="0.25">
      <c r="B103" s="5"/>
    </row>
    <row r="104" spans="2:2" x14ac:dyDescent="0.25">
      <c r="B104" s="5"/>
    </row>
    <row r="105" spans="2:2" x14ac:dyDescent="0.25">
      <c r="B105" s="5"/>
    </row>
    <row r="106" spans="2:2" x14ac:dyDescent="0.25">
      <c r="B106" s="5"/>
    </row>
    <row r="107" spans="2:2" x14ac:dyDescent="0.25">
      <c r="B107" s="5"/>
    </row>
    <row r="108" spans="2:2" x14ac:dyDescent="0.25">
      <c r="B108" s="5"/>
    </row>
    <row r="109" spans="2:2" x14ac:dyDescent="0.25">
      <c r="B109" s="5"/>
    </row>
    <row r="110" spans="2:2" x14ac:dyDescent="0.25">
      <c r="B110" s="5"/>
    </row>
    <row r="111" spans="2:2" x14ac:dyDescent="0.25">
      <c r="B111" s="5"/>
    </row>
    <row r="112" spans="2:2" x14ac:dyDescent="0.25">
      <c r="B112" s="5"/>
    </row>
    <row r="113" spans="2:2" x14ac:dyDescent="0.25">
      <c r="B113" s="5"/>
    </row>
    <row r="114" spans="2:2" x14ac:dyDescent="0.25">
      <c r="B114" s="5"/>
    </row>
    <row r="115" spans="2:2" x14ac:dyDescent="0.25">
      <c r="B115" s="5"/>
    </row>
    <row r="116" spans="2:2" x14ac:dyDescent="0.25">
      <c r="B116" s="5"/>
    </row>
    <row r="117" spans="2:2" x14ac:dyDescent="0.25">
      <c r="B117" s="5"/>
    </row>
    <row r="118" spans="2:2" x14ac:dyDescent="0.25">
      <c r="B118" s="5"/>
    </row>
    <row r="119" spans="2:2" x14ac:dyDescent="0.25">
      <c r="B119" s="5"/>
    </row>
    <row r="120" spans="2:2" x14ac:dyDescent="0.25">
      <c r="B120" s="5"/>
    </row>
    <row r="121" spans="2:2" x14ac:dyDescent="0.25">
      <c r="B121" s="5"/>
    </row>
    <row r="122" spans="2:2" x14ac:dyDescent="0.25">
      <c r="B122" s="5"/>
    </row>
    <row r="123" spans="2:2" x14ac:dyDescent="0.25">
      <c r="B123" s="5"/>
    </row>
    <row r="124" spans="2:2" x14ac:dyDescent="0.25">
      <c r="B124" s="5"/>
    </row>
    <row r="125" spans="2:2" x14ac:dyDescent="0.25">
      <c r="B125" s="5"/>
    </row>
    <row r="126" spans="2:2" x14ac:dyDescent="0.25">
      <c r="B126" s="5"/>
    </row>
    <row r="127" spans="2:2" x14ac:dyDescent="0.25">
      <c r="B127" s="5"/>
    </row>
    <row r="128" spans="2:2" x14ac:dyDescent="0.25">
      <c r="B128" s="5"/>
    </row>
    <row r="129" spans="2:2" x14ac:dyDescent="0.25">
      <c r="B129" s="5"/>
    </row>
    <row r="130" spans="2:2" x14ac:dyDescent="0.25">
      <c r="B130" s="5"/>
    </row>
    <row r="131" spans="2:2" x14ac:dyDescent="0.25">
      <c r="B131" s="5"/>
    </row>
    <row r="132" spans="2:2" x14ac:dyDescent="0.25">
      <c r="B132" s="5"/>
    </row>
    <row r="133" spans="2:2" x14ac:dyDescent="0.25">
      <c r="B133" s="5"/>
    </row>
    <row r="134" spans="2:2" x14ac:dyDescent="0.25">
      <c r="B134" s="5"/>
    </row>
    <row r="135" spans="2:2" x14ac:dyDescent="0.25">
      <c r="B135" s="5"/>
    </row>
    <row r="136" spans="2:2" x14ac:dyDescent="0.25">
      <c r="B136" s="5"/>
    </row>
    <row r="137" spans="2:2" x14ac:dyDescent="0.25">
      <c r="B137" s="5"/>
    </row>
    <row r="138" spans="2:2" x14ac:dyDescent="0.25">
      <c r="B138" s="5"/>
    </row>
    <row r="139" spans="2:2" x14ac:dyDescent="0.25">
      <c r="B139" s="5"/>
    </row>
    <row r="140" spans="2:2" x14ac:dyDescent="0.25">
      <c r="B140" s="5"/>
    </row>
    <row r="141" spans="2:2" x14ac:dyDescent="0.25">
      <c r="B141" s="5"/>
    </row>
    <row r="142" spans="2:2" x14ac:dyDescent="0.25">
      <c r="B142" s="5"/>
    </row>
    <row r="143" spans="2:2" x14ac:dyDescent="0.25">
      <c r="B143" s="5"/>
    </row>
    <row r="144" spans="2:2" x14ac:dyDescent="0.25">
      <c r="B144" s="5"/>
    </row>
    <row r="145" spans="2:2" x14ac:dyDescent="0.25">
      <c r="B145" s="5"/>
    </row>
    <row r="146" spans="2:2" x14ac:dyDescent="0.25">
      <c r="B146" s="5"/>
    </row>
    <row r="147" spans="2:2" x14ac:dyDescent="0.25">
      <c r="B147" s="5"/>
    </row>
    <row r="148" spans="2:2" x14ac:dyDescent="0.25">
      <c r="B148" s="5"/>
    </row>
    <row r="149" spans="2:2" x14ac:dyDescent="0.25">
      <c r="B149" s="5"/>
    </row>
    <row r="150" spans="2:2" x14ac:dyDescent="0.25">
      <c r="B150" s="5"/>
    </row>
    <row r="151" spans="2:2" x14ac:dyDescent="0.25">
      <c r="B151" s="5"/>
    </row>
    <row r="152" spans="2:2" x14ac:dyDescent="0.25">
      <c r="B152" s="5"/>
    </row>
    <row r="153" spans="2:2" x14ac:dyDescent="0.25">
      <c r="B153" s="5"/>
    </row>
    <row r="154" spans="2:2" x14ac:dyDescent="0.25">
      <c r="B154" s="5"/>
    </row>
    <row r="155" spans="2:2" x14ac:dyDescent="0.25">
      <c r="B155" s="5"/>
    </row>
    <row r="156" spans="2:2" x14ac:dyDescent="0.25">
      <c r="B156" s="5"/>
    </row>
    <row r="157" spans="2:2" x14ac:dyDescent="0.25">
      <c r="B157" s="5"/>
    </row>
    <row r="158" spans="2:2" x14ac:dyDescent="0.25">
      <c r="B158" s="5"/>
    </row>
    <row r="159" spans="2:2" x14ac:dyDescent="0.25">
      <c r="B159" s="5"/>
    </row>
    <row r="160" spans="2:2" x14ac:dyDescent="0.25">
      <c r="B160" s="5"/>
    </row>
    <row r="161" spans="2:2" x14ac:dyDescent="0.25">
      <c r="B161" s="5"/>
    </row>
    <row r="162" spans="2:2" x14ac:dyDescent="0.25">
      <c r="B162" s="5"/>
    </row>
    <row r="163" spans="2:2" x14ac:dyDescent="0.25">
      <c r="B163" s="5"/>
    </row>
    <row r="164" spans="2:2" x14ac:dyDescent="0.25">
      <c r="B164" s="5"/>
    </row>
    <row r="165" spans="2:2" x14ac:dyDescent="0.25">
      <c r="B165" s="5"/>
    </row>
    <row r="166" spans="2:2" x14ac:dyDescent="0.25">
      <c r="B166" s="5"/>
    </row>
    <row r="167" spans="2:2" x14ac:dyDescent="0.25">
      <c r="B167" s="5"/>
    </row>
    <row r="168" spans="2:2" x14ac:dyDescent="0.25">
      <c r="B168" s="5"/>
    </row>
    <row r="169" spans="2:2" x14ac:dyDescent="0.25">
      <c r="B169" s="5"/>
    </row>
    <row r="170" spans="2:2" x14ac:dyDescent="0.25">
      <c r="B170" s="5"/>
    </row>
    <row r="171" spans="2:2" x14ac:dyDescent="0.25">
      <c r="B171" s="5"/>
    </row>
    <row r="172" spans="2:2" x14ac:dyDescent="0.25">
      <c r="B172" s="5"/>
    </row>
    <row r="173" spans="2:2" x14ac:dyDescent="0.25">
      <c r="B173" s="5"/>
    </row>
    <row r="174" spans="2:2" x14ac:dyDescent="0.25">
      <c r="B174" s="5"/>
    </row>
    <row r="175" spans="2:2" x14ac:dyDescent="0.25">
      <c r="B175" s="5"/>
    </row>
    <row r="176" spans="2:2" x14ac:dyDescent="0.25">
      <c r="B176" s="5"/>
    </row>
    <row r="177" spans="2:2" x14ac:dyDescent="0.25">
      <c r="B177" s="5"/>
    </row>
    <row r="178" spans="2:2" x14ac:dyDescent="0.25">
      <c r="B178" s="5"/>
    </row>
    <row r="179" spans="2:2" x14ac:dyDescent="0.25">
      <c r="B179" s="5"/>
    </row>
    <row r="180" spans="2:2" x14ac:dyDescent="0.25">
      <c r="B180" s="5"/>
    </row>
    <row r="181" spans="2:2" x14ac:dyDescent="0.25">
      <c r="B181" s="5"/>
    </row>
    <row r="182" spans="2:2" x14ac:dyDescent="0.25">
      <c r="B182" s="5"/>
    </row>
    <row r="183" spans="2:2" x14ac:dyDescent="0.25">
      <c r="B183" s="5"/>
    </row>
    <row r="184" spans="2:2" x14ac:dyDescent="0.25">
      <c r="B184" s="5"/>
    </row>
    <row r="185" spans="2:2" x14ac:dyDescent="0.25">
      <c r="B185" s="5"/>
    </row>
    <row r="186" spans="2:2" x14ac:dyDescent="0.25">
      <c r="B186" s="5"/>
    </row>
    <row r="187" spans="2:2" x14ac:dyDescent="0.25">
      <c r="B187" s="5"/>
    </row>
    <row r="188" spans="2:2" x14ac:dyDescent="0.25">
      <c r="B188" s="5"/>
    </row>
    <row r="189" spans="2:2" x14ac:dyDescent="0.25">
      <c r="B189" s="5"/>
    </row>
    <row r="190" spans="2:2" x14ac:dyDescent="0.25">
      <c r="B190" s="5"/>
    </row>
    <row r="191" spans="2:2" x14ac:dyDescent="0.25">
      <c r="B191" s="5"/>
    </row>
    <row r="192" spans="2:2" x14ac:dyDescent="0.25">
      <c r="B192" s="5"/>
    </row>
    <row r="193" spans="2:2" x14ac:dyDescent="0.25">
      <c r="B193" s="5"/>
    </row>
    <row r="194" spans="2:2" x14ac:dyDescent="0.25">
      <c r="B194" s="5"/>
    </row>
    <row r="195" spans="2:2" x14ac:dyDescent="0.25">
      <c r="B195" s="5"/>
    </row>
    <row r="196" spans="2:2" x14ac:dyDescent="0.25">
      <c r="B196" s="5"/>
    </row>
    <row r="197" spans="2:2" x14ac:dyDescent="0.25">
      <c r="B197" s="5"/>
    </row>
    <row r="198" spans="2:2" x14ac:dyDescent="0.25">
      <c r="B198" s="5"/>
    </row>
    <row r="199" spans="2:2" x14ac:dyDescent="0.25">
      <c r="B199" s="5"/>
    </row>
    <row r="200" spans="2:2" x14ac:dyDescent="0.25">
      <c r="B200" s="5"/>
    </row>
    <row r="201" spans="2:2" x14ac:dyDescent="0.25">
      <c r="B201" s="5"/>
    </row>
    <row r="202" spans="2:2" x14ac:dyDescent="0.25">
      <c r="B202" s="5"/>
    </row>
    <row r="203" spans="2:2" x14ac:dyDescent="0.25">
      <c r="B203" s="5"/>
    </row>
    <row r="204" spans="2:2" x14ac:dyDescent="0.25">
      <c r="B204" s="5"/>
    </row>
    <row r="205" spans="2:2" x14ac:dyDescent="0.25">
      <c r="B205" s="5"/>
    </row>
    <row r="206" spans="2:2" x14ac:dyDescent="0.25">
      <c r="B206" s="5"/>
    </row>
    <row r="207" spans="2:2" x14ac:dyDescent="0.25">
      <c r="B207" s="5"/>
    </row>
    <row r="208" spans="2:2" x14ac:dyDescent="0.25">
      <c r="B208" s="5"/>
    </row>
    <row r="209" spans="2:2" x14ac:dyDescent="0.25">
      <c r="B209" s="5"/>
    </row>
    <row r="210" spans="2:2" x14ac:dyDescent="0.25">
      <c r="B210" s="5"/>
    </row>
    <row r="211" spans="2:2" x14ac:dyDescent="0.25">
      <c r="B211" s="5"/>
    </row>
    <row r="212" spans="2:2" x14ac:dyDescent="0.25">
      <c r="B212" s="5"/>
    </row>
    <row r="213" spans="2:2" x14ac:dyDescent="0.25">
      <c r="B213" s="5"/>
    </row>
    <row r="214" spans="2:2" x14ac:dyDescent="0.25">
      <c r="B214" s="5"/>
    </row>
    <row r="215" spans="2:2" x14ac:dyDescent="0.25">
      <c r="B215" s="5"/>
    </row>
    <row r="216" spans="2:2" x14ac:dyDescent="0.25">
      <c r="B216" s="5"/>
    </row>
    <row r="217" spans="2:2" x14ac:dyDescent="0.25">
      <c r="B217" s="5"/>
    </row>
    <row r="218" spans="2:2" x14ac:dyDescent="0.25">
      <c r="B218" s="5"/>
    </row>
    <row r="219" spans="2:2" x14ac:dyDescent="0.25">
      <c r="B219" s="5"/>
    </row>
    <row r="220" spans="2:2" x14ac:dyDescent="0.25">
      <c r="B220" s="5"/>
    </row>
    <row r="221" spans="2:2" x14ac:dyDescent="0.25">
      <c r="B221" s="5"/>
    </row>
    <row r="222" spans="2:2" x14ac:dyDescent="0.25">
      <c r="B222" s="5"/>
    </row>
    <row r="223" spans="2:2" x14ac:dyDescent="0.25">
      <c r="B223" s="5"/>
    </row>
    <row r="224" spans="2:2" x14ac:dyDescent="0.25">
      <c r="B224" s="5"/>
    </row>
    <row r="225" spans="2:2" x14ac:dyDescent="0.25">
      <c r="B225" s="5"/>
    </row>
    <row r="226" spans="2:2" x14ac:dyDescent="0.25">
      <c r="B226" s="5"/>
    </row>
    <row r="227" spans="2:2" x14ac:dyDescent="0.25">
      <c r="B227" s="5"/>
    </row>
    <row r="228" spans="2:2" x14ac:dyDescent="0.25">
      <c r="B228" s="5"/>
    </row>
    <row r="229" spans="2:2" x14ac:dyDescent="0.25">
      <c r="B229" s="5"/>
    </row>
    <row r="230" spans="2:2" x14ac:dyDescent="0.25">
      <c r="B230" s="5"/>
    </row>
    <row r="231" spans="2:2" x14ac:dyDescent="0.25">
      <c r="B231" s="5"/>
    </row>
    <row r="232" spans="2:2" x14ac:dyDescent="0.25">
      <c r="B232" s="5"/>
    </row>
    <row r="233" spans="2:2" x14ac:dyDescent="0.25">
      <c r="B233" s="5"/>
    </row>
    <row r="234" spans="2:2" x14ac:dyDescent="0.25">
      <c r="B234" s="5"/>
    </row>
    <row r="235" spans="2:2" x14ac:dyDescent="0.25">
      <c r="B235" s="5"/>
    </row>
    <row r="236" spans="2:2" x14ac:dyDescent="0.25">
      <c r="B236" s="5"/>
    </row>
    <row r="237" spans="2:2" x14ac:dyDescent="0.25">
      <c r="B237" s="5"/>
    </row>
    <row r="238" spans="2:2" x14ac:dyDescent="0.25">
      <c r="B238" s="5"/>
    </row>
    <row r="239" spans="2:2" x14ac:dyDescent="0.25">
      <c r="B239" s="5"/>
    </row>
    <row r="240" spans="2:2" x14ac:dyDescent="0.25">
      <c r="B240" s="5"/>
    </row>
    <row r="241" spans="2:2" x14ac:dyDescent="0.25">
      <c r="B241" s="5"/>
    </row>
    <row r="242" spans="2:2" x14ac:dyDescent="0.25">
      <c r="B242" s="5"/>
    </row>
    <row r="243" spans="2:2" x14ac:dyDescent="0.25">
      <c r="B243" s="5"/>
    </row>
    <row r="244" spans="2:2" x14ac:dyDescent="0.25">
      <c r="B244" s="5"/>
    </row>
    <row r="245" spans="2:2" x14ac:dyDescent="0.25">
      <c r="B245" s="5"/>
    </row>
    <row r="246" spans="2:2" x14ac:dyDescent="0.25">
      <c r="B246" s="5"/>
    </row>
    <row r="247" spans="2:2" x14ac:dyDescent="0.25">
      <c r="B247" s="5"/>
    </row>
    <row r="248" spans="2:2" x14ac:dyDescent="0.25">
      <c r="B248" s="5"/>
    </row>
    <row r="249" spans="2:2" x14ac:dyDescent="0.25">
      <c r="B249" s="5"/>
    </row>
  </sheetData>
  <mergeCells count="18">
    <mergeCell ref="D16:F16"/>
    <mergeCell ref="E1:F1"/>
    <mergeCell ref="E15:F15"/>
    <mergeCell ref="D3:F3"/>
    <mergeCell ref="B4:E4"/>
    <mergeCell ref="A6:E6"/>
    <mergeCell ref="A9:A10"/>
    <mergeCell ref="B9:B10"/>
    <mergeCell ref="C9:C10"/>
    <mergeCell ref="D9:E9"/>
    <mergeCell ref="D2:F2"/>
    <mergeCell ref="D17:F17"/>
    <mergeCell ref="A18:F18"/>
    <mergeCell ref="A20:F20"/>
    <mergeCell ref="A23:A24"/>
    <mergeCell ref="B23:C23"/>
    <mergeCell ref="D23:D24"/>
    <mergeCell ref="E23:F23"/>
  </mergeCells>
  <pageMargins left="9.8958333333333294E-3" right="0.2" top="0.75" bottom="0.75" header="0.3" footer="0.3"/>
  <pageSetup paperSize="9" orientation="portrait" verticalDpi="0" r:id="rId1"/>
  <headerFooter alignWithMargins="0">
    <oddFooter>&amp;C&amp;P&amp;R&amp;[Բյուջե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Հատված 3</vt:lpstr>
      <vt:lpstr>Հատված 4-5</vt:lpstr>
      <vt:lpstr>'Հատված 3'!Print_Area</vt:lpstr>
      <vt:lpstr>'Հատված 4-5'!Print_Area</vt:lpstr>
      <vt:lpstr>'Հատված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Lusine Khazarian</cp:lastModifiedBy>
  <cp:lastPrinted>2026-04-10T06:04:02Z</cp:lastPrinted>
  <dcterms:created xsi:type="dcterms:W3CDTF">1996-10-14T23:33:28Z</dcterms:created>
  <dcterms:modified xsi:type="dcterms:W3CDTF">2026-04-17T12:22:05Z</dcterms:modified>
</cp:coreProperties>
</file>