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D5D3AC0-EF88-4A20-A7E2-40A0B3CAF0DF}" xr6:coauthVersionLast="47" xr6:coauthVersionMax="47" xr10:uidLastSave="{00000000-0000-0000-0000-000000000000}"/>
  <bookViews>
    <workbookView xWindow="3465" yWindow="3465" windowWidth="21600" windowHeight="11385" xr2:uid="{00000000-000D-0000-FFFF-FFFF00000000}"/>
  </bookViews>
  <sheets>
    <sheet name="Caxser" sheetId="25" r:id="rId1"/>
  </sheets>
  <calcPr calcId="191029"/>
</workbook>
</file>

<file path=xl/calcChain.xml><?xml version="1.0" encoding="utf-8"?>
<calcChain xmlns="http://schemas.openxmlformats.org/spreadsheetml/2006/main">
  <c r="Q9" i="25" l="1"/>
  <c r="I20" i="25"/>
  <c r="H20" i="25" s="1"/>
  <c r="I19" i="25" l="1"/>
  <c r="H19" i="25"/>
  <c r="O9" i="25"/>
  <c r="J16" i="25"/>
  <c r="J9" i="25" s="1"/>
  <c r="L9" i="25"/>
  <c r="H13" i="25"/>
  <c r="N9" i="25"/>
  <c r="I15" i="25"/>
  <c r="H15" i="25" s="1"/>
  <c r="K9" i="25"/>
  <c r="I10" i="25"/>
  <c r="I11" i="25"/>
  <c r="H11" i="25" s="1"/>
  <c r="M9" i="25"/>
  <c r="H16" i="25" l="1"/>
  <c r="H10" i="25"/>
  <c r="I21" i="25"/>
  <c r="H21" i="25" l="1"/>
  <c r="P9" i="25"/>
  <c r="I18" i="25"/>
  <c r="H18" i="25" s="1"/>
  <c r="I17" i="25"/>
  <c r="I12" i="25" l="1"/>
  <c r="I9" i="25" s="1"/>
  <c r="I14" i="25"/>
  <c r="H14" i="25"/>
  <c r="H12" i="25" l="1"/>
  <c r="H17" i="25" l="1"/>
  <c r="H9" i="25" s="1"/>
</calcChain>
</file>

<file path=xl/sharedStrings.xml><?xml version="1.0" encoding="utf-8"?>
<sst xmlns="http://schemas.openxmlformats.org/spreadsheetml/2006/main" count="38" uniqueCount="28">
  <si>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</si>
  <si>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</si>
  <si>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</si>
  <si>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</si>
  <si>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</si>
  <si>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</si>
  <si>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</si>
  <si>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</si>
  <si>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</si>
  <si>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</t>
  </si>
  <si>
    <t>-Շենքերի և շինությունների կառուցում</t>
  </si>
  <si>
    <t xml:space="preserve">  </t>
  </si>
  <si>
    <t>ՍՊԻՏԱԿ  ՀԱՄԱՅՆՔԻ  ՂԵԿԱՎԱՐ`   ________________________     Ք.  ՆԻԿՈՂՈՍՅԱՆ</t>
  </si>
  <si>
    <t xml:space="preserve">                ՖԻՆԱՆՍԱՏՆՏԵՍԱԳԻՏԱԿԱՆ,ԵԿԱՄՈՒՏՆԵՐԻ ՀԱՇՎԱՌՄԱՆ ԵՎ ՀԱՎԱՔԱԳՐՄԱՆ,</t>
  </si>
  <si>
    <t>Ջրամատակարարում</t>
  </si>
  <si>
    <t xml:space="preserve"> - Նախագծահետազոտական ծախսեր</t>
  </si>
  <si>
    <t>Ճանապարհային տրանսպորտ</t>
  </si>
  <si>
    <t xml:space="preserve">                          ԳՆՈՒՄՆԵՐԻ,ԳՈՎԱԶԴԻ,ԱՌԵՎՏՐԻ ԵՎ ՍՊԱՍԱՐԿՄԱՆ ԲԱԺՆԻ ՊԵՏ`    _____________________ Լ.ՕՀԱՆՅԱՆ               </t>
  </si>
  <si>
    <t>Հավելված1</t>
  </si>
  <si>
    <t>Ոռոգում</t>
  </si>
  <si>
    <t>-Շենքերի և շինությունների կապիտալ վերանորոգում</t>
  </si>
  <si>
    <t>Ընդհանուր բնույթի հանրային ծառայություններ (այլ դասերին չպատկանող)</t>
  </si>
  <si>
    <t>Կեղտաջրերի հեռացում</t>
  </si>
  <si>
    <t xml:space="preserve"> - Տրանսպորտային սարքավորումներ</t>
  </si>
  <si>
    <t>Բնակարանային շինարարություն</t>
  </si>
  <si>
    <t>Հանգիստ, մշակույթ և կրոն</t>
  </si>
  <si>
    <t xml:space="preserve">               « 09»  ապրիլի 2026թ․  թիվ 60- Ն որոշման</t>
  </si>
  <si>
    <t xml:space="preserve">                  Սպիտակ համայնքի ավագանու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</si>
</sst>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name val="GHEA Grapalat"/>
      <family val="3"/>
    </font>
    <font>
      <sz val="11"/>
      <name val="Calibri"/>
      <family val="2"/>
      <scheme val="minor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36">
    <xf numFmtId="0" fontId="0" fillId="0" borderId="0" xfId="0"/>
    <xf numFmtId="0" fontId="0" fillId="2" borderId="0" xfId="0" applyFill="1"/>
    <xf numFmtId="0" fontId="12" fillId="2" borderId="0" xfId="0" applyFont="1" applyFill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165" fontId="11" fillId="2" borderId="1" xfId="0" applyNumberFormat="1" applyFont="1" applyFill="1" applyBorder="1" applyAlignment="1">
      <alignment horizontal="right"/>
    </xf>
    <xf numFmtId="0" fontId="1" fillId="2" borderId="0" xfId="0" applyFont="1" applyFill="1"/>
    <xf numFmtId="49" fontId="7" fillId="2" borderId="4" xfId="0" applyNumberFormat="1" applyFont="1" applyFill="1" applyBorder="1" applyAlignment="1" applyProtection="1">
      <alignment horizontal="left" vertical="top" wrapText="1" readingOrder="1"/>
      <protection locked="0"/>
    </xf>
    <xf numFmtId="0" fontId="6" fillId="2" borderId="2" xfId="1" applyFill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1" applyFill="1" applyBorder="1">
      <alignment horizontal="left" vertical="center" wrapText="1"/>
    </xf>
    <xf numFmtId="165" fontId="11" fillId="2" borderId="0" xfId="0" applyNumberFormat="1" applyFont="1" applyFill="1" applyAlignment="1">
      <alignment horizontal="right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0" xfId="2" applyFont="1" applyFill="1" applyBorder="1" applyAlignment="1">
      <alignment horizontal="left"/>
    </xf>
    <xf numFmtId="0" fontId="13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"/>
  <sheetViews>
    <sheetView tabSelected="1" zoomScaleNormal="100" workbookViewId="0">
      <selection activeCell="S4" sqref="S4"/>
    </sheetView>
  </sheetViews>
  <sheetFormatPr defaultRowHeight="15" x14ac:dyDescent="0.25"/>
  <cols>
    <col min="1" max="1" width="5" style="1" customWidth="1"/>
    <col min="2" max="2" width="5.28515625" style="1" customWidth="1"/>
    <col min="3" max="4" width="5.85546875" style="1" customWidth="1"/>
    <col min="5" max="5" width="5.7109375" style="1" customWidth="1"/>
    <col min="6" max="6" width="24.7109375" style="1" customWidth="1"/>
    <col min="7" max="7" width="7.28515625" style="1" customWidth="1"/>
    <col min="8" max="8" width="9.28515625" style="1" customWidth="1"/>
    <col min="9" max="9" width="9.140625" style="2" customWidth="1"/>
    <col min="10" max="10" width="9" style="2" customWidth="1"/>
    <col min="11" max="11" width="8.140625" style="2" customWidth="1"/>
    <col min="12" max="12" width="9.5703125" style="2" customWidth="1"/>
    <col min="13" max="13" width="7.7109375" style="2" customWidth="1"/>
    <col min="14" max="14" width="9.5703125" style="2" customWidth="1"/>
    <col min="15" max="15" width="9" style="2" customWidth="1"/>
    <col min="16" max="16" width="8.28515625" style="1" customWidth="1"/>
    <col min="17" max="17" width="14.140625" style="1" customWidth="1"/>
    <col min="18" max="18" width="5.140625" style="1" customWidth="1"/>
    <col min="19" max="19" width="8.28515625" style="1" customWidth="1"/>
    <col min="20" max="20" width="6.28515625" style="1" customWidth="1"/>
    <col min="21" max="21" width="7" style="1" customWidth="1"/>
    <col min="22" max="22" width="6" style="1" customWidth="1"/>
    <col min="23" max="23" width="8" style="1" customWidth="1"/>
    <col min="24" max="24" width="6.5703125" style="1" customWidth="1"/>
    <col min="25" max="25" width="12.7109375" style="1" customWidth="1"/>
    <col min="26" max="16384" width="9.140625" style="1"/>
  </cols>
  <sheetData>
    <row r="1" spans="1:25" ht="0.75" customHeight="1" x14ac:dyDescent="0.25"/>
    <row r="2" spans="1:25" ht="17.25" customHeight="1" x14ac:dyDescent="0.25"/>
    <row r="3" spans="1:25" ht="15" customHeight="1" x14ac:dyDescent="0.25">
      <c r="A3" s="3"/>
      <c r="B3" s="3"/>
      <c r="C3" s="3"/>
      <c r="D3" s="3"/>
      <c r="E3" s="3"/>
      <c r="F3" s="3"/>
      <c r="G3" s="3"/>
      <c r="H3" s="3"/>
      <c r="Q3" s="31" t="s">
        <v>18</v>
      </c>
      <c r="R3" s="4"/>
      <c r="S3" s="4"/>
      <c r="T3" s="4"/>
      <c r="U3" s="3"/>
      <c r="V3" s="3"/>
      <c r="W3" s="3"/>
      <c r="X3" s="3"/>
      <c r="Y3" s="3"/>
    </row>
    <row r="4" spans="1:25" ht="15" customHeight="1" x14ac:dyDescent="0.25">
      <c r="A4" s="4"/>
      <c r="B4" s="4"/>
      <c r="C4" s="4"/>
      <c r="D4" s="4"/>
      <c r="E4" s="4"/>
      <c r="F4" s="4"/>
      <c r="G4" s="4"/>
      <c r="K4" s="1"/>
      <c r="L4" s="4"/>
      <c r="M4" s="4"/>
      <c r="N4" s="31" t="s">
        <v>27</v>
      </c>
      <c r="O4" s="31"/>
      <c r="P4" s="31"/>
      <c r="Q4" s="31"/>
      <c r="U4" s="4"/>
      <c r="V4" s="4"/>
      <c r="W4" s="4"/>
      <c r="X4" s="4"/>
      <c r="Y4" s="4"/>
    </row>
    <row r="5" spans="1:25" ht="15" customHeight="1" x14ac:dyDescent="0.25">
      <c r="A5" s="4"/>
      <c r="B5" s="4"/>
      <c r="C5" s="4"/>
      <c r="D5" s="4"/>
      <c r="E5" s="4"/>
      <c r="F5" s="4"/>
      <c r="G5" s="4"/>
      <c r="H5" s="4"/>
      <c r="K5" s="4"/>
      <c r="L5" s="4"/>
      <c r="M5" s="31" t="s">
        <v>26</v>
      </c>
      <c r="N5" s="31"/>
      <c r="O5" s="31"/>
      <c r="P5" s="31"/>
      <c r="Q5" s="31"/>
      <c r="T5" s="4"/>
      <c r="U5" s="4"/>
      <c r="V5" s="4"/>
      <c r="W5" s="4"/>
      <c r="X5" s="4"/>
      <c r="Y5" s="4"/>
    </row>
    <row r="6" spans="1:25" ht="21" customHeight="1" x14ac:dyDescent="0.3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5"/>
      <c r="R6" s="5"/>
      <c r="S6" s="5"/>
      <c r="T6" s="5"/>
      <c r="U6" s="5"/>
      <c r="V6" s="5"/>
      <c r="W6" s="5"/>
      <c r="X6" s="5"/>
      <c r="Y6" s="5"/>
    </row>
    <row r="7" spans="1:25" ht="120.75" customHeight="1" x14ac:dyDescent="0.25">
      <c r="B7" s="6" t="s">
        <v>1</v>
      </c>
      <c r="C7" s="7" t="s">
        <v>2</v>
      </c>
      <c r="D7" s="7" t="s">
        <v>3</v>
      </c>
      <c r="E7" s="6" t="s">
        <v>4</v>
      </c>
      <c r="F7" s="33" t="s">
        <v>8</v>
      </c>
      <c r="G7" s="33"/>
      <c r="H7" s="8" t="s">
        <v>9</v>
      </c>
      <c r="I7" s="9" t="s">
        <v>7</v>
      </c>
      <c r="J7" s="9" t="s">
        <v>5</v>
      </c>
      <c r="K7" s="9" t="s">
        <v>21</v>
      </c>
      <c r="L7" s="9" t="s">
        <v>16</v>
      </c>
      <c r="M7" s="9" t="s">
        <v>19</v>
      </c>
      <c r="N7" s="9" t="s">
        <v>22</v>
      </c>
      <c r="O7" s="9" t="s">
        <v>24</v>
      </c>
      <c r="P7" s="10" t="s">
        <v>14</v>
      </c>
      <c r="Q7" s="10" t="s">
        <v>25</v>
      </c>
      <c r="R7" s="11"/>
      <c r="S7" s="11"/>
      <c r="T7" s="11"/>
      <c r="U7" s="11"/>
      <c r="V7" s="11"/>
      <c r="W7" s="11"/>
      <c r="X7" s="11"/>
      <c r="Y7" s="11"/>
    </row>
    <row r="8" spans="1:25" ht="16.5" customHeight="1" x14ac:dyDescent="0.25">
      <c r="B8" s="12">
        <v>1</v>
      </c>
      <c r="C8" s="12">
        <v>2</v>
      </c>
      <c r="D8" s="12">
        <v>3</v>
      </c>
      <c r="E8" s="12">
        <v>4</v>
      </c>
      <c r="F8" s="12">
        <v>5</v>
      </c>
      <c r="G8" s="12">
        <v>6</v>
      </c>
      <c r="H8" s="12">
        <v>7</v>
      </c>
      <c r="I8" s="12">
        <v>8</v>
      </c>
      <c r="J8" s="12">
        <v>9</v>
      </c>
      <c r="K8" s="12">
        <v>10</v>
      </c>
      <c r="L8" s="12">
        <v>11</v>
      </c>
      <c r="M8" s="12">
        <v>12</v>
      </c>
      <c r="N8" s="12">
        <v>13</v>
      </c>
      <c r="O8" s="12">
        <v>14</v>
      </c>
      <c r="P8" s="12">
        <v>15</v>
      </c>
      <c r="Q8" s="12">
        <v>16</v>
      </c>
      <c r="R8" s="13"/>
      <c r="S8" s="13"/>
      <c r="T8" s="13"/>
      <c r="U8" s="13"/>
      <c r="V8" s="13"/>
      <c r="W8" s="13"/>
      <c r="X8" s="13"/>
      <c r="Y8" s="13"/>
    </row>
    <row r="9" spans="1:25" ht="21" customHeight="1" x14ac:dyDescent="0.3">
      <c r="B9" s="14"/>
      <c r="C9" s="14" t="s">
        <v>0</v>
      </c>
      <c r="D9" s="14" t="s">
        <v>0</v>
      </c>
      <c r="E9" s="14" t="s">
        <v>0</v>
      </c>
      <c r="F9" s="14" t="s">
        <v>6</v>
      </c>
      <c r="G9" s="15"/>
      <c r="H9" s="16">
        <f>H10+H11+H12+H13+H14+H15+H16+H17+H18+H19+H20+H21</f>
        <v>659238.70000000007</v>
      </c>
      <c r="I9" s="16">
        <f>I10+I11+I12+I14+I15+I17+I18+I19+I20+I21</f>
        <v>700382.00000000012</v>
      </c>
      <c r="J9" s="16">
        <f>+J13+J16</f>
        <v>-41143.300000000003</v>
      </c>
      <c r="K9" s="16">
        <f>K10</f>
        <v>10702.9</v>
      </c>
      <c r="L9" s="16">
        <f>L12+L13+L14</f>
        <v>577904</v>
      </c>
      <c r="M9" s="16">
        <f>M11</f>
        <v>10443.4</v>
      </c>
      <c r="N9" s="16">
        <f>N15</f>
        <v>20743.3</v>
      </c>
      <c r="O9" s="16">
        <f>O16</f>
        <v>-32143.3</v>
      </c>
      <c r="P9" s="16">
        <f>P17+P18</f>
        <v>29061.5</v>
      </c>
      <c r="Q9" s="16">
        <f>Q19+Q20+Q21</f>
        <v>42526.9</v>
      </c>
      <c r="R9" s="17"/>
      <c r="S9" s="17"/>
    </row>
    <row r="10" spans="1:25" ht="27.75" customHeight="1" x14ac:dyDescent="0.3">
      <c r="B10" s="14">
        <v>2161</v>
      </c>
      <c r="C10" s="14">
        <v>1</v>
      </c>
      <c r="D10" s="14">
        <v>6</v>
      </c>
      <c r="E10" s="14">
        <v>1</v>
      </c>
      <c r="F10" s="18" t="s">
        <v>20</v>
      </c>
      <c r="G10" s="14">
        <v>5113</v>
      </c>
      <c r="H10" s="16">
        <f>I10+J10</f>
        <v>10702.9</v>
      </c>
      <c r="I10" s="16">
        <f>K10</f>
        <v>10702.9</v>
      </c>
      <c r="J10" s="16"/>
      <c r="K10" s="16">
        <v>10702.9</v>
      </c>
      <c r="L10" s="16"/>
      <c r="M10" s="16"/>
      <c r="N10" s="16"/>
      <c r="O10" s="16"/>
      <c r="P10" s="16"/>
      <c r="Q10" s="16"/>
      <c r="R10" s="17"/>
      <c r="S10" s="17"/>
    </row>
    <row r="11" spans="1:25" ht="27.75" customHeight="1" x14ac:dyDescent="0.3">
      <c r="B11" s="14">
        <v>2424</v>
      </c>
      <c r="C11" s="14">
        <v>4</v>
      </c>
      <c r="D11" s="14">
        <v>2</v>
      </c>
      <c r="E11" s="14">
        <v>4</v>
      </c>
      <c r="F11" s="18" t="s">
        <v>10</v>
      </c>
      <c r="G11" s="14">
        <v>5112</v>
      </c>
      <c r="H11" s="16">
        <f>I11+J11</f>
        <v>10443.4</v>
      </c>
      <c r="I11" s="16">
        <f>M11</f>
        <v>10443.4</v>
      </c>
      <c r="J11" s="16"/>
      <c r="K11" s="16"/>
      <c r="L11" s="16"/>
      <c r="M11" s="16">
        <v>10443.4</v>
      </c>
      <c r="N11" s="16"/>
      <c r="O11" s="16"/>
      <c r="P11" s="16"/>
      <c r="Q11" s="16"/>
      <c r="R11" s="17"/>
      <c r="S11" s="17"/>
    </row>
    <row r="12" spans="1:25" ht="27.75" customHeight="1" x14ac:dyDescent="0.3">
      <c r="B12" s="14">
        <v>2451</v>
      </c>
      <c r="C12" s="14">
        <v>4</v>
      </c>
      <c r="D12" s="14">
        <v>5</v>
      </c>
      <c r="E12" s="14">
        <v>1</v>
      </c>
      <c r="F12" s="18" t="s">
        <v>10</v>
      </c>
      <c r="G12" s="14">
        <v>5112</v>
      </c>
      <c r="H12" s="16">
        <f>I12</f>
        <v>584904</v>
      </c>
      <c r="I12" s="16">
        <f>L12</f>
        <v>584904</v>
      </c>
      <c r="J12" s="16"/>
      <c r="K12" s="16"/>
      <c r="L12" s="16">
        <v>584904</v>
      </c>
      <c r="M12" s="16"/>
      <c r="N12" s="16"/>
      <c r="O12" s="16"/>
      <c r="P12" s="16"/>
      <c r="Q12" s="16"/>
      <c r="R12" s="17"/>
      <c r="S12" s="17"/>
    </row>
    <row r="13" spans="1:25" ht="27.75" customHeight="1" x14ac:dyDescent="0.3">
      <c r="B13" s="14">
        <v>2451</v>
      </c>
      <c r="C13" s="14">
        <v>4</v>
      </c>
      <c r="D13" s="14">
        <v>5</v>
      </c>
      <c r="E13" s="14">
        <v>1</v>
      </c>
      <c r="F13" s="19" t="s">
        <v>23</v>
      </c>
      <c r="G13" s="14">
        <v>5121</v>
      </c>
      <c r="H13" s="16">
        <f>I13+J13</f>
        <v>-9000</v>
      </c>
      <c r="I13" s="16"/>
      <c r="J13" s="16">
        <v>-9000</v>
      </c>
      <c r="K13" s="16"/>
      <c r="L13" s="16">
        <v>-9000</v>
      </c>
      <c r="M13" s="16"/>
      <c r="N13" s="16"/>
      <c r="O13" s="16"/>
      <c r="P13" s="16"/>
      <c r="Q13" s="16"/>
      <c r="R13" s="17"/>
      <c r="S13" s="17"/>
    </row>
    <row r="14" spans="1:25" ht="35.25" customHeight="1" x14ac:dyDescent="0.3">
      <c r="B14" s="14">
        <v>2451</v>
      </c>
      <c r="C14" s="14">
        <v>4</v>
      </c>
      <c r="D14" s="14">
        <v>5</v>
      </c>
      <c r="E14" s="14">
        <v>1</v>
      </c>
      <c r="F14" s="19" t="s">
        <v>15</v>
      </c>
      <c r="G14" s="14">
        <v>5134</v>
      </c>
      <c r="H14" s="16">
        <f>I14</f>
        <v>2000</v>
      </c>
      <c r="I14" s="16">
        <f>L14</f>
        <v>2000</v>
      </c>
      <c r="J14" s="16"/>
      <c r="K14" s="16"/>
      <c r="L14" s="16">
        <v>2000</v>
      </c>
      <c r="M14" s="16"/>
      <c r="N14" s="16"/>
      <c r="O14" s="16"/>
      <c r="P14" s="16"/>
      <c r="Q14" s="16"/>
      <c r="R14" s="17"/>
      <c r="S14" s="17"/>
    </row>
    <row r="15" spans="1:25" ht="27.75" customHeight="1" x14ac:dyDescent="0.3">
      <c r="B15" s="14">
        <v>2521</v>
      </c>
      <c r="C15" s="14">
        <v>5</v>
      </c>
      <c r="D15" s="14">
        <v>2</v>
      </c>
      <c r="E15" s="14">
        <v>1</v>
      </c>
      <c r="F15" s="18" t="s">
        <v>10</v>
      </c>
      <c r="G15" s="14">
        <v>5112</v>
      </c>
      <c r="H15" s="16">
        <f t="shared" ref="H15:H21" si="0">I15+J15</f>
        <v>20743.3</v>
      </c>
      <c r="I15" s="16">
        <f>N15</f>
        <v>20743.3</v>
      </c>
      <c r="J15" s="16"/>
      <c r="K15" s="16"/>
      <c r="L15" s="16"/>
      <c r="M15" s="16"/>
      <c r="N15" s="16">
        <v>20743.3</v>
      </c>
      <c r="O15" s="16"/>
      <c r="P15" s="16"/>
      <c r="Q15" s="16"/>
      <c r="R15" s="17"/>
      <c r="S15" s="17"/>
    </row>
    <row r="16" spans="1:25" ht="27.75" customHeight="1" x14ac:dyDescent="0.3">
      <c r="B16" s="14">
        <v>2611</v>
      </c>
      <c r="C16" s="14">
        <v>6</v>
      </c>
      <c r="D16" s="14">
        <v>1</v>
      </c>
      <c r="E16" s="14">
        <v>1</v>
      </c>
      <c r="F16" s="18" t="s">
        <v>20</v>
      </c>
      <c r="G16" s="14">
        <v>5113</v>
      </c>
      <c r="H16" s="16">
        <f t="shared" si="0"/>
        <v>-32143.3</v>
      </c>
      <c r="I16" s="16"/>
      <c r="J16" s="16">
        <f>O16</f>
        <v>-32143.3</v>
      </c>
      <c r="K16" s="16"/>
      <c r="L16" s="16"/>
      <c r="M16" s="16"/>
      <c r="N16" s="16"/>
      <c r="O16" s="16">
        <v>-32143.3</v>
      </c>
      <c r="P16" s="16"/>
      <c r="Q16" s="16"/>
      <c r="R16" s="17"/>
      <c r="S16" s="17"/>
    </row>
    <row r="17" spans="2:19" ht="31.5" customHeight="1" x14ac:dyDescent="0.3">
      <c r="B17" s="14">
        <v>2631</v>
      </c>
      <c r="C17" s="14">
        <v>6</v>
      </c>
      <c r="D17" s="14">
        <v>3</v>
      </c>
      <c r="E17" s="14">
        <v>1</v>
      </c>
      <c r="F17" s="18" t="s">
        <v>10</v>
      </c>
      <c r="G17" s="14">
        <v>5112</v>
      </c>
      <c r="H17" s="16">
        <f t="shared" si="0"/>
        <v>28061.5</v>
      </c>
      <c r="I17" s="16">
        <f>P17</f>
        <v>28061.5</v>
      </c>
      <c r="J17" s="16"/>
      <c r="K17" s="16"/>
      <c r="L17" s="16"/>
      <c r="M17" s="16"/>
      <c r="N17" s="16"/>
      <c r="O17" s="16"/>
      <c r="P17" s="16">
        <v>28061.5</v>
      </c>
      <c r="Q17" s="16"/>
      <c r="R17" s="17"/>
      <c r="S17" s="17"/>
    </row>
    <row r="18" spans="2:19" ht="39" customHeight="1" x14ac:dyDescent="0.3">
      <c r="B18" s="14">
        <v>2631</v>
      </c>
      <c r="C18" s="14">
        <v>6</v>
      </c>
      <c r="D18" s="14">
        <v>3</v>
      </c>
      <c r="E18" s="14">
        <v>1</v>
      </c>
      <c r="F18" s="19" t="s">
        <v>15</v>
      </c>
      <c r="G18" s="14">
        <v>5134</v>
      </c>
      <c r="H18" s="16">
        <f t="shared" si="0"/>
        <v>1000</v>
      </c>
      <c r="I18" s="16">
        <f>P18</f>
        <v>1000</v>
      </c>
      <c r="J18" s="16"/>
      <c r="K18" s="16"/>
      <c r="L18" s="16"/>
      <c r="M18" s="16"/>
      <c r="N18" s="16"/>
      <c r="O18" s="16"/>
      <c r="P18" s="16">
        <v>1000</v>
      </c>
      <c r="Q18" s="16"/>
      <c r="R18" s="17"/>
      <c r="S18" s="17"/>
    </row>
    <row r="19" spans="2:19" ht="31.5" customHeight="1" x14ac:dyDescent="0.3">
      <c r="B19" s="14">
        <v>2823</v>
      </c>
      <c r="C19" s="14">
        <v>8</v>
      </c>
      <c r="D19" s="14">
        <v>2</v>
      </c>
      <c r="E19" s="14">
        <v>3</v>
      </c>
      <c r="F19" s="18" t="s">
        <v>10</v>
      </c>
      <c r="G19" s="14">
        <v>5112</v>
      </c>
      <c r="H19" s="16">
        <f t="shared" si="0"/>
        <v>20000</v>
      </c>
      <c r="I19" s="16">
        <f>Q19</f>
        <v>20000</v>
      </c>
      <c r="J19" s="16"/>
      <c r="K19" s="16"/>
      <c r="L19" s="16"/>
      <c r="M19" s="16"/>
      <c r="N19" s="16"/>
      <c r="O19" s="16"/>
      <c r="P19" s="16"/>
      <c r="Q19" s="16">
        <v>20000</v>
      </c>
      <c r="R19" s="17"/>
      <c r="S19" s="17"/>
    </row>
    <row r="20" spans="2:19" ht="31.5" customHeight="1" x14ac:dyDescent="0.3">
      <c r="B20" s="14">
        <v>2823</v>
      </c>
      <c r="C20" s="14">
        <v>8</v>
      </c>
      <c r="D20" s="14">
        <v>2</v>
      </c>
      <c r="E20" s="14">
        <v>3</v>
      </c>
      <c r="F20" s="18" t="s">
        <v>20</v>
      </c>
      <c r="G20" s="14">
        <v>5113</v>
      </c>
      <c r="H20" s="16">
        <f t="shared" ref="H20" si="1">I20+J20</f>
        <v>22126.9</v>
      </c>
      <c r="I20" s="16">
        <f>Q20</f>
        <v>22126.9</v>
      </c>
      <c r="J20" s="16"/>
      <c r="K20" s="16"/>
      <c r="L20" s="16"/>
      <c r="M20" s="16"/>
      <c r="N20" s="16"/>
      <c r="O20" s="16"/>
      <c r="P20" s="16"/>
      <c r="Q20" s="16">
        <v>22126.9</v>
      </c>
      <c r="R20" s="17"/>
      <c r="S20" s="17"/>
    </row>
    <row r="21" spans="2:19" ht="43.5" customHeight="1" x14ac:dyDescent="0.3">
      <c r="B21" s="14">
        <v>2823</v>
      </c>
      <c r="C21" s="14">
        <v>8</v>
      </c>
      <c r="D21" s="14">
        <v>2</v>
      </c>
      <c r="E21" s="14">
        <v>3</v>
      </c>
      <c r="F21" s="19" t="s">
        <v>15</v>
      </c>
      <c r="G21" s="14">
        <v>5134</v>
      </c>
      <c r="H21" s="16">
        <f t="shared" si="0"/>
        <v>400</v>
      </c>
      <c r="I21" s="16">
        <f>Q21</f>
        <v>400</v>
      </c>
      <c r="J21" s="16"/>
      <c r="K21" s="16"/>
      <c r="L21" s="16"/>
      <c r="M21" s="16"/>
      <c r="N21" s="16"/>
      <c r="O21" s="16"/>
      <c r="P21" s="16"/>
      <c r="Q21" s="16">
        <v>400</v>
      </c>
      <c r="R21" s="17"/>
      <c r="S21" s="17"/>
    </row>
    <row r="22" spans="2:19" ht="30" customHeight="1" x14ac:dyDescent="0.3">
      <c r="B22" s="20"/>
      <c r="C22" s="20"/>
      <c r="D22" s="20"/>
      <c r="E22" s="20"/>
      <c r="F22" s="21"/>
      <c r="G22" s="20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17"/>
      <c r="S22" s="17"/>
    </row>
    <row r="23" spans="2:19" ht="24" customHeight="1" x14ac:dyDescent="0.3">
      <c r="B23" s="13" t="s">
        <v>11</v>
      </c>
      <c r="C23" s="34" t="s">
        <v>12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23"/>
      <c r="R23" s="17"/>
      <c r="S23" s="17"/>
    </row>
    <row r="24" spans="2:19" ht="16.5" x14ac:dyDescent="0.3">
      <c r="B24" s="24"/>
      <c r="C24" s="24"/>
      <c r="D24" s="24"/>
      <c r="E24" s="24"/>
      <c r="F24" s="24"/>
      <c r="G24" s="24"/>
      <c r="H24" s="24"/>
      <c r="I24" s="25"/>
      <c r="J24" s="25"/>
      <c r="K24" s="25"/>
      <c r="L24" s="25"/>
      <c r="M24" s="25"/>
      <c r="N24" s="25"/>
      <c r="O24" s="25"/>
      <c r="P24" s="24"/>
      <c r="Q24" s="24"/>
      <c r="R24" s="17"/>
      <c r="S24" s="17"/>
    </row>
    <row r="25" spans="2:19" x14ac:dyDescent="0.25">
      <c r="B25" s="26"/>
      <c r="C25" s="27"/>
      <c r="D25" s="27"/>
      <c r="E25" s="27"/>
      <c r="F25" s="27"/>
      <c r="G25" s="27"/>
      <c r="H25" s="27"/>
      <c r="I25" s="28"/>
      <c r="J25" s="28"/>
      <c r="K25" s="28"/>
      <c r="L25" s="28"/>
      <c r="M25" s="28"/>
      <c r="N25" s="28"/>
      <c r="O25" s="28"/>
      <c r="P25" s="27"/>
      <c r="Q25" s="27"/>
    </row>
    <row r="26" spans="2:19" x14ac:dyDescent="0.25">
      <c r="B26" s="29" t="s">
        <v>13</v>
      </c>
      <c r="C26" s="29"/>
      <c r="D26" s="29"/>
      <c r="E26" s="29"/>
      <c r="F26" s="29"/>
      <c r="G26" s="29"/>
      <c r="H26" s="29"/>
      <c r="I26" s="29"/>
      <c r="J26" s="1"/>
      <c r="K26" s="1"/>
      <c r="L26" s="1"/>
      <c r="M26" s="1"/>
      <c r="N26" s="1"/>
      <c r="O26" s="1"/>
    </row>
    <row r="27" spans="2:19" x14ac:dyDescent="0.25">
      <c r="B27" s="27" t="s">
        <v>17</v>
      </c>
      <c r="C27" s="27"/>
      <c r="D27" s="27"/>
      <c r="E27" s="27"/>
      <c r="F27" s="27"/>
      <c r="G27" s="27"/>
      <c r="H27" s="27"/>
      <c r="I27" s="27"/>
      <c r="J27" s="1"/>
      <c r="K27" s="1"/>
      <c r="L27" s="1"/>
      <c r="M27" s="1"/>
      <c r="N27" s="1"/>
      <c r="O27" s="1"/>
    </row>
    <row r="28" spans="2:19" ht="16.5" x14ac:dyDescent="0.3">
      <c r="B28" s="17"/>
      <c r="C28" s="17"/>
      <c r="D28" s="17"/>
      <c r="E28" s="17"/>
      <c r="F28" s="17"/>
      <c r="G28" s="17"/>
      <c r="H28" s="17"/>
      <c r="I28" s="30"/>
      <c r="J28" s="30"/>
      <c r="K28" s="30"/>
      <c r="L28" s="30"/>
      <c r="M28" s="30"/>
      <c r="N28" s="30"/>
      <c r="O28" s="30"/>
      <c r="P28" s="17"/>
      <c r="Q28" s="17"/>
    </row>
    <row r="29" spans="2:19" ht="16.5" x14ac:dyDescent="0.3">
      <c r="B29" s="17"/>
      <c r="C29" s="17"/>
      <c r="D29" s="17"/>
      <c r="E29" s="17"/>
      <c r="F29" s="17"/>
      <c r="G29" s="17"/>
      <c r="H29" s="17"/>
      <c r="I29" s="30"/>
      <c r="J29" s="30"/>
      <c r="K29" s="30"/>
      <c r="L29" s="30"/>
      <c r="M29" s="30"/>
      <c r="N29" s="30"/>
      <c r="O29" s="30"/>
      <c r="P29" s="17"/>
      <c r="Q29" s="17"/>
    </row>
  </sheetData>
  <mergeCells count="3">
    <mergeCell ref="B6:P6"/>
    <mergeCell ref="F7:G7"/>
    <mergeCell ref="C23:P23"/>
  </mergeCells>
  <pageMargins left="0" right="0.69" top="0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Caxser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2026-04-17T11:01:34Z</dcterms:modified>
</cp:coreProperties>
</file>