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masis 381-n\"/>
    </mc:Choice>
  </mc:AlternateContent>
  <xr:revisionPtr revIDLastSave="0" documentId="13_ncr:1_{5D6E2D7F-E16E-43AC-8D27-62F1568266EF}" xr6:coauthVersionLast="47" xr6:coauthVersionMax="47" xr10:uidLastSave="{00000000-0000-0000-0000-000000000000}"/>
  <bookViews>
    <workbookView xWindow="1425" yWindow="1425" windowWidth="21600" windowHeight="11385" xr2:uid="{189C95CC-8A0B-4EF8-865D-A3155CCE04D7}"/>
  </bookViews>
  <sheets>
    <sheet name="Expend_both" sheetId="7" r:id="rId1"/>
  </sheets>
  <definedNames>
    <definedName name="_xlnm.Print_Titles" localSheetId="0">Expend_both!$10:$12</definedName>
  </definedNames>
  <calcPr calcId="191029"/>
</workbook>
</file>

<file path=xl/calcChain.xml><?xml version="1.0" encoding="utf-8"?>
<calcChain xmlns="http://schemas.openxmlformats.org/spreadsheetml/2006/main">
  <c r="G501" i="7" l="1"/>
  <c r="I388" i="7"/>
  <c r="I386" i="7" s="1"/>
  <c r="G396" i="7"/>
  <c r="G232" i="7"/>
  <c r="G230" i="7"/>
  <c r="G71" i="7"/>
  <c r="H388" i="7"/>
  <c r="G390" i="7"/>
  <c r="H612" i="7"/>
  <c r="G616" i="7"/>
  <c r="G617" i="7"/>
  <c r="G618" i="7"/>
  <c r="G619" i="7"/>
  <c r="G620" i="7"/>
  <c r="G621" i="7"/>
  <c r="G622" i="7"/>
  <c r="G623" i="7"/>
  <c r="G624" i="7"/>
  <c r="G625" i="7"/>
  <c r="G626" i="7"/>
  <c r="G627" i="7"/>
  <c r="G628" i="7"/>
  <c r="G629" i="7"/>
  <c r="G630" i="7"/>
  <c r="G631" i="7"/>
  <c r="G632" i="7"/>
  <c r="G633" i="7"/>
  <c r="G634" i="7"/>
  <c r="G393" i="7"/>
  <c r="G392" i="7"/>
  <c r="G394" i="7"/>
  <c r="G391" i="7"/>
  <c r="G487" i="7"/>
  <c r="I526" i="7"/>
  <c r="I513" i="7" s="1"/>
  <c r="G533" i="7"/>
  <c r="G534" i="7"/>
  <c r="I227" i="7"/>
  <c r="G236" i="7"/>
  <c r="G118" i="7"/>
  <c r="G511" i="7"/>
  <c r="G643" i="7"/>
  <c r="G644" i="7"/>
  <c r="G535" i="7"/>
  <c r="G502" i="7"/>
  <c r="G510" i="7"/>
  <c r="H227" i="7"/>
  <c r="G235" i="7"/>
  <c r="G283" i="7"/>
  <c r="I499" i="7"/>
  <c r="G506" i="7"/>
  <c r="G507" i="7"/>
  <c r="G508" i="7"/>
  <c r="G509" i="7"/>
  <c r="G512" i="7"/>
  <c r="G601" i="7"/>
  <c r="G602" i="7"/>
  <c r="G484" i="7"/>
  <c r="H705" i="7"/>
  <c r="H703" i="7"/>
  <c r="G707" i="7"/>
  <c r="G486" i="7"/>
  <c r="G117" i="7"/>
  <c r="G485" i="7"/>
  <c r="G483" i="7"/>
  <c r="H481" i="7"/>
  <c r="G489" i="7"/>
  <c r="G614" i="7"/>
  <c r="G490" i="7"/>
  <c r="G416" i="7"/>
  <c r="G594" i="7"/>
  <c r="G531" i="7"/>
  <c r="G523" i="7"/>
  <c r="G524" i="7"/>
  <c r="G525" i="7"/>
  <c r="G404" i="7"/>
  <c r="G666" i="7"/>
  <c r="H637" i="7"/>
  <c r="G639" i="7"/>
  <c r="G600" i="7"/>
  <c r="G595" i="7"/>
  <c r="I278" i="7"/>
  <c r="G282" i="7"/>
  <c r="G413" i="7"/>
  <c r="G49" i="7"/>
  <c r="G42" i="7"/>
  <c r="G646" i="7"/>
  <c r="G647" i="7"/>
  <c r="G649" i="7"/>
  <c r="G651" i="7"/>
  <c r="G652" i="7"/>
  <c r="G654" i="7"/>
  <c r="G656" i="7"/>
  <c r="G657" i="7"/>
  <c r="G659" i="7"/>
  <c r="G661" i="7"/>
  <c r="G662" i="7"/>
  <c r="G663" i="7"/>
  <c r="G664" i="7"/>
  <c r="G665" i="7"/>
  <c r="G667" i="7"/>
  <c r="G553" i="7"/>
  <c r="G555" i="7"/>
  <c r="G556" i="7"/>
  <c r="G558" i="7"/>
  <c r="G559" i="7"/>
  <c r="G561" i="7"/>
  <c r="G562" i="7"/>
  <c r="G563" i="7"/>
  <c r="G521" i="7"/>
  <c r="G492" i="7"/>
  <c r="G493" i="7"/>
  <c r="G494" i="7"/>
  <c r="G384" i="7"/>
  <c r="G125" i="7"/>
  <c r="G124" i="7"/>
  <c r="G112" i="7"/>
  <c r="H244" i="7"/>
  <c r="G247" i="7"/>
  <c r="G246" i="7"/>
  <c r="G231" i="7"/>
  <c r="G113" i="7"/>
  <c r="G641" i="7"/>
  <c r="G597" i="7"/>
  <c r="H591" i="7"/>
  <c r="G591" i="7" s="1"/>
  <c r="G593" i="7"/>
  <c r="H572" i="7"/>
  <c r="G574" i="7"/>
  <c r="H548" i="7"/>
  <c r="G550" i="7"/>
  <c r="H526" i="7"/>
  <c r="G528" i="7"/>
  <c r="G529" i="7"/>
  <c r="G530" i="7"/>
  <c r="G532" i="7"/>
  <c r="G517" i="7"/>
  <c r="H499" i="7"/>
  <c r="G499" i="7" s="1"/>
  <c r="H408" i="7"/>
  <c r="G410" i="7"/>
  <c r="H399" i="7"/>
  <c r="G401" i="7"/>
  <c r="G402" i="7"/>
  <c r="G403" i="7"/>
  <c r="H371" i="7"/>
  <c r="G373" i="7"/>
  <c r="H338" i="7"/>
  <c r="H337" i="7" s="1"/>
  <c r="G343" i="7"/>
  <c r="G342" i="7"/>
  <c r="G344" i="7"/>
  <c r="H100" i="7"/>
  <c r="G114" i="7"/>
  <c r="G102" i="7"/>
  <c r="G103" i="7"/>
  <c r="G104" i="7"/>
  <c r="G105" i="7"/>
  <c r="H83" i="7"/>
  <c r="G86" i="7"/>
  <c r="G642" i="7"/>
  <c r="G598" i="7"/>
  <c r="G599" i="7"/>
  <c r="G520" i="7"/>
  <c r="I244" i="7"/>
  <c r="I255" i="7"/>
  <c r="G250" i="7"/>
  <c r="G122" i="7"/>
  <c r="G123" i="7"/>
  <c r="G126" i="7"/>
  <c r="G31" i="7"/>
  <c r="H537" i="7"/>
  <c r="G537" i="7"/>
  <c r="G540" i="7"/>
  <c r="I591" i="7"/>
  <c r="G603" i="7"/>
  <c r="I399" i="7"/>
  <c r="G375" i="7"/>
  <c r="G340" i="7"/>
  <c r="G121" i="7"/>
  <c r="G129" i="7"/>
  <c r="G131" i="7"/>
  <c r="G132" i="7"/>
  <c r="G134" i="7"/>
  <c r="G136" i="7"/>
  <c r="G137" i="7"/>
  <c r="G138" i="7"/>
  <c r="G139" i="7"/>
  <c r="G140" i="7"/>
  <c r="G141" i="7"/>
  <c r="G143" i="7"/>
  <c r="G145" i="7"/>
  <c r="G146" i="7"/>
  <c r="G147" i="7"/>
  <c r="G148" i="7"/>
  <c r="G149" i="7"/>
  <c r="G150" i="7"/>
  <c r="G152" i="7"/>
  <c r="G153" i="7"/>
  <c r="G155" i="7"/>
  <c r="G157" i="7"/>
  <c r="G158" i="7"/>
  <c r="G160" i="7"/>
  <c r="G162" i="7"/>
  <c r="G163" i="7"/>
  <c r="G165" i="7"/>
  <c r="G167" i="7"/>
  <c r="G168" i="7"/>
  <c r="G170" i="7"/>
  <c r="G172" i="7"/>
  <c r="G174" i="7"/>
  <c r="G175" i="7"/>
  <c r="G176" i="7"/>
  <c r="G177" i="7"/>
  <c r="G178" i="7"/>
  <c r="G179" i="7"/>
  <c r="G180" i="7"/>
  <c r="G181" i="7"/>
  <c r="G183" i="7"/>
  <c r="G185" i="7"/>
  <c r="G186" i="7"/>
  <c r="G188" i="7"/>
  <c r="G190" i="7"/>
  <c r="G191" i="7"/>
  <c r="G193" i="7"/>
  <c r="G194" i="7"/>
  <c r="G196" i="7"/>
  <c r="G198" i="7"/>
  <c r="G199" i="7"/>
  <c r="G200" i="7"/>
  <c r="G201" i="7"/>
  <c r="G202" i="7"/>
  <c r="G203" i="7"/>
  <c r="G204" i="7"/>
  <c r="G206" i="7"/>
  <c r="G207" i="7"/>
  <c r="G208" i="7"/>
  <c r="G209" i="7"/>
  <c r="G211" i="7"/>
  <c r="G213" i="7"/>
  <c r="G214" i="7"/>
  <c r="G77" i="7"/>
  <c r="G47" i="7"/>
  <c r="G543" i="7"/>
  <c r="G544" i="7"/>
  <c r="G546" i="7"/>
  <c r="G547" i="7"/>
  <c r="G549" i="7"/>
  <c r="G551" i="7"/>
  <c r="G565" i="7"/>
  <c r="G567" i="7"/>
  <c r="G568" i="7"/>
  <c r="G570" i="7"/>
  <c r="G571" i="7"/>
  <c r="G575" i="7"/>
  <c r="G577" i="7"/>
  <c r="G579" i="7"/>
  <c r="G580" i="7"/>
  <c r="G582" i="7"/>
  <c r="G584" i="7"/>
  <c r="G585" i="7"/>
  <c r="G417" i="7"/>
  <c r="G405" i="7"/>
  <c r="G345" i="7"/>
  <c r="G346" i="7"/>
  <c r="G233" i="7"/>
  <c r="G115" i="7"/>
  <c r="G73" i="7"/>
  <c r="G41" i="7"/>
  <c r="H728" i="7"/>
  <c r="H726" i="7" s="1"/>
  <c r="H724" i="7" s="1"/>
  <c r="I728" i="7"/>
  <c r="I726" i="7" s="1"/>
  <c r="I724" i="7" s="1"/>
  <c r="G259" i="7"/>
  <c r="G22" i="7"/>
  <c r="G76" i="7"/>
  <c r="G730" i="7"/>
  <c r="G728" i="7" s="1"/>
  <c r="G726" i="7" s="1"/>
  <c r="G724" i="7" s="1"/>
  <c r="G715" i="7"/>
  <c r="G720" i="7"/>
  <c r="G723" i="7"/>
  <c r="G660" i="7"/>
  <c r="G658" i="7"/>
  <c r="G414" i="7"/>
  <c r="I408" i="7"/>
  <c r="I380" i="7"/>
  <c r="I378" i="7" s="1"/>
  <c r="H380" i="7"/>
  <c r="H257" i="7"/>
  <c r="G257" i="7" s="1"/>
  <c r="I257" i="7"/>
  <c r="I252" i="7" s="1"/>
  <c r="G280" i="7"/>
  <c r="H68" i="7"/>
  <c r="H66" i="7" s="1"/>
  <c r="G66" i="7" s="1"/>
  <c r="G385" i="7"/>
  <c r="G382" i="7"/>
  <c r="I100" i="7"/>
  <c r="I98" i="7"/>
  <c r="G106" i="7"/>
  <c r="G79" i="7"/>
  <c r="G70" i="7"/>
  <c r="G72" i="7"/>
  <c r="G74" i="7"/>
  <c r="G75" i="7"/>
  <c r="G78" i="7"/>
  <c r="G35" i="7"/>
  <c r="G26" i="7"/>
  <c r="H604" i="7"/>
  <c r="G604" i="7"/>
  <c r="H609" i="7"/>
  <c r="H607" i="7" s="1"/>
  <c r="G607" i="7" s="1"/>
  <c r="G645" i="7"/>
  <c r="G655" i="7"/>
  <c r="I604" i="7"/>
  <c r="I609" i="7"/>
  <c r="I607" i="7" s="1"/>
  <c r="H672" i="7"/>
  <c r="H675" i="7"/>
  <c r="H680" i="7"/>
  <c r="G680" i="7"/>
  <c r="H685" i="7"/>
  <c r="H683" i="7"/>
  <c r="H690" i="7"/>
  <c r="H688" i="7" s="1"/>
  <c r="H695" i="7"/>
  <c r="H693" i="7"/>
  <c r="G693" i="7" s="1"/>
  <c r="H700" i="7"/>
  <c r="H698" i="7"/>
  <c r="H713" i="7"/>
  <c r="H711" i="7" s="1"/>
  <c r="G711" i="7" s="1"/>
  <c r="H718" i="7"/>
  <c r="G718" i="7" s="1"/>
  <c r="H721" i="7"/>
  <c r="I672" i="7"/>
  <c r="I670" i="7" s="1"/>
  <c r="I675" i="7"/>
  <c r="G675" i="7" s="1"/>
  <c r="I680" i="7"/>
  <c r="I678" i="7"/>
  <c r="G678" i="7" s="1"/>
  <c r="I685" i="7"/>
  <c r="I690" i="7"/>
  <c r="I688" i="7"/>
  <c r="I695" i="7"/>
  <c r="I693" i="7" s="1"/>
  <c r="I700" i="7"/>
  <c r="I698" i="7"/>
  <c r="I705" i="7"/>
  <c r="I703" i="7"/>
  <c r="G703" i="7" s="1"/>
  <c r="I713" i="7"/>
  <c r="I711" i="7"/>
  <c r="I718" i="7"/>
  <c r="I721" i="7"/>
  <c r="H18" i="7"/>
  <c r="H16" i="7" s="1"/>
  <c r="H51" i="7"/>
  <c r="H54" i="7"/>
  <c r="G54" i="7" s="1"/>
  <c r="H59" i="7"/>
  <c r="H62" i="7"/>
  <c r="H57" i="7" s="1"/>
  <c r="G57" i="7" s="1"/>
  <c r="H80" i="7"/>
  <c r="H89" i="7"/>
  <c r="H95" i="7"/>
  <c r="H93" i="7" s="1"/>
  <c r="G93" i="7" s="1"/>
  <c r="G128" i="7"/>
  <c r="G135" i="7"/>
  <c r="I51" i="7"/>
  <c r="I54" i="7"/>
  <c r="I18" i="7" s="1"/>
  <c r="I59" i="7"/>
  <c r="I62" i="7"/>
  <c r="I68" i="7"/>
  <c r="I80" i="7"/>
  <c r="I83" i="7"/>
  <c r="G83" i="7"/>
  <c r="I89" i="7"/>
  <c r="I95" i="7"/>
  <c r="G144" i="7"/>
  <c r="G154" i="7"/>
  <c r="G159" i="7"/>
  <c r="G164" i="7"/>
  <c r="G182" i="7"/>
  <c r="G189" i="7"/>
  <c r="G192" i="7"/>
  <c r="G205" i="7"/>
  <c r="G212" i="7"/>
  <c r="G173" i="7"/>
  <c r="H219" i="7"/>
  <c r="H222" i="7"/>
  <c r="G222" i="7" s="1"/>
  <c r="H237" i="7"/>
  <c r="H241" i="7"/>
  <c r="G241" i="7" s="1"/>
  <c r="H254" i="7"/>
  <c r="G254" i="7"/>
  <c r="H262" i="7"/>
  <c r="G262" i="7" s="1"/>
  <c r="H267" i="7"/>
  <c r="G267" i="7"/>
  <c r="H270" i="7"/>
  <c r="G270" i="7" s="1"/>
  <c r="H273" i="7"/>
  <c r="H278" i="7"/>
  <c r="H284" i="7"/>
  <c r="H287" i="7"/>
  <c r="H290" i="7"/>
  <c r="H293" i="7"/>
  <c r="G293" i="7" s="1"/>
  <c r="H298" i="7"/>
  <c r="H296" i="7" s="1"/>
  <c r="G296" i="7" s="1"/>
  <c r="H303" i="7"/>
  <c r="H301" i="7"/>
  <c r="H306" i="7"/>
  <c r="H309" i="7"/>
  <c r="H312" i="7"/>
  <c r="G312" i="7" s="1"/>
  <c r="H317" i="7"/>
  <c r="G317" i="7" s="1"/>
  <c r="H320" i="7"/>
  <c r="H323" i="7"/>
  <c r="H326" i="7"/>
  <c r="H332" i="7"/>
  <c r="G332" i="7"/>
  <c r="I219" i="7"/>
  <c r="I222" i="7"/>
  <c r="I237" i="7"/>
  <c r="I225" i="7" s="1"/>
  <c r="I241" i="7"/>
  <c r="I267" i="7"/>
  <c r="I270" i="7"/>
  <c r="I265" i="7" s="1"/>
  <c r="I273" i="7"/>
  <c r="I284" i="7"/>
  <c r="I287" i="7"/>
  <c r="G287" i="7" s="1"/>
  <c r="I290" i="7"/>
  <c r="G290" i="7" s="1"/>
  <c r="I293" i="7"/>
  <c r="I298" i="7"/>
  <c r="I296" i="7" s="1"/>
  <c r="I303" i="7"/>
  <c r="I306" i="7"/>
  <c r="I309" i="7"/>
  <c r="I301" i="7" s="1"/>
  <c r="I312" i="7"/>
  <c r="I317" i="7"/>
  <c r="I320" i="7"/>
  <c r="G320" i="7" s="1"/>
  <c r="I323" i="7"/>
  <c r="I326" i="7"/>
  <c r="I330" i="7"/>
  <c r="G330" i="7" s="1"/>
  <c r="H351" i="7"/>
  <c r="H349" i="7" s="1"/>
  <c r="G349" i="7" s="1"/>
  <c r="H356" i="7"/>
  <c r="H354" i="7"/>
  <c r="G354" i="7" s="1"/>
  <c r="H361" i="7"/>
  <c r="H359" i="7"/>
  <c r="H366" i="7"/>
  <c r="G366" i="7" s="1"/>
  <c r="H364" i="7"/>
  <c r="I338" i="7"/>
  <c r="I337" i="7" s="1"/>
  <c r="I351" i="7"/>
  <c r="I349" i="7"/>
  <c r="I356" i="7"/>
  <c r="I354" i="7" s="1"/>
  <c r="I361" i="7"/>
  <c r="I359" i="7"/>
  <c r="I366" i="7"/>
  <c r="I371" i="7"/>
  <c r="G371" i="7"/>
  <c r="H420" i="7"/>
  <c r="H418" i="7" s="1"/>
  <c r="G418" i="7" s="1"/>
  <c r="H425" i="7"/>
  <c r="H423" i="7"/>
  <c r="G423" i="7" s="1"/>
  <c r="I420" i="7"/>
  <c r="I418" i="7" s="1"/>
  <c r="I425" i="7"/>
  <c r="I423" i="7"/>
  <c r="H432" i="7"/>
  <c r="H435" i="7"/>
  <c r="H438" i="7"/>
  <c r="H443" i="7"/>
  <c r="H441" i="7" s="1"/>
  <c r="H446" i="7"/>
  <c r="H449" i="7"/>
  <c r="H452" i="7"/>
  <c r="G452" i="7" s="1"/>
  <c r="H457" i="7"/>
  <c r="H460" i="7"/>
  <c r="G460" i="7"/>
  <c r="H463" i="7"/>
  <c r="G463" i="7" s="1"/>
  <c r="H466" i="7"/>
  <c r="G466" i="7"/>
  <c r="H471" i="7"/>
  <c r="H469" i="7"/>
  <c r="H476" i="7"/>
  <c r="G476" i="7" s="1"/>
  <c r="H491" i="7"/>
  <c r="G491" i="7"/>
  <c r="I432" i="7"/>
  <c r="G432" i="7" s="1"/>
  <c r="I435" i="7"/>
  <c r="I438" i="7"/>
  <c r="G438" i="7" s="1"/>
  <c r="I443" i="7"/>
  <c r="I446" i="7"/>
  <c r="I449" i="7"/>
  <c r="G449" i="7"/>
  <c r="I452" i="7"/>
  <c r="I441" i="7" s="1"/>
  <c r="I457" i="7"/>
  <c r="I460" i="7"/>
  <c r="I455" i="7"/>
  <c r="G455" i="7" s="1"/>
  <c r="I463" i="7"/>
  <c r="I466" i="7"/>
  <c r="I471" i="7"/>
  <c r="I469" i="7"/>
  <c r="I476" i="7"/>
  <c r="I474" i="7"/>
  <c r="I481" i="7"/>
  <c r="I479" i="7"/>
  <c r="H515" i="7"/>
  <c r="H513" i="7" s="1"/>
  <c r="H542" i="7"/>
  <c r="G542" i="7" s="1"/>
  <c r="H545" i="7"/>
  <c r="G545" i="7" s="1"/>
  <c r="H554" i="7"/>
  <c r="G554" i="7"/>
  <c r="H557" i="7"/>
  <c r="G557" i="7" s="1"/>
  <c r="H560" i="7"/>
  <c r="G560" i="7"/>
  <c r="H566" i="7"/>
  <c r="H564" i="7" s="1"/>
  <c r="H569" i="7"/>
  <c r="G569" i="7" s="1"/>
  <c r="H578" i="7"/>
  <c r="H583" i="7"/>
  <c r="G583" i="7" s="1"/>
  <c r="I515" i="7"/>
  <c r="I537" i="7"/>
  <c r="I542" i="7"/>
  <c r="I545" i="7"/>
  <c r="I566" i="7"/>
  <c r="I569" i="7"/>
  <c r="I572" i="7"/>
  <c r="I564" i="7" s="1"/>
  <c r="I578" i="7"/>
  <c r="I576" i="7"/>
  <c r="I583" i="7"/>
  <c r="G539" i="7"/>
  <c r="G279" i="7"/>
  <c r="G261" i="7"/>
  <c r="G234" i="7"/>
  <c r="G240" i="7"/>
  <c r="G243" i="7"/>
  <c r="G116" i="7"/>
  <c r="G110" i="7"/>
  <c r="G107" i="7"/>
  <c r="G50" i="7"/>
  <c r="G52" i="7"/>
  <c r="G53" i="7"/>
  <c r="G55" i="7"/>
  <c r="G56" i="7"/>
  <c r="G58" i="7"/>
  <c r="G60" i="7"/>
  <c r="G61" i="7"/>
  <c r="G63" i="7"/>
  <c r="G64" i="7"/>
  <c r="G67" i="7"/>
  <c r="G81" i="7"/>
  <c r="G82" i="7"/>
  <c r="G84" i="7"/>
  <c r="G85" i="7"/>
  <c r="G88" i="7"/>
  <c r="G90" i="7"/>
  <c r="G91" i="7"/>
  <c r="G92" i="7"/>
  <c r="G28" i="7"/>
  <c r="G34" i="7"/>
  <c r="G43" i="7"/>
  <c r="G329" i="7"/>
  <c r="G709" i="7"/>
  <c r="G505" i="7"/>
  <c r="G412" i="7"/>
  <c r="G347" i="7"/>
  <c r="G109" i="7"/>
  <c r="G111" i="7"/>
  <c r="G119" i="7"/>
  <c r="G21" i="7"/>
  <c r="G23" i="7"/>
  <c r="G24" i="7"/>
  <c r="G25" i="7"/>
  <c r="G27" i="7"/>
  <c r="G29" i="7"/>
  <c r="G30" i="7"/>
  <c r="G32" i="7"/>
  <c r="G33" i="7"/>
  <c r="G36" i="7"/>
  <c r="G37" i="7"/>
  <c r="G38" i="7"/>
  <c r="G39" i="7"/>
  <c r="G40" i="7"/>
  <c r="G44" i="7"/>
  <c r="G45" i="7"/>
  <c r="G46" i="7"/>
  <c r="G48" i="7"/>
  <c r="G20" i="7"/>
  <c r="G687" i="7"/>
  <c r="G97" i="7"/>
  <c r="G108" i="7"/>
  <c r="G120" i="7"/>
  <c r="G221" i="7"/>
  <c r="G224" i="7"/>
  <c r="G229" i="7"/>
  <c r="G260" i="7"/>
  <c r="G264" i="7"/>
  <c r="G269" i="7"/>
  <c r="G272" i="7"/>
  <c r="G275" i="7"/>
  <c r="G281" i="7"/>
  <c r="G286" i="7"/>
  <c r="G289" i="7"/>
  <c r="G292" i="7"/>
  <c r="G295" i="7"/>
  <c r="G300" i="7"/>
  <c r="G305" i="7"/>
  <c r="G308" i="7"/>
  <c r="G311" i="7"/>
  <c r="G314" i="7"/>
  <c r="G319" i="7"/>
  <c r="G322" i="7"/>
  <c r="G325" i="7"/>
  <c r="G334" i="7"/>
  <c r="G341" i="7"/>
  <c r="G348" i="7"/>
  <c r="G353" i="7"/>
  <c r="G358" i="7"/>
  <c r="G363" i="7"/>
  <c r="G368" i="7"/>
  <c r="G374" i="7"/>
  <c r="G383" i="7"/>
  <c r="G395" i="7"/>
  <c r="G411" i="7"/>
  <c r="G415" i="7"/>
  <c r="G422" i="7"/>
  <c r="G427" i="7"/>
  <c r="G434" i="7"/>
  <c r="G437" i="7"/>
  <c r="G440" i="7"/>
  <c r="G445" i="7"/>
  <c r="G448" i="7"/>
  <c r="G451" i="7"/>
  <c r="G454" i="7"/>
  <c r="G459" i="7"/>
  <c r="G462" i="7"/>
  <c r="G465" i="7"/>
  <c r="G468" i="7"/>
  <c r="G473" i="7"/>
  <c r="G478" i="7"/>
  <c r="G488" i="7"/>
  <c r="G503" i="7"/>
  <c r="G504" i="7"/>
  <c r="G518" i="7"/>
  <c r="G519" i="7"/>
  <c r="G536" i="7"/>
  <c r="G541" i="7"/>
  <c r="G596" i="7"/>
  <c r="G606" i="7"/>
  <c r="G611" i="7"/>
  <c r="G615" i="7"/>
  <c r="G640" i="7"/>
  <c r="G674" i="7"/>
  <c r="G677" i="7"/>
  <c r="G682" i="7"/>
  <c r="G692" i="7"/>
  <c r="G697" i="7"/>
  <c r="G702" i="7"/>
  <c r="G708" i="7"/>
  <c r="G710" i="7"/>
  <c r="G151" i="7"/>
  <c r="G156" i="7"/>
  <c r="G197" i="7"/>
  <c r="G161" i="7"/>
  <c r="G210" i="7"/>
  <c r="G184" i="7"/>
  <c r="G166" i="7"/>
  <c r="G130" i="7"/>
  <c r="G195" i="7"/>
  <c r="G187" i="7"/>
  <c r="G133" i="7"/>
  <c r="G171" i="7"/>
  <c r="G142" i="7"/>
  <c r="G169" i="7"/>
  <c r="G256" i="7"/>
  <c r="G251" i="7"/>
  <c r="G249" i="7"/>
  <c r="G672" i="7"/>
  <c r="H635" i="7"/>
  <c r="G248" i="7"/>
  <c r="G690" i="7"/>
  <c r="I369" i="7"/>
  <c r="I683" i="7"/>
  <c r="G683" i="7"/>
  <c r="I548" i="7"/>
  <c r="G548" i="7" s="1"/>
  <c r="H378" i="7"/>
  <c r="G653" i="7"/>
  <c r="G303" i="7"/>
  <c r="G566" i="7"/>
  <c r="G648" i="7"/>
  <c r="I637" i="7"/>
  <c r="G637" i="7"/>
  <c r="G650" i="7"/>
  <c r="G522" i="7"/>
  <c r="I612" i="7"/>
  <c r="G612" i="7" s="1"/>
  <c r="H330" i="7"/>
  <c r="I87" i="7"/>
  <c r="H552" i="7"/>
  <c r="G552" i="7" s="1"/>
  <c r="G446" i="7"/>
  <c r="G425" i="7"/>
  <c r="H397" i="7"/>
  <c r="G380" i="7"/>
  <c r="H406" i="7"/>
  <c r="G406" i="7" s="1"/>
  <c r="I406" i="7"/>
  <c r="I589" i="7"/>
  <c r="I587" i="7" s="1"/>
  <c r="G273" i="7"/>
  <c r="G284" i="7"/>
  <c r="G326" i="7"/>
  <c r="H369" i="7"/>
  <c r="G369" i="7"/>
  <c r="H386" i="7"/>
  <c r="G386" i="7" s="1"/>
  <c r="G471" i="7"/>
  <c r="G219" i="7"/>
  <c r="H479" i="7"/>
  <c r="G479" i="7"/>
  <c r="G695" i="7"/>
  <c r="G388" i="7"/>
  <c r="G705" i="7"/>
  <c r="G526" i="7"/>
  <c r="G481" i="7"/>
  <c r="H98" i="7"/>
  <c r="G98" i="7" s="1"/>
  <c r="G323" i="7"/>
  <c r="G227" i="7"/>
  <c r="G356" i="7"/>
  <c r="G435" i="7"/>
  <c r="G469" i="7"/>
  <c r="H265" i="7"/>
  <c r="G265" i="7" s="1"/>
  <c r="G80" i="7"/>
  <c r="I716" i="7"/>
  <c r="G685" i="7"/>
  <c r="G408" i="7"/>
  <c r="G244" i="7"/>
  <c r="G351" i="7"/>
  <c r="I66" i="7"/>
  <c r="G700" i="7"/>
  <c r="I581" i="7"/>
  <c r="I364" i="7"/>
  <c r="H678" i="7"/>
  <c r="I497" i="7"/>
  <c r="G364" i="7"/>
  <c r="G59" i="7"/>
  <c r="G361" i="7"/>
  <c r="H315" i="7"/>
  <c r="I57" i="7"/>
  <c r="I93" i="7"/>
  <c r="G306" i="7"/>
  <c r="G51" i="7"/>
  <c r="H670" i="7"/>
  <c r="G89" i="7"/>
  <c r="H87" i="7"/>
  <c r="G87" i="7"/>
  <c r="H225" i="7"/>
  <c r="G309" i="7"/>
  <c r="H252" i="7"/>
  <c r="G252" i="7" s="1"/>
  <c r="G278" i="7"/>
  <c r="I276" i="7"/>
  <c r="G100" i="7"/>
  <c r="I635" i="7"/>
  <c r="G721" i="7"/>
  <c r="H716" i="7"/>
  <c r="G359" i="7"/>
  <c r="H276" i="7"/>
  <c r="G276" i="7" s="1"/>
  <c r="G578" i="7"/>
  <c r="H576" i="7"/>
  <c r="G576" i="7"/>
  <c r="G698" i="7"/>
  <c r="G399" i="7"/>
  <c r="I397" i="7"/>
  <c r="G397" i="7" s="1"/>
  <c r="H455" i="7"/>
  <c r="G457" i="7"/>
  <c r="H430" i="7"/>
  <c r="I217" i="7"/>
  <c r="G635" i="7"/>
  <c r="G716" i="7"/>
  <c r="G225" i="7" l="1"/>
  <c r="G301" i="7"/>
  <c r="H14" i="7"/>
  <c r="G688" i="7"/>
  <c r="H668" i="7"/>
  <c r="I16" i="7"/>
  <c r="I14" i="7" s="1"/>
  <c r="G18" i="7"/>
  <c r="I495" i="7"/>
  <c r="H428" i="7"/>
  <c r="G428" i="7" s="1"/>
  <c r="G441" i="7"/>
  <c r="G670" i="7"/>
  <c r="I668" i="7"/>
  <c r="G513" i="7"/>
  <c r="G378" i="7"/>
  <c r="I376" i="7"/>
  <c r="G564" i="7"/>
  <c r="I335" i="7"/>
  <c r="G337" i="7"/>
  <c r="H335" i="7"/>
  <c r="G335" i="7" s="1"/>
  <c r="G609" i="7"/>
  <c r="H217" i="7"/>
  <c r="G95" i="7"/>
  <c r="G298" i="7"/>
  <c r="G515" i="7"/>
  <c r="I430" i="7"/>
  <c r="I428" i="7" s="1"/>
  <c r="G237" i="7"/>
  <c r="G572" i="7"/>
  <c r="H581" i="7"/>
  <c r="G581" i="7" s="1"/>
  <c r="H497" i="7"/>
  <c r="G338" i="7"/>
  <c r="G68" i="7"/>
  <c r="H376" i="7"/>
  <c r="G376" i="7" s="1"/>
  <c r="G713" i="7"/>
  <c r="H589" i="7"/>
  <c r="H474" i="7"/>
  <c r="G474" i="7" s="1"/>
  <c r="G420" i="7"/>
  <c r="G62" i="7"/>
  <c r="G443" i="7"/>
  <c r="I315" i="7"/>
  <c r="I215" i="7" s="1"/>
  <c r="G497" i="7" l="1"/>
  <c r="H495" i="7"/>
  <c r="G495" i="7" s="1"/>
  <c r="H215" i="7"/>
  <c r="G215" i="7" s="1"/>
  <c r="G217" i="7"/>
  <c r="I13" i="7"/>
  <c r="G315" i="7"/>
  <c r="G14" i="7"/>
  <c r="G668" i="7"/>
  <c r="G430" i="7"/>
  <c r="G16" i="7"/>
  <c r="H587" i="7"/>
  <c r="G587" i="7" s="1"/>
  <c r="G589" i="7"/>
  <c r="G13" i="7" l="1"/>
  <c r="H13" i="7"/>
</calcChain>
</file>

<file path=xl/sharedStrings.xml><?xml version="1.0" encoding="utf-8"?>
<sst xmlns="http://schemas.openxmlformats.org/spreadsheetml/2006/main" count="1445" uniqueCount="467">
  <si>
    <t>Արտագերատեսչական ծախսեր</t>
  </si>
  <si>
    <t>գրենական պիտույքներ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</si>
  <si>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</si>
  <si>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</si>
  <si>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</si>
  <si>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</si>
  <si>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</si>
  <si>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</si>
  <si>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</si>
  <si>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</si>
  <si>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</si>
  <si>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</si>
  <si>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</si>
  <si>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</si>
  <si>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>³Û¹ ÃíáõÙ`</t>
  </si>
  <si>
    <t>áñÇó`</t>
  </si>
  <si>
    <t xml:space="preserve">²Õµ³Ñ³ÝáõÙ                 áñÇó     </t>
  </si>
  <si>
    <t>×³Ý³å³ñÑ³ÛÇÝ ïñ³Ýëåáñï ` ³Û¹ ÃíáõÙ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</si>
  <si>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</si>
  <si>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</si>
  <si>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</si>
  <si>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</si>
  <si>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(³ÛÉ ¹³ë»ñÇÝ ãå³ïÏ³ÝáÕ)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</si>
  <si>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</si>
  <si>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</si>
  <si>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 xml:space="preserve">  îáÕÇ NN</t>
  </si>
  <si>
    <t>(Ñ³½³ñ ¹ñ³ÙÝ»ñáí)</t>
  </si>
  <si>
    <t xml:space="preserve">  ÀÝ¹³Ù»ÝÁ   (ë.7 +ë.8)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</si>
  <si>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</si>
  <si>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</si>
  <si>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</si>
  <si>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</si>
  <si>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</si>
  <si>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</si>
  <si>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</si>
  <si>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</si>
  <si>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</si>
  <si>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</si>
  <si>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</si>
  <si>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</si>
  <si>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</si>
  <si>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</si>
  <si>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</si>
  <si>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</si>
  <si>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</si>
  <si>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</si>
  <si>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</si>
  <si>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</si>
  <si>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</si>
  <si>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</si>
  <si>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</si>
  <si>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</si>
  <si>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</si>
  <si>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</si>
  <si>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</si>
  <si>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</si>
  <si>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</si>
  <si>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</si>
  <si>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</si>
  <si>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</si>
  <si>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</si>
  <si>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</si>
  <si>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</si>
  <si>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î³ñ»Ï³Ý ×ßïí³Í åÉ³Ý</t>
  </si>
  <si>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</si>
  <si>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</si>
  <si>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    ³Û¹ ÃíáõÙ`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</si>
  <si>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</si>
  <si>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</si>
  <si>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</si>
  <si>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</si>
  <si>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</si>
  <si>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</si>
  <si>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Ü³íÃ³ÙÃ»ñù ¨ µÝ³Ï³Ý ·³½</t>
  </si>
  <si>
    <t>²ßË³ïáÕÝ»ñÇ ³ßË³ï³í³ñÓ»ñ ¨ Ñ³í»É³í×³ñÝ»ñ</t>
  </si>
  <si>
    <t>ä³ñ·¨³ïñáõÙÝ»ñ ¹ñ³Ù³Ï³Ý Ëñ³ËáõëáõÙÝ»ñ ¨ Ñ³ïáõÏ í×³ñÝ»ñ</t>
  </si>
  <si>
    <t>ø³Õ³ù³óÇ³ÏÝ ¹³ï³Ï³Ý ¨ å»ï³Ï³Ý  Í³é³ÛáÕÝ»ñÇ å³ñ·¨³ïñáõÙ</t>
  </si>
  <si>
    <t>¾Ý»ñ·»ïÇÏ Í³é³ÛáõÃÛáõÝÝ»ñ</t>
  </si>
  <si>
    <t>ÎáÙáõÝ³É Í³é³ÛáõÃÛáõÝÝ»ñ</t>
  </si>
  <si>
    <t>Î³åÇ Í³é³ÛáõÃÛáõÝÝ»ñ</t>
  </si>
  <si>
    <t>Ü»ñùÇÝ ·áñÍáõÕáõÙÝ»ñ</t>
  </si>
  <si>
    <t>ì³ñã³Ï³Ý Í³é³ÛáõÃÛáõÝÝ»ñ</t>
  </si>
  <si>
    <t>Ð³Ù³Ï³ñ·ã³ÛÇÝ Í³é³ÛáõÃÛáõÝÝ»ñ</t>
  </si>
  <si>
    <t>î»Õ»Ï³ïí³Ï³Ý Í³é³ÛáõÃÛáõÝÝ»ñ</t>
  </si>
  <si>
    <t>Ü»ñÏ³Û³óáõóã³Ï³Ý Í³Ëë»ñ</t>
  </si>
  <si>
    <t>Þ»Ýù»ñÇ ¨ Ï³éáõÛóÝ»ñÇ ÁÝÃ³óÇÏ Ýáñá·áõÙ ¨ å³Ñå³ÝáõÙ</t>
  </si>
  <si>
    <t>Ø»ù»Ý³Ý»ñÇ ¨ ë³ñù³íáñáõÙÝ»ñÇ ÁÝÃ³óÇÏ Ýáñá·áõÙ ¨ å³Ñå³ÝáõÙ</t>
  </si>
  <si>
    <t>¶ñ³ë»ÝÛ³Ï³ÛÇÝ ÝÛáõÃ»ñ ¨ Ñ³·áõëï</t>
  </si>
  <si>
    <t>îñ³Ýëåáñï³ÛÇÝ ÝÛáõÃ»ñ</t>
  </si>
  <si>
    <t>Î»Ýó³Õ³ÛÇÝ ¨ Ñ³Ýñ³ÛÇÝ ëÝÝ¹Ç ÝÛáõÃ»ñ</t>
  </si>
  <si>
    <t>ä³ñï³¹Çñ í×³ñÝ»ñ</t>
  </si>
  <si>
    <t>Þ»Ýù»ñÇ ¨ ßÇÝáõÃÛáõÝÝ»ñÇ Ï³éáõóáõÙ</t>
  </si>
  <si>
    <t>Þ»Ýù»ñÇ ¨ ßÇÝáõÃÛáõÝÝ»ñÇ Ï³åÇï³É í»ñ³Ýáñá·áõÙ</t>
  </si>
  <si>
    <t>ì³ñã³Ï³Ý ë³ñù³íáñáõÙÝ»ñ</t>
  </si>
  <si>
    <t>Ü³Ë³·Í³Ñ»ï³½áï³Ï³Ý Í³Ëë»ñ</t>
  </si>
  <si>
    <t>Î³é³í³ñã³Ï³Ý Í³é³ÛáõÃÛáõÝÝ»ñ</t>
  </si>
  <si>
    <t>Ø³ëÝ³·Çï³Ï³Ý Í³é³ÛáõÃÛáõÝÝ»ñ</t>
  </si>
  <si>
    <t>ÜíÇñ³ïíáõÃÛáõÝÝ»ñ ³ÛÉ ß³ÑáõÛÃ ãÑ»ï³åÝ¹áÕ Ï³½Ù³Ï»ñåáõÃÛáõÝÝ»ñÇÝ</t>
  </si>
  <si>
    <t>²ÛÉ Ñ³ñÏ»ñ</t>
  </si>
  <si>
    <t>ÀÝ¹Ñ³Ýáõñ µÝáõÛÃÇ ³ÛÉ Í³é³ÛáõÃÛáõÝÝ»ñ</t>
  </si>
  <si>
    <t>êáõµëÇ¹Ç³Ý»ñ áã-ýÇÝ³Ýë³Ï³Ý å»ï³Ï³Ý Ï³½Ù³Ï»ñåáõÃÛáõÝÝ»ñÇÝ</t>
  </si>
  <si>
    <t>ÐáõÕ³ñÏ³íáñáõÃÛ³Ý Ýå³ëïÝ»ñ µÛáõç»Çó</t>
  </si>
  <si>
    <t>²ÛÉ Ýå³ëïÝ»ñ µÛáõç»Çó</t>
  </si>
  <si>
    <t>îñ³ÝëåáñïÇ ·Íáí  Ñ»ï³½áï³Ï³Ý ¨ Ý³Ë³·Í³ÛÇÝ ³ßË³ï³ÝùÝ»ñ</t>
  </si>
  <si>
    <t xml:space="preserve">ä³Ñáõëï³ÛÇÝ ÙÇçáóÝ»ñ </t>
  </si>
  <si>
    <t>í³ñã³Ï³Ý µÛáõç»</t>
  </si>
  <si>
    <t>ýáÝ¹³ÛÇÝ µÛáõç»</t>
  </si>
  <si>
    <t>Description</t>
  </si>
  <si>
    <t>ÊáõÙµ</t>
  </si>
  <si>
    <t>¸³ë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</si>
  <si>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</si>
  <si>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</si>
  <si>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</si>
  <si>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</si>
  <si>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</si>
  <si>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</si>
  <si>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</si>
  <si>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</si>
  <si>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</si>
  <si>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</si>
  <si>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</si>
  <si>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</si>
  <si>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</si>
  <si>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</si>
  <si>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</si>
  <si>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</si>
  <si>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</si>
  <si>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</si>
  <si>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</si>
  <si>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</si>
  <si>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</si>
  <si>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</si>
  <si>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</si>
  <si>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</si>
  <si>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</si>
  <si>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</si>
  <si>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</si>
  <si>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</si>
  <si>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</si>
  <si>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</si>
  <si>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</si>
  <si>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</si>
  <si>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</si>
  <si>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</si>
  <si>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</si>
  <si>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</si>
  <si>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</si>
  <si>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</si>
  <si>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</si>
  <si>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</si>
  <si>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</si>
  <si>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</si>
  <si>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</si>
  <si>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</si>
  <si>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</si>
  <si>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</si>
  <si>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</si>
  <si>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</si>
  <si>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</si>
  <si>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</si>
  <si>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</si>
  <si>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</si>
  <si>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</si>
  <si>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</si>
  <si>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</si>
  <si>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</si>
  <si>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</si>
  <si>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</si>
  <si>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</si>
  <si>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</si>
  <si>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</si>
  <si>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</si>
  <si>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</si>
  <si>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</si>
  <si>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</si>
  <si>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</si>
  <si>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</si>
  <si>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</si>
  <si>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</si>
  <si>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</si>
  <si>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</si>
  <si>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</si>
  <si>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</si>
  <si>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</si>
  <si>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</si>
  <si>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</si>
  <si>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</si>
  <si>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</si>
  <si>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</si>
  <si>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</si>
  <si>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</si>
  <si>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</si>
  <si>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</si>
  <si>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</si>
  <si>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</si>
  <si>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</si>
  <si>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</si>
  <si>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</si>
  <si>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</si>
  <si>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>Petroleum and natural gas</t>
  </si>
  <si>
    <t>ØÇçáõÏ³ÛÇÝ í³é»ÉÇù</t>
  </si>
  <si>
    <t>Nuclear fuel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</si>
  <si>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</si>
  <si>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</si>
  <si>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</si>
  <si>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</si>
  <si>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</si>
  <si>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</si>
  <si>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</si>
  <si>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</si>
  <si>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</si>
  <si>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</si>
  <si>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</si>
  <si>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</si>
  <si>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</si>
  <si>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</si>
  <si>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</si>
  <si>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</si>
  <si>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</si>
  <si>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</si>
  <si>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</si>
  <si>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</si>
  <si>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</si>
  <si>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</si>
  <si>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</si>
  <si>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</si>
  <si>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</si>
  <si>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</si>
  <si>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</si>
  <si>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</si>
  <si>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</si>
  <si>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</si>
  <si>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</si>
  <si>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</si>
  <si>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</si>
  <si>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</si>
  <si>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</si>
  <si>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</si>
  <si>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</si>
  <si>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</si>
  <si>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</si>
  <si>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</si>
  <si>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</si>
  <si>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</si>
  <si>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</si>
  <si>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</si>
  <si>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</si>
  <si>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</si>
  <si>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</si>
  <si>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</si>
  <si>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</si>
  <si>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</si>
  <si>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</si>
  <si>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</si>
  <si>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</si>
  <si>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</si>
  <si>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</si>
  <si>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</si>
  <si>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</si>
  <si>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</si>
  <si>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</si>
  <si>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</si>
  <si>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</si>
  <si>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</si>
  <si>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</si>
  <si>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</si>
  <si>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</si>
  <si>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</si>
  <si>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</si>
  <si>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</si>
  <si>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</si>
  <si>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</si>
  <si>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</si>
  <si>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</si>
  <si>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</si>
  <si>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</si>
  <si>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</si>
  <si>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</si>
  <si>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</si>
  <si>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</si>
  <si>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</si>
  <si>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</si>
  <si>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</si>
  <si>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</si>
  <si>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</si>
  <si>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</si>
  <si>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</si>
  <si>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</si>
  <si>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</si>
  <si>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</si>
  <si>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</si>
  <si>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</si>
  <si>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</si>
  <si>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</si>
  <si>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</si>
  <si>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</si>
  <si>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</si>
  <si>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</si>
  <si>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</si>
  <si>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</si>
  <si>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</si>
  <si>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</si>
  <si>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</si>
  <si>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²ñï³ë³ÑÙ³ÝÛ³Ý ·áñÍáõÕáõÙÝ»ñ</t>
  </si>
  <si>
    <t>ÀÝ¹Ñ³Ýáõñ µÝáõÛÃÇ ³ÛÉ Í³é³ÛáõÃÛáõÝ»ñ</t>
  </si>
  <si>
    <t>Ñ³Ù³Ï³ñ·ã³ÛÇÝ Í³é³ÛáõÃÛáõÝÝ»ñ</t>
  </si>
  <si>
    <t>Þ»Ýù»ñÇ ¨ ßÇÝáõÃÛáõÝÝ»ñÇ ÁÝÃ³óÇÏ í»ñ³Ýáñá·áõÙ</t>
  </si>
  <si>
    <t>ÎñÃ³Ï³Ý Ùß³ÏáõÛÃ³ÛÇÝ ¨ ëåáñï³ÛÇÝ  Ýå³ëïÝ»ñ µÛáõç»Çó</t>
  </si>
  <si>
    <t>Ð³ïáõÏ Ýå³ï³Ï³ÛÇÝ ³ÛÉ ÝÛáõÃ»ñ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</si>
  <si>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</si>
  <si>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</si>
  <si>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</si>
  <si>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</si>
  <si>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</si>
  <si>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</si>
  <si>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</si>
  <si>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</si>
  <si>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</si>
  <si>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</si>
  <si>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</si>
  <si>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</si>
  <si>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</si>
  <si>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</si>
  <si>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</si>
  <si>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</si>
  <si>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</si>
  <si>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</si>
  <si>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</si>
  <si>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</si>
  <si>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</si>
  <si>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</si>
  <si>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</si>
  <si>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</si>
  <si>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</si>
  <si>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</si>
  <si>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</si>
  <si>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è³¹Çá ¨ Ñ»éáõëï³Ñ³Õáñ¹áõÙÝ»ñÇ Ñ»é³ñÓ³ÏÙ³Ý ¨ Ññ³ï³ñ³Ïã³Ï³Ý Í³é³ÛáõÃÛáõÝÝ»ñ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</si>
  <si>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</si>
  <si>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</si>
  <si>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</si>
  <si>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</si>
  <si>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</si>
  <si>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</si>
  <si>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</si>
  <si>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</si>
  <si>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</si>
  <si>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Բանկային ծառայություններ</t>
  </si>
  <si>
    <t>Կոմունալ ծառայություններ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</si>
  <si>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</si>
  <si>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</si>
  <si>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</si>
  <si>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</si>
  <si>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</si>
  <si>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</si>
  <si>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</si>
  <si>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</si>
  <si>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</si>
  <si>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</si>
  <si>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</si>
  <si>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</si>
  <si>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´³ñÓñ³·áõÛÝ ÏñÃáõÃÛáõÝ</t>
  </si>
  <si>
    <t>Tertiary Education</t>
  </si>
  <si>
    <t>First stage of tertiary education</t>
  </si>
  <si>
    <t>Second stage of tertiary education</t>
  </si>
  <si>
    <t>²å³Ñáí³·ñ³Ï³Ý  Í³Ëë»ñ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</si>
  <si>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</si>
  <si>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</si>
  <si>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</si>
  <si>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</si>
  <si>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</si>
  <si>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</si>
  <si>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</si>
  <si>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</si>
  <si>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</si>
  <si>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</si>
  <si>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</si>
  <si>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</si>
  <si>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</si>
  <si>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</si>
  <si>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</si>
  <si>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</si>
  <si>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</si>
  <si>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</si>
  <si>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</si>
  <si>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</si>
  <si>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</si>
  <si>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</si>
  <si>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</si>
  <si>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</si>
  <si>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</si>
  <si>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</si>
  <si>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</si>
  <si>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</si>
  <si>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</si>
  <si>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</si>
  <si>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</si>
  <si>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</si>
  <si>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</si>
  <si>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</si>
  <si>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</si>
  <si>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</si>
  <si>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</si>
  <si>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</si>
  <si>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</si>
  <si>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</si>
  <si>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</si>
  <si>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</si>
  <si>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r>
      <t>ÀÜ¸²ØºÜÀ Ì²Êêºð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</si>
  <si>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</si>
  <si>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Armenian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</si>
  <si>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Armenian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</si>
  <si>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Armenian"/>
        <family val="2"/>
      </rPr>
      <t>ïáÕ2410+ïáÕ2420+ïáÕ2430+ïáÕ2440+ïáÕ2450+ïáÕ2460+ïáÕ2470+ïáÕ2480+ïáÕ2490</t>
    </r>
    <r>
      <rPr>
        <b/>
        <sz val="9"/>
        <rFont val="Arial Armenian"/>
        <family val="2"/>
      </rPr>
      <t>)</t>
    </r>
  </si>
  <si>
    <r>
      <t xml:space="preserve">Þðæ²Î² ØÆæ²ì²ÚðÆ ä²Þîä²ÜàôÂÚàôÜ </t>
    </r>
    <r>
      <rPr>
        <sz val="8"/>
        <rFont val="Arial Armenian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</si>
  <si>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Armenian"/>
        <family val="2"/>
      </rPr>
      <t>ïáÕ2710+ïáÕ2720+ïáÕ2730+ïáÕ2740+ïáÕ2750+ïáÕ2760</t>
    </r>
    <r>
      <rPr>
        <b/>
        <sz val="9"/>
        <rFont val="Arial Armenian"/>
        <family val="2"/>
      </rPr>
      <t>)</t>
    </r>
  </si>
  <si>
    <r>
      <t xml:space="preserve">Ð²Ü¶Æêî, ØÞ²ÎàôÚÂ ºì ÎðàÜ </t>
    </r>
    <r>
      <rPr>
        <sz val="8"/>
        <rFont val="Arial Armenian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</si>
  <si>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Armenian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</si>
  <si>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Armenian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</si>
  <si>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Armenian"/>
        <family val="2"/>
      </rPr>
      <t>(ïáÕ3110)</t>
    </r>
  </si>
  <si>
    <t>Պարտադիր վճարներ</t>
  </si>
  <si>
    <t>Þ»Ýù»ñÇ ¨ ßÇÝáõÃÛáõÝÝ»ñÇ կառուցում</t>
  </si>
  <si>
    <t>Մասնագիտական ծառայություններ</t>
  </si>
  <si>
    <t>Հատուկ նպատակային նյութեր</t>
  </si>
  <si>
    <t>Ընդհանուր բնույթի այլ ծառայություններ</t>
  </si>
  <si>
    <t>Սուբսիդիա</t>
  </si>
  <si>
    <t>Հատուկ նպատակային այլ նյութեր</t>
  </si>
  <si>
    <t>Շենք շինությունների ընթացիկ նորոգում</t>
  </si>
  <si>
    <t>Շենք շինությունների կառուցում</t>
  </si>
  <si>
    <t>Խրախուսում մշակույթի բնագավառում</t>
  </si>
  <si>
    <t>Հավելված 4</t>
  </si>
  <si>
    <t>Տրանսպորտային սարքավորումներ</t>
  </si>
  <si>
    <t>Վարչական սարքավորումներ</t>
  </si>
  <si>
    <t>Այլ կապիտալ դրամաշնորհ</t>
  </si>
  <si>
    <r>
      <t>Þ»Ýù»ñÇ ¨ ßÇÝáõÃÛáõÝÝ»ñÇ</t>
    </r>
    <r>
      <rPr>
        <sz val="10"/>
        <rFont val="Arial Armenian"/>
        <family val="2"/>
      </rPr>
      <t xml:space="preserve"> կառուցում</t>
    </r>
  </si>
  <si>
    <r>
      <t xml:space="preserve">´Ü²Î²ð²Ü²ÚÆÜ ÞÆÜ²ð²ðàôÂÚàôÜ ºì ÎàØàôÜ²È Ì²è²ÚàôÂÚàôÜ </t>
    </r>
    <r>
      <rPr>
        <sz val="8"/>
        <rFont val="Arial Armenian"/>
        <family val="2"/>
      </rPr>
      <t>(ïáÕ2610+ïáÕ2620+ïáÕ2630+ïáÕ2640+ïáÕ2650+ïáÕ2660)</t>
    </r>
  </si>
  <si>
    <t>Ոչ նյութական հիմնական միջոցներ</t>
  </si>
  <si>
    <t>ՀՀ Արարատի մարզի Մասիս համայնքի ավագանու</t>
  </si>
  <si>
    <t>Աշխատակազմի մասնագիտ. Զարգաց. Ծառ.</t>
  </si>
  <si>
    <t>Շենք-շինությունների կառուցում</t>
  </si>
  <si>
    <t>Շենք-շինությունների կապիտալ նորոգում</t>
  </si>
  <si>
    <t>Նախագծանախահաշվային աշխատանքներ</t>
  </si>
  <si>
    <t>Նվիրատվություն</t>
  </si>
  <si>
    <t>Ընթացիկ դրամաշնորհ</t>
  </si>
  <si>
    <t>Այլ սարք սարքավորումներ</t>
  </si>
  <si>
    <t>Այլ նպաստներ</t>
  </si>
  <si>
    <t>Սարք սարքավորումների ձեռք բերում</t>
  </si>
  <si>
    <t>Այլ մեքենա սարքավորումներ</t>
  </si>
  <si>
    <t>Համակարգչային ծառայություններ</t>
  </si>
  <si>
    <t>Այլ սարք սարքավորումների ձեռք բերում</t>
  </si>
  <si>
    <t>Այլ, սարք սարքավորումների ձեռք բերում</t>
  </si>
  <si>
    <t>Աշխատավարձ</t>
  </si>
  <si>
    <t>Նախագծահետազոտական ծախսեր</t>
  </si>
  <si>
    <t>Շենք շինությունների կապիտալ նորոգում</t>
  </si>
  <si>
    <t>Այլ ընթացիկ դրամաշնորհ</t>
  </si>
  <si>
    <t>Գրասենյակային նյութեր</t>
  </si>
  <si>
    <t>Þ»Ýù»ñÇ ¨ ßÇÝáõÃÛáõÝÝ»ñÇ Ï³պիտալ նորոգում</t>
  </si>
  <si>
    <t>Կապիտալ դրամաշնորհ</t>
  </si>
  <si>
    <t>Ոչ նյութական արժեքներ</t>
  </si>
  <si>
    <t>Ընթացիկ դրամաշնորհներ պետ և համ ոչ առևտրային կազմ</t>
  </si>
  <si>
    <t>Այլ սարքերի և սարքավորումների ձեռք բերում</t>
  </si>
  <si>
    <t>Ֆինանսատնտեսագիտական բաժնի պետ՝</t>
  </si>
  <si>
    <t>Ա․ Կոստանյան</t>
  </si>
  <si>
    <t>Ն․ Հակոբյան</t>
  </si>
  <si>
    <t>Համայնքի ղեկավար՝</t>
  </si>
  <si>
    <t>2026 Ã.</t>
  </si>
  <si>
    <t>Համաֆինանսավորմամբ իրականացվող ծրագրեր</t>
  </si>
  <si>
    <t xml:space="preserve"> ՄԱՍԻՍ Ð²Ø²ÚÜøÆ  ´ÚàôæºÆ Ì²ÊêºðÀ` Àêî ´Úàôæºî²ÚÆÜ Ì²ÊêºðÆ  ¶àðÌ²è²Î²Ü ºì îÜîºê²¶Æî²Î²Ü  ¸²ê²Î²ð¶Ø²Ü</t>
  </si>
  <si>
    <t>23 դեկտեմբեր 2025թ. Թիվ 381-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</si>
</sst>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000"/>
    <numFmt numFmtId="166" formatCode="0.000"/>
    <numFmt numFmtId="167" formatCode="#,##0.000"/>
  </numFmts>
  <fonts count="24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sz val="14"/>
      <name val="Arial Armenian"/>
      <family val="2"/>
    </font>
    <font>
      <sz val="12"/>
      <color rgb="FFFF0000"/>
      <name val="Arial Armenian"/>
      <family val="2"/>
    </font>
    <font>
      <b/>
      <sz val="12"/>
      <color rgb="FFFF0000"/>
      <name val="Arial Armenian"/>
      <family val="2"/>
    </font>
    <font>
      <b/>
      <i/>
      <sz val="12"/>
      <color rgb="FFFF0000"/>
      <name val="Arial Armenian"/>
      <family val="2"/>
    </font>
    <font>
      <sz val="8"/>
      <color rgb="FFFF0000"/>
      <name val="Arial Armenian"/>
      <family val="2"/>
    </font>
    <font>
      <sz val="10"/>
      <color theme="1"/>
      <name val="Arial AMU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4" fillId="0" borderId="0" xfId="0" applyFont="1"/>
    <xf numFmtId="164" fontId="10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2" fillId="0" borderId="0" xfId="0" applyFont="1"/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165" fontId="6" fillId="0" borderId="1" xfId="0" applyNumberFormat="1" applyFont="1" applyBorder="1" applyAlignment="1">
      <alignment vertical="top" wrapText="1"/>
    </xf>
    <xf numFmtId="0" fontId="14" fillId="0" borderId="2" xfId="0" applyFont="1" applyBorder="1" applyAlignment="1">
      <alignment horizontal="left" vertical="top" wrapText="1" readingOrder="1"/>
    </xf>
    <xf numFmtId="0" fontId="16" fillId="0" borderId="0" xfId="0" applyFont="1"/>
    <xf numFmtId="165" fontId="13" fillId="0" borderId="2" xfId="0" applyNumberFormat="1" applyFont="1" applyBorder="1" applyAlignment="1">
      <alignment vertical="top" wrapText="1"/>
    </xf>
    <xf numFmtId="0" fontId="14" fillId="0" borderId="2" xfId="0" applyFont="1" applyBorder="1" applyAlignment="1">
      <alignment horizontal="justify" vertical="top" wrapText="1" readingOrder="1"/>
    </xf>
    <xf numFmtId="165" fontId="14" fillId="0" borderId="2" xfId="0" applyNumberFormat="1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164" fontId="13" fillId="0" borderId="2" xfId="0" applyNumberFormat="1" applyFont="1" applyBorder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vertical="top" wrapText="1"/>
    </xf>
    <xf numFmtId="49" fontId="7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top"/>
    </xf>
    <xf numFmtId="0" fontId="10" fillId="0" borderId="12" xfId="0" applyFont="1" applyBorder="1" applyAlignment="1">
      <alignment horizontal="left" vertical="top" wrapText="1" readingOrder="1"/>
    </xf>
    <xf numFmtId="0" fontId="11" fillId="0" borderId="12" xfId="0" applyFont="1" applyBorder="1" applyAlignment="1">
      <alignment horizontal="left" vertical="top" wrapText="1" readingOrder="1"/>
    </xf>
    <xf numFmtId="0" fontId="10" fillId="0" borderId="12" xfId="0" applyFont="1" applyBorder="1" applyAlignment="1">
      <alignment vertical="center" wrapText="1" readingOrder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 readingOrder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6" fillId="0" borderId="18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 readingOrder="1"/>
    </xf>
    <xf numFmtId="0" fontId="4" fillId="0" borderId="16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 readingOrder="1"/>
    </xf>
    <xf numFmtId="165" fontId="14" fillId="0" borderId="22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top" wrapText="1" readingOrder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9" fontId="7" fillId="0" borderId="23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49" fontId="7" fillId="0" borderId="25" xfId="0" applyNumberFormat="1" applyFont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 wrapText="1"/>
    </xf>
    <xf numFmtId="49" fontId="7" fillId="0" borderId="27" xfId="0" applyNumberFormat="1" applyFont="1" applyBorder="1" applyAlignment="1">
      <alignment horizontal="center" vertical="center" wrapText="1"/>
    </xf>
    <xf numFmtId="49" fontId="7" fillId="0" borderId="28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top"/>
    </xf>
    <xf numFmtId="49" fontId="7" fillId="0" borderId="30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8" fillId="0" borderId="0" xfId="0" applyFont="1"/>
    <xf numFmtId="49" fontId="7" fillId="0" borderId="3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 readingOrder="1"/>
    </xf>
    <xf numFmtId="0" fontId="4" fillId="0" borderId="12" xfId="0" applyFont="1" applyBorder="1" applyAlignment="1">
      <alignment horizontal="left" vertical="top" wrapText="1" readingOrder="1"/>
    </xf>
    <xf numFmtId="0" fontId="11" fillId="0" borderId="12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left" vertical="top" wrapText="1" readingOrder="1"/>
    </xf>
    <xf numFmtId="165" fontId="13" fillId="2" borderId="2" xfId="0" applyNumberFormat="1" applyFont="1" applyFill="1" applyBorder="1" applyAlignment="1">
      <alignment vertical="top" wrapText="1"/>
    </xf>
    <xf numFmtId="4" fontId="1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vertical="top" wrapText="1"/>
    </xf>
    <xf numFmtId="0" fontId="14" fillId="2" borderId="2" xfId="0" applyFont="1" applyFill="1" applyBorder="1" applyAlignment="1">
      <alignment horizontal="left" vertical="top" wrapText="1" readingOrder="1"/>
    </xf>
    <xf numFmtId="0" fontId="4" fillId="2" borderId="17" xfId="0" applyFont="1" applyFill="1" applyBorder="1" applyAlignment="1">
      <alignment vertical="center"/>
    </xf>
    <xf numFmtId="49" fontId="4" fillId="2" borderId="32" xfId="0" applyNumberFormat="1" applyFont="1" applyFill="1" applyBorder="1" applyAlignment="1">
      <alignment horizontal="center" vertical="top"/>
    </xf>
    <xf numFmtId="49" fontId="4" fillId="2" borderId="33" xfId="0" applyNumberFormat="1" applyFont="1" applyFill="1" applyBorder="1" applyAlignment="1">
      <alignment horizontal="center" vertical="top"/>
    </xf>
    <xf numFmtId="0" fontId="10" fillId="2" borderId="34" xfId="0" applyFont="1" applyFill="1" applyBorder="1" applyAlignment="1">
      <alignment horizontal="left" vertical="top" wrapText="1"/>
    </xf>
    <xf numFmtId="0" fontId="13" fillId="2" borderId="35" xfId="0" applyFont="1" applyFill="1" applyBorder="1" applyAlignment="1">
      <alignment vertical="top" wrapText="1"/>
    </xf>
    <xf numFmtId="4" fontId="1" fillId="0" borderId="7" xfId="0" applyNumberFormat="1" applyFont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4" fontId="1" fillId="0" borderId="29" xfId="0" applyNumberFormat="1" applyFont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top" wrapText="1" readingOrder="1"/>
    </xf>
    <xf numFmtId="0" fontId="4" fillId="3" borderId="15" xfId="0" applyFont="1" applyFill="1" applyBorder="1" applyAlignment="1">
      <alignment vertical="center"/>
    </xf>
    <xf numFmtId="49" fontId="4" fillId="3" borderId="7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 vertical="top" wrapText="1" readingOrder="1"/>
    </xf>
    <xf numFmtId="0" fontId="13" fillId="3" borderId="2" xfId="0" applyFont="1" applyFill="1" applyBorder="1" applyAlignment="1">
      <alignment vertical="top" wrapText="1"/>
    </xf>
    <xf numFmtId="4" fontId="1" fillId="0" borderId="2" xfId="0" applyNumberFormat="1" applyFont="1" applyBorder="1" applyAlignment="1">
      <alignment horizontal="center" vertical="center"/>
    </xf>
    <xf numFmtId="0" fontId="19" fillId="0" borderId="0" xfId="0" applyFont="1"/>
    <xf numFmtId="0" fontId="4" fillId="0" borderId="36" xfId="0" applyFont="1" applyBorder="1" applyAlignment="1">
      <alignment horizontal="center" vertical="center" wrapText="1"/>
    </xf>
    <xf numFmtId="4" fontId="1" fillId="2" borderId="29" xfId="0" applyNumberFormat="1" applyFont="1" applyFill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29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4" fontId="10" fillId="2" borderId="7" xfId="0" applyNumberFormat="1" applyFont="1" applyFill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center"/>
    </xf>
    <xf numFmtId="4" fontId="1" fillId="3" borderId="29" xfId="0" applyNumberFormat="1" applyFont="1" applyFill="1" applyBorder="1" applyAlignment="1">
      <alignment horizontal="center" vertical="center"/>
    </xf>
    <xf numFmtId="166" fontId="1" fillId="0" borderId="38" xfId="0" applyNumberFormat="1" applyFont="1" applyBorder="1" applyAlignment="1">
      <alignment horizontal="center" vertical="center" wrapText="1"/>
    </xf>
    <xf numFmtId="166" fontId="1" fillId="0" borderId="6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166" fontId="1" fillId="0" borderId="37" xfId="0" applyNumberFormat="1" applyFont="1" applyBorder="1" applyAlignment="1">
      <alignment horizontal="center" vertical="center"/>
    </xf>
    <xf numFmtId="166" fontId="8" fillId="0" borderId="7" xfId="0" applyNumberFormat="1" applyFont="1" applyBorder="1" applyAlignment="1">
      <alignment horizontal="center" vertical="center"/>
    </xf>
    <xf numFmtId="166" fontId="8" fillId="0" borderId="29" xfId="0" applyNumberFormat="1" applyFont="1" applyBorder="1" applyAlignment="1">
      <alignment horizontal="center" vertical="center"/>
    </xf>
    <xf numFmtId="166" fontId="1" fillId="2" borderId="6" xfId="0" applyNumberFormat="1" applyFont="1" applyFill="1" applyBorder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166" fontId="1" fillId="2" borderId="29" xfId="0" applyNumberFormat="1" applyFont="1" applyFill="1" applyBorder="1" applyAlignment="1">
      <alignment horizontal="center" vertical="center"/>
    </xf>
    <xf numFmtId="167" fontId="1" fillId="0" borderId="6" xfId="0" applyNumberFormat="1" applyFont="1" applyBorder="1" applyAlignment="1">
      <alignment horizontal="center" vertical="center"/>
    </xf>
    <xf numFmtId="167" fontId="1" fillId="0" borderId="7" xfId="0" applyNumberFormat="1" applyFont="1" applyBorder="1" applyAlignment="1">
      <alignment horizontal="center" vertical="center"/>
    </xf>
    <xf numFmtId="167" fontId="1" fillId="0" borderId="29" xfId="0" applyNumberFormat="1" applyFont="1" applyBorder="1" applyAlignment="1">
      <alignment horizontal="center" vertical="center"/>
    </xf>
    <xf numFmtId="167" fontId="1" fillId="2" borderId="6" xfId="0" applyNumberFormat="1" applyFont="1" applyFill="1" applyBorder="1" applyAlignment="1">
      <alignment horizontal="center" vertical="center"/>
    </xf>
    <xf numFmtId="167" fontId="1" fillId="2" borderId="7" xfId="0" applyNumberFormat="1" applyFont="1" applyFill="1" applyBorder="1" applyAlignment="1">
      <alignment horizontal="center" vertical="center"/>
    </xf>
    <xf numFmtId="167" fontId="1" fillId="3" borderId="6" xfId="0" applyNumberFormat="1" applyFont="1" applyFill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/>
    </xf>
    <xf numFmtId="164" fontId="13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0" xfId="0" applyFont="1"/>
    <xf numFmtId="167" fontId="1" fillId="2" borderId="29" xfId="0" applyNumberFormat="1" applyFont="1" applyFill="1" applyBorder="1" applyAlignment="1">
      <alignment horizontal="center" vertical="center"/>
    </xf>
    <xf numFmtId="4" fontId="10" fillId="0" borderId="6" xfId="0" applyNumberFormat="1" applyFont="1" applyBorder="1" applyAlignment="1">
      <alignment horizontal="left" vertical="top" wrapText="1" readingOrder="1"/>
    </xf>
    <xf numFmtId="0" fontId="22" fillId="0" borderId="15" xfId="0" applyFont="1" applyBorder="1" applyAlignment="1">
      <alignment vertical="center"/>
    </xf>
    <xf numFmtId="49" fontId="22" fillId="0" borderId="4" xfId="0" applyNumberFormat="1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3" fillId="0" borderId="39" xfId="0" applyFont="1" applyBorder="1" applyAlignment="1">
      <alignment vertical="top" wrapText="1"/>
    </xf>
    <xf numFmtId="0" fontId="10" fillId="0" borderId="29" xfId="0" applyFont="1" applyBorder="1" applyAlignment="1">
      <alignment horizontal="center" vertical="center" wrapText="1"/>
    </xf>
    <xf numFmtId="166" fontId="1" fillId="0" borderId="40" xfId="0" applyNumberFormat="1" applyFont="1" applyBorder="1" applyAlignment="1">
      <alignment horizontal="center" vertical="center" wrapText="1"/>
    </xf>
    <xf numFmtId="166" fontId="1" fillId="0" borderId="41" xfId="0" applyNumberFormat="1" applyFont="1" applyBorder="1" applyAlignment="1">
      <alignment horizontal="center" vertical="center"/>
    </xf>
    <xf numFmtId="167" fontId="10" fillId="2" borderId="42" xfId="0" applyNumberFormat="1" applyFont="1" applyFill="1" applyBorder="1" applyAlignment="1">
      <alignment horizontal="center" vertical="center"/>
    </xf>
    <xf numFmtId="167" fontId="1" fillId="3" borderId="29" xfId="0" applyNumberFormat="1" applyFont="1" applyFill="1" applyBorder="1" applyAlignment="1">
      <alignment horizontal="center" vertical="center"/>
    </xf>
    <xf numFmtId="167" fontId="1" fillId="0" borderId="42" xfId="0" applyNumberFormat="1" applyFont="1" applyBorder="1" applyAlignment="1">
      <alignment horizontal="center" vertical="center"/>
    </xf>
    <xf numFmtId="4" fontId="1" fillId="0" borderId="42" xfId="0" applyNumberFormat="1" applyFont="1" applyBorder="1" applyAlignment="1">
      <alignment horizontal="center" vertical="center"/>
    </xf>
    <xf numFmtId="4" fontId="1" fillId="2" borderId="42" xfId="0" applyNumberFormat="1" applyFont="1" applyFill="1" applyBorder="1" applyAlignment="1">
      <alignment horizontal="center" vertical="center"/>
    </xf>
    <xf numFmtId="167" fontId="1" fillId="2" borderId="42" xfId="0" applyNumberFormat="1" applyFont="1" applyFill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left" vertical="top" wrapText="1" readingOrder="1"/>
    </xf>
    <xf numFmtId="165" fontId="13" fillId="0" borderId="35" xfId="0" applyNumberFormat="1" applyFont="1" applyBorder="1" applyAlignment="1">
      <alignment vertical="top" wrapText="1"/>
    </xf>
    <xf numFmtId="4" fontId="1" fillId="0" borderId="43" xfId="0" applyNumberFormat="1" applyFont="1" applyBorder="1" applyAlignment="1">
      <alignment horizontal="center" vertical="center"/>
    </xf>
    <xf numFmtId="4" fontId="1" fillId="0" borderId="44" xfId="0" applyNumberFormat="1" applyFont="1" applyBorder="1" applyAlignment="1">
      <alignment horizontal="center" vertical="center"/>
    </xf>
    <xf numFmtId="167" fontId="8" fillId="0" borderId="7" xfId="0" applyNumberFormat="1" applyFont="1" applyBorder="1" applyAlignment="1">
      <alignment horizontal="center" vertical="center"/>
    </xf>
    <xf numFmtId="167" fontId="8" fillId="0" borderId="29" xfId="0" applyNumberFormat="1" applyFont="1" applyBorder="1" applyAlignment="1">
      <alignment horizontal="center" vertical="center"/>
    </xf>
    <xf numFmtId="167" fontId="10" fillId="0" borderId="7" xfId="0" applyNumberFormat="1" applyFont="1" applyBorder="1" applyAlignment="1">
      <alignment horizontal="center" vertical="center"/>
    </xf>
    <xf numFmtId="167" fontId="10" fillId="0" borderId="6" xfId="0" applyNumberFormat="1" applyFont="1" applyBorder="1" applyAlignment="1">
      <alignment horizontal="center" vertical="center"/>
    </xf>
    <xf numFmtId="167" fontId="1" fillId="0" borderId="37" xfId="0" applyNumberFormat="1" applyFont="1" applyBorder="1" applyAlignment="1">
      <alignment horizontal="center" vertical="center"/>
    </xf>
    <xf numFmtId="167" fontId="10" fillId="0" borderId="4" xfId="0" applyNumberFormat="1" applyFont="1" applyBorder="1" applyAlignment="1">
      <alignment horizontal="center" vertical="center"/>
    </xf>
    <xf numFmtId="167" fontId="11" fillId="0" borderId="7" xfId="0" applyNumberFormat="1" applyFont="1" applyBorder="1" applyAlignment="1">
      <alignment horizontal="center" vertical="center"/>
    </xf>
    <xf numFmtId="167" fontId="10" fillId="2" borderId="29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left" vertical="top"/>
    </xf>
    <xf numFmtId="0" fontId="2" fillId="0" borderId="4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5" fontId="8" fillId="0" borderId="39" xfId="0" applyNumberFormat="1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1" fillId="0" borderId="39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164" fontId="13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/>
    </xf>
    <xf numFmtId="165" fontId="14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833AC-4612-4770-ADBB-8FC2B1022A04}">
  <dimension ref="A1:K2491"/>
  <sheetViews>
    <sheetView tabSelected="1" view="pageBreakPreview" zoomScaleNormal="100" zoomScaleSheetLayoutView="100" workbookViewId="0">
      <selection activeCell="A3" sqref="A3:I3"/>
    </sheetView>
  </sheetViews>
  <sheetFormatPr defaultRowHeight="15" x14ac:dyDescent="0.2"/>
  <cols>
    <col min="1" max="1" width="4.42578125" style="1" customWidth="1"/>
    <col min="2" max="2" width="5.140625" style="2" customWidth="1"/>
    <col min="3" max="3" width="4.140625" style="3" customWidth="1"/>
    <col min="4" max="4" width="4.5703125" style="4" customWidth="1"/>
    <col min="5" max="5" width="50.7109375" style="19" customWidth="1"/>
    <col min="6" max="6" width="47.5703125" style="7" hidden="1" customWidth="1"/>
    <col min="7" max="7" width="12.42578125" style="5" customWidth="1"/>
    <col min="8" max="8" width="12.28515625" style="5" customWidth="1"/>
    <col min="9" max="9" width="12.42578125" style="5" customWidth="1"/>
    <col min="10" max="11" width="9.140625" style="114"/>
    <col min="12" max="16384" width="9.140625" style="5"/>
  </cols>
  <sheetData>
    <row r="1" spans="1:11" ht="14.25" customHeight="1" x14ac:dyDescent="0.2">
      <c r="A1" s="182" t="s">
        <v>428</v>
      </c>
      <c r="B1" s="182"/>
      <c r="C1" s="182"/>
      <c r="D1" s="182"/>
      <c r="E1" s="182"/>
      <c r="F1" s="182"/>
      <c r="G1" s="182"/>
      <c r="H1" s="182"/>
      <c r="I1" s="182"/>
    </row>
    <row r="2" spans="1:11" ht="14.25" customHeight="1" x14ac:dyDescent="0.2">
      <c r="A2" s="182" t="s">
        <v>435</v>
      </c>
      <c r="B2" s="182"/>
      <c r="C2" s="182"/>
      <c r="D2" s="182"/>
      <c r="E2" s="182"/>
      <c r="F2" s="182"/>
      <c r="G2" s="182"/>
      <c r="H2" s="182"/>
      <c r="I2" s="182"/>
    </row>
    <row r="3" spans="1:11" ht="14.25" customHeight="1" x14ac:dyDescent="0.2">
      <c r="A3" s="182" t="s">
        <v>466</v>
      </c>
      <c r="B3" s="182"/>
      <c r="C3" s="182"/>
      <c r="D3" s="182"/>
      <c r="E3" s="182"/>
      <c r="F3" s="182"/>
      <c r="G3" s="182"/>
      <c r="H3" s="182"/>
      <c r="I3" s="182"/>
    </row>
    <row r="4" spans="1:11" ht="15" customHeight="1" x14ac:dyDescent="0.25">
      <c r="A4" s="187"/>
      <c r="B4" s="186"/>
      <c r="C4" s="186"/>
      <c r="D4" s="186"/>
      <c r="E4" s="82"/>
      <c r="F4" s="82"/>
      <c r="G4" s="183"/>
      <c r="H4" s="183"/>
      <c r="I4" s="183"/>
    </row>
    <row r="5" spans="1:11" ht="0.75" customHeight="1" x14ac:dyDescent="0.25">
      <c r="A5" s="186"/>
      <c r="B5" s="186"/>
      <c r="C5" s="186"/>
      <c r="D5" s="186"/>
      <c r="E5" s="186"/>
      <c r="F5" s="186"/>
      <c r="G5" s="186"/>
      <c r="H5" s="186"/>
      <c r="I5" s="68"/>
    </row>
    <row r="6" spans="1:11" ht="40.5" customHeight="1" x14ac:dyDescent="0.2">
      <c r="A6" s="184" t="s">
        <v>465</v>
      </c>
      <c r="B6" s="185"/>
      <c r="C6" s="185"/>
      <c r="D6" s="185"/>
      <c r="E6" s="185"/>
      <c r="F6" s="185"/>
      <c r="G6" s="185"/>
      <c r="H6" s="185"/>
      <c r="I6" s="185"/>
    </row>
    <row r="7" spans="1:11" ht="15.75" thickBot="1" x14ac:dyDescent="0.25">
      <c r="A7" s="199" t="s">
        <v>463</v>
      </c>
      <c r="B7" s="199"/>
      <c r="C7" s="199"/>
      <c r="D7" s="199"/>
      <c r="E7" s="199"/>
      <c r="F7" s="199"/>
      <c r="G7" s="199"/>
      <c r="H7" s="199"/>
      <c r="I7" s="199"/>
    </row>
    <row r="8" spans="1:11" ht="15.75" hidden="1" thickBot="1" x14ac:dyDescent="0.25">
      <c r="B8" s="188" t="s">
        <v>72</v>
      </c>
      <c r="C8" s="188"/>
      <c r="D8" s="188"/>
      <c r="E8" s="6"/>
      <c r="H8" s="205" t="s">
        <v>26</v>
      </c>
      <c r="I8" s="205"/>
    </row>
    <row r="9" spans="1:11" ht="15.75" customHeight="1" x14ac:dyDescent="0.2">
      <c r="A9" s="189" t="s">
        <v>25</v>
      </c>
      <c r="B9" s="191" t="s">
        <v>403</v>
      </c>
      <c r="C9" s="193" t="s">
        <v>108</v>
      </c>
      <c r="D9" s="193" t="s">
        <v>109</v>
      </c>
      <c r="E9" s="195" t="s">
        <v>345</v>
      </c>
      <c r="F9" s="157"/>
      <c r="G9" s="197" t="s">
        <v>63</v>
      </c>
      <c r="H9" s="197"/>
      <c r="I9" s="198"/>
    </row>
    <row r="10" spans="1:11" s="8" customFormat="1" ht="15.75" customHeight="1" x14ac:dyDescent="0.2">
      <c r="A10" s="190"/>
      <c r="B10" s="192"/>
      <c r="C10" s="194"/>
      <c r="D10" s="194"/>
      <c r="E10" s="196"/>
      <c r="F10" s="206" t="s">
        <v>107</v>
      </c>
      <c r="G10" s="207" t="s">
        <v>27</v>
      </c>
      <c r="H10" s="200" t="s">
        <v>66</v>
      </c>
      <c r="I10" s="201"/>
      <c r="J10" s="145"/>
      <c r="K10" s="145"/>
    </row>
    <row r="11" spans="1:11" s="9" customFormat="1" ht="34.5" customHeight="1" x14ac:dyDescent="0.2">
      <c r="A11" s="190"/>
      <c r="B11" s="192"/>
      <c r="C11" s="194"/>
      <c r="D11" s="194"/>
      <c r="E11" s="196"/>
      <c r="F11" s="206"/>
      <c r="G11" s="208"/>
      <c r="H11" s="75" t="s">
        <v>105</v>
      </c>
      <c r="I11" s="158" t="s">
        <v>106</v>
      </c>
      <c r="J11" s="146"/>
      <c r="K11" s="146"/>
    </row>
    <row r="12" spans="1:11" s="34" customFormat="1" ht="15.75" thickBot="1" x14ac:dyDescent="0.25">
      <c r="A12" s="69">
        <v>1</v>
      </c>
      <c r="B12" s="70">
        <v>2</v>
      </c>
      <c r="C12" s="70">
        <v>3</v>
      </c>
      <c r="D12" s="71">
        <v>4</v>
      </c>
      <c r="E12" s="83">
        <v>5</v>
      </c>
      <c r="F12" s="72"/>
      <c r="G12" s="79">
        <v>6</v>
      </c>
      <c r="H12" s="73">
        <v>7</v>
      </c>
      <c r="I12" s="74">
        <v>8</v>
      </c>
      <c r="J12" s="147"/>
      <c r="K12" s="147"/>
    </row>
    <row r="13" spans="1:11" s="53" customFormat="1" ht="36.75" thickBot="1" x14ac:dyDescent="0.25">
      <c r="A13" s="115">
        <v>2000</v>
      </c>
      <c r="B13" s="61" t="s">
        <v>110</v>
      </c>
      <c r="C13" s="62" t="s">
        <v>111</v>
      </c>
      <c r="D13" s="63" t="s">
        <v>111</v>
      </c>
      <c r="E13" s="64" t="s">
        <v>407</v>
      </c>
      <c r="F13" s="65"/>
      <c r="G13" s="125">
        <f>SUM(G14,G142,G169,G215,G335,G376,G428,G495,G587,G668,G724)</f>
        <v>8118651.5</v>
      </c>
      <c r="H13" s="125">
        <f>SUM(H14,H142,H169,H215,H335,H376,H428,H495,H587,H668,H724)</f>
        <v>6488651.5</v>
      </c>
      <c r="I13" s="159">
        <f>SUM(I14,I142,I169,I215,I335,I376,I428,I495,I587,I668,I724)</f>
        <v>1630000</v>
      </c>
      <c r="J13" s="148"/>
      <c r="K13" s="148"/>
    </row>
    <row r="14" spans="1:11" s="52" customFormat="1" ht="50.25" customHeight="1" x14ac:dyDescent="0.2">
      <c r="A14" s="54">
        <v>2100</v>
      </c>
      <c r="B14" s="21" t="s">
        <v>28</v>
      </c>
      <c r="C14" s="22">
        <v>0</v>
      </c>
      <c r="D14" s="35">
        <v>0</v>
      </c>
      <c r="E14" s="49" t="s">
        <v>408</v>
      </c>
      <c r="F14" s="55" t="s">
        <v>112</v>
      </c>
      <c r="G14" s="126">
        <f>SUM(H14:I14)</f>
        <v>2441123.2000000002</v>
      </c>
      <c r="H14" s="127">
        <f>SUM(H16,H57,H66,H87,H93,H98,H128,H133)</f>
        <v>2232123.2000000002</v>
      </c>
      <c r="I14" s="160">
        <f>SUM(I16,I57,I66,I87,I93,I98,I128,I133)</f>
        <v>209000</v>
      </c>
      <c r="J14" s="149"/>
      <c r="K14" s="149"/>
    </row>
    <row r="15" spans="1:11" ht="11.25" customHeight="1" x14ac:dyDescent="0.2">
      <c r="A15" s="45"/>
      <c r="B15" s="21"/>
      <c r="C15" s="22"/>
      <c r="D15" s="35"/>
      <c r="E15" s="40" t="s">
        <v>14</v>
      </c>
      <c r="F15" s="10"/>
      <c r="G15" s="126"/>
      <c r="H15" s="127"/>
      <c r="I15" s="128"/>
    </row>
    <row r="16" spans="1:11" s="12" customFormat="1" ht="37.5" customHeight="1" x14ac:dyDescent="0.2">
      <c r="A16" s="46">
        <v>2110</v>
      </c>
      <c r="B16" s="21" t="s">
        <v>28</v>
      </c>
      <c r="C16" s="23">
        <v>1</v>
      </c>
      <c r="D16" s="36">
        <v>0</v>
      </c>
      <c r="E16" s="41" t="s">
        <v>404</v>
      </c>
      <c r="F16" s="11" t="s">
        <v>113</v>
      </c>
      <c r="G16" s="126">
        <f>SUM(H16:I16)</f>
        <v>1349112</v>
      </c>
      <c r="H16" s="140">
        <f>SUM(H18,H51,H54)</f>
        <v>1333112</v>
      </c>
      <c r="I16" s="130">
        <f>SUM(I18,I51,I54)</f>
        <v>16000</v>
      </c>
      <c r="J16" s="150"/>
      <c r="K16" s="150"/>
    </row>
    <row r="17" spans="1:11" s="12" customFormat="1" ht="11.25" customHeight="1" x14ac:dyDescent="0.2">
      <c r="A17" s="46"/>
      <c r="B17" s="21"/>
      <c r="C17" s="23"/>
      <c r="D17" s="36"/>
      <c r="E17" s="40" t="s">
        <v>15</v>
      </c>
      <c r="F17" s="11"/>
      <c r="G17" s="126"/>
      <c r="H17" s="129"/>
      <c r="I17" s="130"/>
      <c r="J17" s="150"/>
      <c r="K17" s="150"/>
    </row>
    <row r="18" spans="1:11" ht="18" customHeight="1" x14ac:dyDescent="0.2">
      <c r="A18" s="88">
        <v>2111</v>
      </c>
      <c r="B18" s="89" t="s">
        <v>28</v>
      </c>
      <c r="C18" s="90">
        <v>1</v>
      </c>
      <c r="D18" s="91">
        <v>1</v>
      </c>
      <c r="E18" s="92" t="s">
        <v>405</v>
      </c>
      <c r="F18" s="93" t="s">
        <v>114</v>
      </c>
      <c r="G18" s="131">
        <f>SUM(H18:I18)</f>
        <v>1349112</v>
      </c>
      <c r="H18" s="132">
        <f>SUM(H20:H50)</f>
        <v>1333112</v>
      </c>
      <c r="I18" s="133">
        <f>SUM(I20:I65)</f>
        <v>16000</v>
      </c>
    </row>
    <row r="19" spans="1:11" ht="27" customHeight="1" x14ac:dyDescent="0.2">
      <c r="A19" s="46"/>
      <c r="B19" s="24"/>
      <c r="C19" s="25"/>
      <c r="D19" s="37"/>
      <c r="E19" s="40" t="s">
        <v>23</v>
      </c>
      <c r="F19" s="13"/>
      <c r="G19" s="80"/>
      <c r="H19" s="76"/>
      <c r="I19" s="77"/>
    </row>
    <row r="20" spans="1:11" s="114" customFormat="1" x14ac:dyDescent="0.2">
      <c r="A20" s="46"/>
      <c r="B20" s="24"/>
      <c r="C20" s="25"/>
      <c r="D20" s="37"/>
      <c r="E20" s="40" t="s">
        <v>74</v>
      </c>
      <c r="F20" s="13"/>
      <c r="G20" s="81">
        <f>SUM(H20:I20)</f>
        <v>852786</v>
      </c>
      <c r="H20" s="103">
        <v>852786</v>
      </c>
      <c r="I20" s="77" t="s">
        <v>111</v>
      </c>
    </row>
    <row r="21" spans="1:11" ht="24" x14ac:dyDescent="0.2">
      <c r="A21" s="46"/>
      <c r="B21" s="24"/>
      <c r="C21" s="25"/>
      <c r="D21" s="37"/>
      <c r="E21" s="40" t="s">
        <v>75</v>
      </c>
      <c r="F21" s="13"/>
      <c r="G21" s="81">
        <f>SUM(H21:I21)</f>
        <v>276000</v>
      </c>
      <c r="H21" s="103">
        <v>276000</v>
      </c>
      <c r="I21" s="105" t="s">
        <v>111</v>
      </c>
    </row>
    <row r="22" spans="1:11" ht="24" hidden="1" x14ac:dyDescent="0.2">
      <c r="A22" s="46"/>
      <c r="B22" s="24"/>
      <c r="C22" s="25"/>
      <c r="D22" s="37"/>
      <c r="E22" s="40" t="s">
        <v>76</v>
      </c>
      <c r="F22" s="13"/>
      <c r="G22" s="81">
        <f t="shared" ref="G22:G92" si="0">SUM(H22:I22)</f>
        <v>0</v>
      </c>
      <c r="H22" s="103">
        <v>0</v>
      </c>
      <c r="I22" s="105"/>
    </row>
    <row r="23" spans="1:11" ht="18.75" customHeight="1" x14ac:dyDescent="0.2">
      <c r="A23" s="46"/>
      <c r="B23" s="24"/>
      <c r="C23" s="25"/>
      <c r="D23" s="37"/>
      <c r="E23" s="40" t="s">
        <v>77</v>
      </c>
      <c r="F23" s="13"/>
      <c r="G23" s="81">
        <f t="shared" si="0"/>
        <v>54000</v>
      </c>
      <c r="H23" s="103">
        <v>54000</v>
      </c>
      <c r="I23" s="105" t="s">
        <v>111</v>
      </c>
    </row>
    <row r="24" spans="1:11" ht="18.75" customHeight="1" x14ac:dyDescent="0.2">
      <c r="A24" s="46"/>
      <c r="B24" s="24"/>
      <c r="C24" s="25"/>
      <c r="D24" s="37"/>
      <c r="E24" s="40" t="s">
        <v>78</v>
      </c>
      <c r="F24" s="13"/>
      <c r="G24" s="81">
        <f t="shared" si="0"/>
        <v>6000</v>
      </c>
      <c r="H24" s="103">
        <v>6000</v>
      </c>
      <c r="I24" s="105" t="s">
        <v>111</v>
      </c>
    </row>
    <row r="25" spans="1:11" s="114" customFormat="1" ht="18.75" customHeight="1" x14ac:dyDescent="0.2">
      <c r="A25" s="46"/>
      <c r="B25" s="24"/>
      <c r="C25" s="25"/>
      <c r="D25" s="37"/>
      <c r="E25" s="40" t="s">
        <v>79</v>
      </c>
      <c r="F25" s="13"/>
      <c r="G25" s="81">
        <f t="shared" si="0"/>
        <v>10126</v>
      </c>
      <c r="H25" s="103">
        <v>10126</v>
      </c>
      <c r="I25" s="105" t="s">
        <v>111</v>
      </c>
    </row>
    <row r="26" spans="1:11" ht="18.75" customHeight="1" x14ac:dyDescent="0.2">
      <c r="A26" s="46"/>
      <c r="B26" s="24"/>
      <c r="C26" s="25"/>
      <c r="D26" s="37"/>
      <c r="E26" s="40" t="s">
        <v>364</v>
      </c>
      <c r="F26" s="13"/>
      <c r="G26" s="81">
        <f t="shared" si="0"/>
        <v>21400</v>
      </c>
      <c r="H26" s="103">
        <v>21400</v>
      </c>
      <c r="I26" s="105" t="s">
        <v>111</v>
      </c>
    </row>
    <row r="27" spans="1:11" ht="18.75" customHeight="1" x14ac:dyDescent="0.2">
      <c r="A27" s="46"/>
      <c r="B27" s="24"/>
      <c r="C27" s="25"/>
      <c r="D27" s="37"/>
      <c r="E27" s="40" t="s">
        <v>80</v>
      </c>
      <c r="F27" s="13"/>
      <c r="G27" s="81">
        <f t="shared" si="0"/>
        <v>500</v>
      </c>
      <c r="H27" s="103">
        <v>500</v>
      </c>
      <c r="I27" s="105" t="s">
        <v>111</v>
      </c>
    </row>
    <row r="28" spans="1:11" s="114" customFormat="1" ht="18.75" customHeight="1" x14ac:dyDescent="0.2">
      <c r="A28" s="46"/>
      <c r="B28" s="24"/>
      <c r="C28" s="25"/>
      <c r="D28" s="37"/>
      <c r="E28" s="40" t="s">
        <v>303</v>
      </c>
      <c r="F28" s="13"/>
      <c r="G28" s="81">
        <f t="shared" si="0"/>
        <v>5000</v>
      </c>
      <c r="H28" s="103">
        <v>5000</v>
      </c>
      <c r="I28" s="105" t="s">
        <v>111</v>
      </c>
    </row>
    <row r="29" spans="1:11" ht="18.75" hidden="1" customHeight="1" x14ac:dyDescent="0.2">
      <c r="A29" s="46"/>
      <c r="B29" s="24"/>
      <c r="C29" s="25"/>
      <c r="D29" s="37"/>
      <c r="E29" s="40" t="s">
        <v>81</v>
      </c>
      <c r="F29" s="13"/>
      <c r="G29" s="81">
        <f t="shared" si="0"/>
        <v>0</v>
      </c>
      <c r="H29" s="103">
        <v>0</v>
      </c>
      <c r="I29" s="105" t="s">
        <v>111</v>
      </c>
    </row>
    <row r="30" spans="1:11" ht="18.75" customHeight="1" x14ac:dyDescent="0.2">
      <c r="A30" s="46"/>
      <c r="B30" s="24"/>
      <c r="C30" s="25"/>
      <c r="D30" s="37"/>
      <c r="E30" s="40" t="s">
        <v>82</v>
      </c>
      <c r="F30" s="13"/>
      <c r="G30" s="81">
        <f t="shared" si="0"/>
        <v>3410</v>
      </c>
      <c r="H30" s="103">
        <v>3410</v>
      </c>
      <c r="I30" s="105" t="s">
        <v>111</v>
      </c>
    </row>
    <row r="31" spans="1:11" ht="18.75" customHeight="1" x14ac:dyDescent="0.2">
      <c r="A31" s="46"/>
      <c r="B31" s="24"/>
      <c r="C31" s="25"/>
      <c r="D31" s="37"/>
      <c r="E31" s="40" t="s">
        <v>436</v>
      </c>
      <c r="F31" s="13"/>
      <c r="G31" s="81">
        <f>SUM(H31:I31)</f>
        <v>2000</v>
      </c>
      <c r="H31" s="103">
        <v>2000</v>
      </c>
      <c r="I31" s="105" t="s">
        <v>111</v>
      </c>
    </row>
    <row r="32" spans="1:11" ht="18.75" customHeight="1" x14ac:dyDescent="0.2">
      <c r="A32" s="46"/>
      <c r="B32" s="24"/>
      <c r="C32" s="25"/>
      <c r="D32" s="37"/>
      <c r="E32" s="40" t="s">
        <v>83</v>
      </c>
      <c r="F32" s="13"/>
      <c r="G32" s="81">
        <f t="shared" si="0"/>
        <v>250</v>
      </c>
      <c r="H32" s="103">
        <v>250</v>
      </c>
      <c r="I32" s="105" t="s">
        <v>111</v>
      </c>
    </row>
    <row r="33" spans="1:9" ht="18.75" customHeight="1" x14ac:dyDescent="0.2">
      <c r="A33" s="46"/>
      <c r="B33" s="24"/>
      <c r="C33" s="25"/>
      <c r="D33" s="37"/>
      <c r="E33" s="40" t="s">
        <v>84</v>
      </c>
      <c r="F33" s="13"/>
      <c r="G33" s="81">
        <f t="shared" si="0"/>
        <v>7500</v>
      </c>
      <c r="H33" s="103">
        <v>7500</v>
      </c>
      <c r="I33" s="105" t="s">
        <v>111</v>
      </c>
    </row>
    <row r="34" spans="1:9" ht="18.75" customHeight="1" x14ac:dyDescent="0.2">
      <c r="A34" s="46"/>
      <c r="B34" s="24"/>
      <c r="C34" s="25"/>
      <c r="D34" s="37"/>
      <c r="E34" s="40" t="s">
        <v>304</v>
      </c>
      <c r="F34" s="13"/>
      <c r="G34" s="81">
        <f t="shared" si="0"/>
        <v>11500</v>
      </c>
      <c r="H34" s="103">
        <v>11500</v>
      </c>
      <c r="I34" s="105" t="s">
        <v>111</v>
      </c>
    </row>
    <row r="35" spans="1:9" ht="18.75" customHeight="1" x14ac:dyDescent="0.2">
      <c r="A35" s="46"/>
      <c r="B35" s="24"/>
      <c r="C35" s="25"/>
      <c r="D35" s="37"/>
      <c r="E35" s="40" t="s">
        <v>96</v>
      </c>
      <c r="F35" s="13"/>
      <c r="G35" s="81">
        <f t="shared" si="0"/>
        <v>2400</v>
      </c>
      <c r="H35" s="103">
        <v>2400</v>
      </c>
      <c r="I35" s="105" t="s">
        <v>111</v>
      </c>
    </row>
    <row r="36" spans="1:9" s="114" customFormat="1" ht="18.75" customHeight="1" x14ac:dyDescent="0.2">
      <c r="A36" s="46"/>
      <c r="B36" s="24"/>
      <c r="C36" s="25"/>
      <c r="D36" s="37"/>
      <c r="E36" s="40" t="s">
        <v>85</v>
      </c>
      <c r="F36" s="13"/>
      <c r="G36" s="81">
        <f t="shared" si="0"/>
        <v>7000</v>
      </c>
      <c r="H36" s="103">
        <v>7000</v>
      </c>
      <c r="I36" s="105" t="s">
        <v>111</v>
      </c>
    </row>
    <row r="37" spans="1:9" ht="24" x14ac:dyDescent="0.2">
      <c r="A37" s="46"/>
      <c r="B37" s="24"/>
      <c r="C37" s="25"/>
      <c r="D37" s="37"/>
      <c r="E37" s="40" t="s">
        <v>86</v>
      </c>
      <c r="F37" s="13"/>
      <c r="G37" s="81">
        <f t="shared" si="0"/>
        <v>15000</v>
      </c>
      <c r="H37" s="103">
        <v>15000</v>
      </c>
      <c r="I37" s="105" t="s">
        <v>111</v>
      </c>
    </row>
    <row r="38" spans="1:9" s="114" customFormat="1" x14ac:dyDescent="0.2">
      <c r="A38" s="46"/>
      <c r="B38" s="24"/>
      <c r="C38" s="25"/>
      <c r="D38" s="37"/>
      <c r="E38" s="40" t="s">
        <v>87</v>
      </c>
      <c r="F38" s="13"/>
      <c r="G38" s="81">
        <f t="shared" si="0"/>
        <v>13240</v>
      </c>
      <c r="H38" s="103">
        <v>13240</v>
      </c>
      <c r="I38" s="105" t="s">
        <v>111</v>
      </c>
    </row>
    <row r="39" spans="1:9" x14ac:dyDescent="0.2">
      <c r="A39" s="46"/>
      <c r="B39" s="24"/>
      <c r="C39" s="25"/>
      <c r="D39" s="37"/>
      <c r="E39" s="40" t="s">
        <v>88</v>
      </c>
      <c r="F39" s="13"/>
      <c r="G39" s="81">
        <f t="shared" si="0"/>
        <v>28500</v>
      </c>
      <c r="H39" s="103">
        <v>28500</v>
      </c>
      <c r="I39" s="105" t="s">
        <v>111</v>
      </c>
    </row>
    <row r="40" spans="1:9" s="114" customFormat="1" x14ac:dyDescent="0.2">
      <c r="A40" s="46"/>
      <c r="B40" s="24"/>
      <c r="C40" s="25"/>
      <c r="D40" s="37"/>
      <c r="E40" s="40" t="s">
        <v>89</v>
      </c>
      <c r="F40" s="13"/>
      <c r="G40" s="81">
        <f t="shared" si="0"/>
        <v>4000</v>
      </c>
      <c r="H40" s="103">
        <v>4000</v>
      </c>
      <c r="I40" s="105" t="s">
        <v>111</v>
      </c>
    </row>
    <row r="41" spans="1:9" s="114" customFormat="1" x14ac:dyDescent="0.2">
      <c r="A41" s="46"/>
      <c r="B41" s="24"/>
      <c r="C41" s="25"/>
      <c r="D41" s="37"/>
      <c r="E41" s="84" t="s">
        <v>421</v>
      </c>
      <c r="F41" s="13"/>
      <c r="G41" s="81">
        <f t="shared" si="0"/>
        <v>3500</v>
      </c>
      <c r="H41" s="103">
        <v>3500</v>
      </c>
      <c r="I41" s="105" t="s">
        <v>111</v>
      </c>
    </row>
    <row r="42" spans="1:9" s="114" customFormat="1" x14ac:dyDescent="0.2">
      <c r="A42" s="46"/>
      <c r="B42" s="24"/>
      <c r="C42" s="25"/>
      <c r="D42" s="37"/>
      <c r="E42" s="84" t="s">
        <v>443</v>
      </c>
      <c r="F42" s="13"/>
      <c r="G42" s="81">
        <f t="shared" si="0"/>
        <v>8000</v>
      </c>
      <c r="H42" s="103">
        <v>8000</v>
      </c>
      <c r="I42" s="105" t="s">
        <v>111</v>
      </c>
    </row>
    <row r="43" spans="1:9" hidden="1" x14ac:dyDescent="0.2">
      <c r="A43" s="46"/>
      <c r="B43" s="24"/>
      <c r="C43" s="25"/>
      <c r="D43" s="37"/>
      <c r="E43" s="40" t="s">
        <v>98</v>
      </c>
      <c r="F43" s="13"/>
      <c r="G43" s="81">
        <f t="shared" si="0"/>
        <v>0</v>
      </c>
      <c r="H43" s="103">
        <v>0</v>
      </c>
      <c r="I43" s="105" t="s">
        <v>111</v>
      </c>
    </row>
    <row r="44" spans="1:9" x14ac:dyDescent="0.2">
      <c r="A44" s="46"/>
      <c r="B44" s="24"/>
      <c r="C44" s="25"/>
      <c r="D44" s="37"/>
      <c r="E44" s="40" t="s">
        <v>90</v>
      </c>
      <c r="F44" s="13"/>
      <c r="G44" s="81">
        <f t="shared" si="0"/>
        <v>1000</v>
      </c>
      <c r="H44" s="103">
        <v>1000</v>
      </c>
      <c r="I44" s="105" t="s">
        <v>111</v>
      </c>
    </row>
    <row r="45" spans="1:9" hidden="1" x14ac:dyDescent="0.2">
      <c r="A45" s="46"/>
      <c r="B45" s="24"/>
      <c r="C45" s="25"/>
      <c r="D45" s="37"/>
      <c r="E45" s="40" t="s">
        <v>91</v>
      </c>
      <c r="F45" s="13"/>
      <c r="G45" s="81">
        <f t="shared" si="0"/>
        <v>0</v>
      </c>
      <c r="H45" s="103"/>
      <c r="I45" s="105"/>
    </row>
    <row r="46" spans="1:9" hidden="1" x14ac:dyDescent="0.2">
      <c r="A46" s="46"/>
      <c r="B46" s="24"/>
      <c r="C46" s="25"/>
      <c r="D46" s="37"/>
      <c r="E46" s="40" t="s">
        <v>92</v>
      </c>
      <c r="F46" s="13"/>
      <c r="G46" s="81">
        <f t="shared" si="0"/>
        <v>0</v>
      </c>
      <c r="H46" s="103" t="s">
        <v>111</v>
      </c>
      <c r="I46" s="105">
        <v>0</v>
      </c>
    </row>
    <row r="47" spans="1:9" hidden="1" x14ac:dyDescent="0.2">
      <c r="A47" s="46"/>
      <c r="B47" s="24"/>
      <c r="C47" s="25"/>
      <c r="D47" s="37"/>
      <c r="E47" s="40" t="s">
        <v>429</v>
      </c>
      <c r="F47" s="13"/>
      <c r="G47" s="81">
        <f t="shared" si="0"/>
        <v>0</v>
      </c>
      <c r="H47" s="103" t="s">
        <v>111</v>
      </c>
      <c r="I47" s="105">
        <v>0</v>
      </c>
    </row>
    <row r="48" spans="1:9" s="114" customFormat="1" x14ac:dyDescent="0.2">
      <c r="A48" s="153"/>
      <c r="B48" s="24"/>
      <c r="C48" s="25"/>
      <c r="D48" s="37"/>
      <c r="E48" s="40" t="s">
        <v>93</v>
      </c>
      <c r="F48" s="13"/>
      <c r="G48" s="81">
        <f t="shared" si="0"/>
        <v>16000</v>
      </c>
      <c r="H48" s="103" t="s">
        <v>111</v>
      </c>
      <c r="I48" s="105">
        <v>16000</v>
      </c>
    </row>
    <row r="49" spans="1:9" s="114" customFormat="1" hidden="1" x14ac:dyDescent="0.2">
      <c r="A49" s="153"/>
      <c r="B49" s="24"/>
      <c r="C49" s="25"/>
      <c r="D49" s="37"/>
      <c r="E49" s="40" t="s">
        <v>447</v>
      </c>
      <c r="F49" s="13"/>
      <c r="G49" s="81">
        <f t="shared" si="0"/>
        <v>0</v>
      </c>
      <c r="H49" s="103"/>
      <c r="I49" s="105">
        <v>0</v>
      </c>
    </row>
    <row r="50" spans="1:9" s="114" customFormat="1" hidden="1" x14ac:dyDescent="0.2">
      <c r="A50" s="153"/>
      <c r="B50" s="24"/>
      <c r="C50" s="25"/>
      <c r="D50" s="37"/>
      <c r="E50" s="40" t="s">
        <v>94</v>
      </c>
      <c r="F50" s="13"/>
      <c r="G50" s="81">
        <f>SUM(H50:I50)</f>
        <v>0</v>
      </c>
      <c r="H50" s="103" t="s">
        <v>111</v>
      </c>
      <c r="I50" s="105">
        <v>0</v>
      </c>
    </row>
    <row r="51" spans="1:9" s="114" customFormat="1" ht="15" hidden="1" customHeight="1" x14ac:dyDescent="0.2">
      <c r="A51" s="153">
        <v>2112</v>
      </c>
      <c r="B51" s="24" t="s">
        <v>28</v>
      </c>
      <c r="C51" s="25">
        <v>1</v>
      </c>
      <c r="D51" s="37">
        <v>2</v>
      </c>
      <c r="E51" s="40" t="s">
        <v>115</v>
      </c>
      <c r="F51" s="13" t="s">
        <v>116</v>
      </c>
      <c r="G51" s="81">
        <f t="shared" si="0"/>
        <v>0</v>
      </c>
      <c r="H51" s="103">
        <f>SUM(H53:H53)</f>
        <v>0</v>
      </c>
      <c r="I51" s="105">
        <f>SUM(I53:I53)</f>
        <v>0</v>
      </c>
    </row>
    <row r="52" spans="1:9" s="114" customFormat="1" ht="36" hidden="1" customHeight="1" x14ac:dyDescent="0.2">
      <c r="A52" s="153"/>
      <c r="B52" s="24"/>
      <c r="C52" s="25"/>
      <c r="D52" s="37"/>
      <c r="E52" s="40" t="s">
        <v>23</v>
      </c>
      <c r="F52" s="13"/>
      <c r="G52" s="81">
        <f t="shared" si="0"/>
        <v>0</v>
      </c>
      <c r="H52" s="103"/>
      <c r="I52" s="105"/>
    </row>
    <row r="53" spans="1:9" s="114" customFormat="1" ht="15" hidden="1" customHeight="1" x14ac:dyDescent="0.2">
      <c r="A53" s="153"/>
      <c r="B53" s="24"/>
      <c r="C53" s="25"/>
      <c r="D53" s="37"/>
      <c r="E53" s="40" t="s">
        <v>24</v>
      </c>
      <c r="F53" s="13"/>
      <c r="G53" s="81">
        <f t="shared" si="0"/>
        <v>0</v>
      </c>
      <c r="H53" s="103"/>
      <c r="I53" s="105"/>
    </row>
    <row r="54" spans="1:9" s="114" customFormat="1" ht="15" hidden="1" customHeight="1" x14ac:dyDescent="0.2">
      <c r="A54" s="153">
        <v>2113</v>
      </c>
      <c r="B54" s="24" t="s">
        <v>28</v>
      </c>
      <c r="C54" s="25">
        <v>1</v>
      </c>
      <c r="D54" s="37">
        <v>3</v>
      </c>
      <c r="E54" s="40" t="s">
        <v>117</v>
      </c>
      <c r="F54" s="13" t="s">
        <v>118</v>
      </c>
      <c r="G54" s="81">
        <f t="shared" si="0"/>
        <v>0</v>
      </c>
      <c r="H54" s="103">
        <f>SUM(H56:H56)</f>
        <v>0</v>
      </c>
      <c r="I54" s="105">
        <f>SUM(I56:I56)</f>
        <v>0</v>
      </c>
    </row>
    <row r="55" spans="1:9" s="114" customFormat="1" ht="36" hidden="1" customHeight="1" x14ac:dyDescent="0.2">
      <c r="A55" s="153"/>
      <c r="B55" s="24"/>
      <c r="C55" s="25"/>
      <c r="D55" s="37"/>
      <c r="E55" s="40" t="s">
        <v>23</v>
      </c>
      <c r="F55" s="13"/>
      <c r="G55" s="81">
        <f t="shared" si="0"/>
        <v>0</v>
      </c>
      <c r="H55" s="103"/>
      <c r="I55" s="105"/>
    </row>
    <row r="56" spans="1:9" s="114" customFormat="1" ht="15" hidden="1" customHeight="1" x14ac:dyDescent="0.2">
      <c r="A56" s="153"/>
      <c r="B56" s="24"/>
      <c r="C56" s="25"/>
      <c r="D56" s="37"/>
      <c r="E56" s="40" t="s">
        <v>24</v>
      </c>
      <c r="F56" s="13"/>
      <c r="G56" s="81">
        <f t="shared" si="0"/>
        <v>0</v>
      </c>
      <c r="H56" s="103"/>
      <c r="I56" s="105"/>
    </row>
    <row r="57" spans="1:9" s="114" customFormat="1" ht="15" hidden="1" customHeight="1" x14ac:dyDescent="0.2">
      <c r="A57" s="153">
        <v>2120</v>
      </c>
      <c r="B57" s="21" t="s">
        <v>28</v>
      </c>
      <c r="C57" s="23">
        <v>2</v>
      </c>
      <c r="D57" s="36">
        <v>0</v>
      </c>
      <c r="E57" s="41" t="s">
        <v>119</v>
      </c>
      <c r="F57" s="14" t="s">
        <v>120</v>
      </c>
      <c r="G57" s="81">
        <f t="shared" si="0"/>
        <v>0</v>
      </c>
      <c r="H57" s="103">
        <f>SUM(H59,H62)</f>
        <v>0</v>
      </c>
      <c r="I57" s="105">
        <f>SUM(I59,I62)</f>
        <v>0</v>
      </c>
    </row>
    <row r="58" spans="1:9" s="150" customFormat="1" ht="10.5" hidden="1" customHeight="1" x14ac:dyDescent="0.2">
      <c r="A58" s="153"/>
      <c r="B58" s="21"/>
      <c r="C58" s="23"/>
      <c r="D58" s="36"/>
      <c r="E58" s="40" t="s">
        <v>15</v>
      </c>
      <c r="F58" s="11"/>
      <c r="G58" s="81">
        <f t="shared" si="0"/>
        <v>0</v>
      </c>
      <c r="H58" s="117"/>
      <c r="I58" s="118"/>
    </row>
    <row r="59" spans="1:9" s="114" customFormat="1" ht="16.5" hidden="1" customHeight="1" x14ac:dyDescent="0.2">
      <c r="A59" s="153">
        <v>2121</v>
      </c>
      <c r="B59" s="24" t="s">
        <v>28</v>
      </c>
      <c r="C59" s="25">
        <v>2</v>
      </c>
      <c r="D59" s="37">
        <v>1</v>
      </c>
      <c r="E59" s="42" t="s">
        <v>406</v>
      </c>
      <c r="F59" s="13" t="s">
        <v>121</v>
      </c>
      <c r="G59" s="81">
        <f t="shared" si="0"/>
        <v>0</v>
      </c>
      <c r="H59" s="103">
        <f>SUM(H61:H61)</f>
        <v>0</v>
      </c>
      <c r="I59" s="105">
        <f>SUM(I61:I61)</f>
        <v>0</v>
      </c>
    </row>
    <row r="60" spans="1:9" s="114" customFormat="1" ht="36" hidden="1" customHeight="1" x14ac:dyDescent="0.2">
      <c r="A60" s="153"/>
      <c r="B60" s="24"/>
      <c r="C60" s="25"/>
      <c r="D60" s="37"/>
      <c r="E60" s="40" t="s">
        <v>23</v>
      </c>
      <c r="F60" s="13"/>
      <c r="G60" s="81">
        <f t="shared" si="0"/>
        <v>0</v>
      </c>
      <c r="H60" s="103"/>
      <c r="I60" s="105"/>
    </row>
    <row r="61" spans="1:9" s="114" customFormat="1" ht="15" hidden="1" customHeight="1" x14ac:dyDescent="0.2">
      <c r="A61" s="153"/>
      <c r="B61" s="24"/>
      <c r="C61" s="25"/>
      <c r="D61" s="37"/>
      <c r="E61" s="40" t="s">
        <v>24</v>
      </c>
      <c r="F61" s="13"/>
      <c r="G61" s="81">
        <f t="shared" si="0"/>
        <v>0</v>
      </c>
      <c r="H61" s="103"/>
      <c r="I61" s="105"/>
    </row>
    <row r="62" spans="1:9" s="114" customFormat="1" ht="28.5" hidden="1" customHeight="1" x14ac:dyDescent="0.2">
      <c r="A62" s="153">
        <v>2122</v>
      </c>
      <c r="B62" s="24" t="s">
        <v>28</v>
      </c>
      <c r="C62" s="25">
        <v>2</v>
      </c>
      <c r="D62" s="37">
        <v>2</v>
      </c>
      <c r="E62" s="40" t="s">
        <v>122</v>
      </c>
      <c r="F62" s="13" t="s">
        <v>123</v>
      </c>
      <c r="G62" s="81">
        <f t="shared" si="0"/>
        <v>0</v>
      </c>
      <c r="H62" s="103">
        <f>SUM(H64:H64)</f>
        <v>0</v>
      </c>
      <c r="I62" s="105">
        <f>SUM(I64:I64)</f>
        <v>0</v>
      </c>
    </row>
    <row r="63" spans="1:9" s="114" customFormat="1" ht="36" hidden="1" customHeight="1" x14ac:dyDescent="0.2">
      <c r="A63" s="153"/>
      <c r="B63" s="24"/>
      <c r="C63" s="25"/>
      <c r="D63" s="37"/>
      <c r="E63" s="40" t="s">
        <v>23</v>
      </c>
      <c r="F63" s="13"/>
      <c r="G63" s="81">
        <f t="shared" si="0"/>
        <v>0</v>
      </c>
      <c r="H63" s="103"/>
      <c r="I63" s="105"/>
    </row>
    <row r="64" spans="1:9" s="114" customFormat="1" ht="15" hidden="1" customHeight="1" x14ac:dyDescent="0.2">
      <c r="A64" s="153"/>
      <c r="B64" s="24"/>
      <c r="C64" s="25"/>
      <c r="D64" s="37"/>
      <c r="E64" s="40" t="s">
        <v>24</v>
      </c>
      <c r="F64" s="13"/>
      <c r="G64" s="81">
        <f t="shared" si="0"/>
        <v>0</v>
      </c>
      <c r="H64" s="103"/>
      <c r="I64" s="105"/>
    </row>
    <row r="65" spans="1:11" s="114" customFormat="1" ht="15" hidden="1" customHeight="1" x14ac:dyDescent="0.2">
      <c r="A65" s="153"/>
      <c r="B65" s="24"/>
      <c r="C65" s="25"/>
      <c r="D65" s="37"/>
      <c r="E65" s="40" t="s">
        <v>450</v>
      </c>
      <c r="F65" s="13"/>
      <c r="G65" s="81">
        <v>0</v>
      </c>
      <c r="H65" s="103" t="s">
        <v>111</v>
      </c>
      <c r="I65" s="105">
        <v>0</v>
      </c>
    </row>
    <row r="66" spans="1:11" ht="15" customHeight="1" x14ac:dyDescent="0.2">
      <c r="A66" s="46">
        <v>2130</v>
      </c>
      <c r="B66" s="21" t="s">
        <v>28</v>
      </c>
      <c r="C66" s="23">
        <v>3</v>
      </c>
      <c r="D66" s="36">
        <v>0</v>
      </c>
      <c r="E66" s="41" t="s">
        <v>124</v>
      </c>
      <c r="F66" s="15" t="s">
        <v>125</v>
      </c>
      <c r="G66" s="81">
        <f t="shared" si="0"/>
        <v>24619</v>
      </c>
      <c r="H66" s="103">
        <f>SUM(H68,H80,H83)</f>
        <v>24619</v>
      </c>
      <c r="I66" s="105">
        <f>SUM(I68,I80,I83)</f>
        <v>0</v>
      </c>
    </row>
    <row r="67" spans="1:11" s="12" customFormat="1" ht="13.5" customHeight="1" x14ac:dyDescent="0.2">
      <c r="A67" s="46"/>
      <c r="B67" s="21"/>
      <c r="C67" s="23"/>
      <c r="D67" s="36"/>
      <c r="E67" s="40" t="s">
        <v>15</v>
      </c>
      <c r="F67" s="11"/>
      <c r="G67" s="81">
        <f t="shared" si="0"/>
        <v>0</v>
      </c>
      <c r="H67" s="117"/>
      <c r="I67" s="118"/>
      <c r="J67" s="150"/>
      <c r="K67" s="150"/>
    </row>
    <row r="68" spans="1:11" ht="13.5" customHeight="1" x14ac:dyDescent="0.2">
      <c r="A68" s="88">
        <v>2131</v>
      </c>
      <c r="B68" s="89" t="s">
        <v>28</v>
      </c>
      <c r="C68" s="90">
        <v>3</v>
      </c>
      <c r="D68" s="91">
        <v>1</v>
      </c>
      <c r="E68" s="92" t="s">
        <v>126</v>
      </c>
      <c r="F68" s="93" t="s">
        <v>127</v>
      </c>
      <c r="G68" s="94">
        <f t="shared" si="0"/>
        <v>10771</v>
      </c>
      <c r="H68" s="104">
        <f>SUM(H70:H79)</f>
        <v>10771</v>
      </c>
      <c r="I68" s="116">
        <f>SUM(I79:I79)</f>
        <v>0</v>
      </c>
    </row>
    <row r="69" spans="1:11" ht="13.5" customHeight="1" x14ac:dyDescent="0.2">
      <c r="A69" s="46"/>
      <c r="B69" s="24"/>
      <c r="C69" s="25"/>
      <c r="D69" s="37"/>
      <c r="E69" s="40" t="s">
        <v>23</v>
      </c>
      <c r="F69" s="13"/>
      <c r="G69" s="81"/>
      <c r="H69" s="103"/>
      <c r="I69" s="105"/>
    </row>
    <row r="70" spans="1:11" ht="13.5" customHeight="1" x14ac:dyDescent="0.2">
      <c r="A70" s="46"/>
      <c r="B70" s="24"/>
      <c r="C70" s="25"/>
      <c r="D70" s="37"/>
      <c r="E70" s="40" t="s">
        <v>74</v>
      </c>
      <c r="F70" s="13"/>
      <c r="G70" s="81">
        <f t="shared" si="0"/>
        <v>7320</v>
      </c>
      <c r="H70" s="103">
        <v>7320</v>
      </c>
      <c r="I70" s="105" t="s">
        <v>111</v>
      </c>
    </row>
    <row r="71" spans="1:11" ht="26.25" customHeight="1" x14ac:dyDescent="0.2">
      <c r="A71" s="46"/>
      <c r="B71" s="24"/>
      <c r="C71" s="25"/>
      <c r="D71" s="37"/>
      <c r="E71" s="40" t="s">
        <v>75</v>
      </c>
      <c r="F71" s="13"/>
      <c r="G71" s="81">
        <f t="shared" si="0"/>
        <v>2440</v>
      </c>
      <c r="H71" s="103">
        <v>2440</v>
      </c>
      <c r="I71" s="105" t="s">
        <v>111</v>
      </c>
    </row>
    <row r="72" spans="1:11" s="114" customFormat="1" ht="13.5" customHeight="1" x14ac:dyDescent="0.2">
      <c r="A72" s="46"/>
      <c r="B72" s="24"/>
      <c r="C72" s="25"/>
      <c r="D72" s="37"/>
      <c r="E72" s="40" t="s">
        <v>77</v>
      </c>
      <c r="F72" s="13"/>
      <c r="G72" s="81">
        <f t="shared" si="0"/>
        <v>260</v>
      </c>
      <c r="H72" s="103">
        <v>260</v>
      </c>
      <c r="I72" s="105" t="s">
        <v>111</v>
      </c>
    </row>
    <row r="73" spans="1:11" ht="13.5" customHeight="1" x14ac:dyDescent="0.2">
      <c r="A73" s="46"/>
      <c r="B73" s="24"/>
      <c r="C73" s="25"/>
      <c r="D73" s="37"/>
      <c r="E73" s="40" t="s">
        <v>347</v>
      </c>
      <c r="F73" s="13"/>
      <c r="G73" s="81">
        <f t="shared" si="0"/>
        <v>10</v>
      </c>
      <c r="H73" s="103">
        <v>10</v>
      </c>
      <c r="I73" s="105" t="s">
        <v>111</v>
      </c>
    </row>
    <row r="74" spans="1:11" ht="13.5" customHeight="1" x14ac:dyDescent="0.2">
      <c r="A74" s="46"/>
      <c r="B74" s="24"/>
      <c r="C74" s="25"/>
      <c r="D74" s="37"/>
      <c r="E74" s="40" t="s">
        <v>364</v>
      </c>
      <c r="F74" s="13"/>
      <c r="G74" s="81">
        <f t="shared" si="0"/>
        <v>162</v>
      </c>
      <c r="H74" s="103">
        <v>162</v>
      </c>
      <c r="I74" s="105" t="s">
        <v>111</v>
      </c>
    </row>
    <row r="75" spans="1:11" ht="13.5" customHeight="1" x14ac:dyDescent="0.2">
      <c r="A75" s="46"/>
      <c r="B75" s="24"/>
      <c r="C75" s="25"/>
      <c r="D75" s="37"/>
      <c r="E75" s="40" t="s">
        <v>0</v>
      </c>
      <c r="F75" s="13"/>
      <c r="G75" s="81">
        <f t="shared" si="0"/>
        <v>468</v>
      </c>
      <c r="H75" s="103">
        <v>468</v>
      </c>
      <c r="I75" s="105" t="s">
        <v>111</v>
      </c>
    </row>
    <row r="76" spans="1:11" ht="13.5" customHeight="1" x14ac:dyDescent="0.2">
      <c r="A76" s="46"/>
      <c r="B76" s="24"/>
      <c r="C76" s="25"/>
      <c r="D76" s="37"/>
      <c r="E76" s="40" t="s">
        <v>420</v>
      </c>
      <c r="F76" s="13"/>
      <c r="G76" s="81">
        <f t="shared" si="0"/>
        <v>41</v>
      </c>
      <c r="H76" s="103">
        <v>41</v>
      </c>
      <c r="I76" s="105" t="s">
        <v>111</v>
      </c>
    </row>
    <row r="77" spans="1:11" ht="13.5" customHeight="1" x14ac:dyDescent="0.2">
      <c r="A77" s="46"/>
      <c r="B77" s="24"/>
      <c r="C77" s="25"/>
      <c r="D77" s="37"/>
      <c r="E77" s="40" t="s">
        <v>86</v>
      </c>
      <c r="F77" s="13"/>
      <c r="G77" s="81">
        <f t="shared" si="0"/>
        <v>50</v>
      </c>
      <c r="H77" s="103">
        <v>50</v>
      </c>
      <c r="I77" s="105" t="s">
        <v>111</v>
      </c>
    </row>
    <row r="78" spans="1:11" ht="13.5" customHeight="1" x14ac:dyDescent="0.2">
      <c r="A78" s="46"/>
      <c r="B78" s="24"/>
      <c r="C78" s="25"/>
      <c r="D78" s="37"/>
      <c r="E78" s="40" t="s">
        <v>1</v>
      </c>
      <c r="F78" s="13"/>
      <c r="G78" s="81">
        <f t="shared" si="0"/>
        <v>20</v>
      </c>
      <c r="H78" s="103">
        <v>20</v>
      </c>
      <c r="I78" s="105" t="s">
        <v>111</v>
      </c>
    </row>
    <row r="79" spans="1:11" ht="15" hidden="1" customHeight="1" x14ac:dyDescent="0.2">
      <c r="A79" s="46"/>
      <c r="B79" s="24"/>
      <c r="C79" s="25"/>
      <c r="D79" s="37"/>
      <c r="E79" s="40" t="s">
        <v>24</v>
      </c>
      <c r="F79" s="13"/>
      <c r="G79" s="81">
        <f t="shared" si="0"/>
        <v>0</v>
      </c>
      <c r="H79" s="103"/>
      <c r="I79" s="105"/>
    </row>
    <row r="80" spans="1:11" ht="14.25" hidden="1" customHeight="1" x14ac:dyDescent="0.2">
      <c r="A80" s="46">
        <v>2132</v>
      </c>
      <c r="B80" s="24" t="s">
        <v>28</v>
      </c>
      <c r="C80" s="25">
        <v>3</v>
      </c>
      <c r="D80" s="37">
        <v>2</v>
      </c>
      <c r="E80" s="40" t="s">
        <v>128</v>
      </c>
      <c r="F80" s="13" t="s">
        <v>129</v>
      </c>
      <c r="G80" s="81">
        <f t="shared" si="0"/>
        <v>0</v>
      </c>
      <c r="H80" s="103">
        <f>SUM(H82:H82)</f>
        <v>0</v>
      </c>
      <c r="I80" s="105">
        <f>SUM(I82:I82)</f>
        <v>0</v>
      </c>
    </row>
    <row r="81" spans="1:11" ht="36" hidden="1" customHeight="1" x14ac:dyDescent="0.2">
      <c r="A81" s="46"/>
      <c r="B81" s="24"/>
      <c r="C81" s="25"/>
      <c r="D81" s="37"/>
      <c r="E81" s="40" t="s">
        <v>23</v>
      </c>
      <c r="F81" s="13"/>
      <c r="G81" s="81">
        <f t="shared" si="0"/>
        <v>0</v>
      </c>
      <c r="H81" s="103"/>
      <c r="I81" s="105"/>
    </row>
    <row r="82" spans="1:11" ht="15" hidden="1" customHeight="1" x14ac:dyDescent="0.2">
      <c r="A82" s="46"/>
      <c r="B82" s="24"/>
      <c r="C82" s="25"/>
      <c r="D82" s="37"/>
      <c r="E82" s="40" t="s">
        <v>24</v>
      </c>
      <c r="F82" s="13"/>
      <c r="G82" s="81">
        <f t="shared" si="0"/>
        <v>0</v>
      </c>
      <c r="H82" s="103"/>
      <c r="I82" s="105"/>
    </row>
    <row r="83" spans="1:11" ht="15" customHeight="1" x14ac:dyDescent="0.2">
      <c r="A83" s="88">
        <v>2133</v>
      </c>
      <c r="B83" s="89" t="s">
        <v>28</v>
      </c>
      <c r="C83" s="90">
        <v>3</v>
      </c>
      <c r="D83" s="91">
        <v>3</v>
      </c>
      <c r="E83" s="92" t="s">
        <v>130</v>
      </c>
      <c r="F83" s="93" t="s">
        <v>131</v>
      </c>
      <c r="G83" s="94">
        <f t="shared" si="0"/>
        <v>13848</v>
      </c>
      <c r="H83" s="104">
        <f>SUM(H85:H86)</f>
        <v>13848</v>
      </c>
      <c r="I83" s="116">
        <f>SUM(I85:I85)</f>
        <v>0</v>
      </c>
    </row>
    <row r="84" spans="1:11" ht="27" customHeight="1" x14ac:dyDescent="0.2">
      <c r="A84" s="46"/>
      <c r="B84" s="24"/>
      <c r="C84" s="25"/>
      <c r="D84" s="37"/>
      <c r="E84" s="40" t="s">
        <v>23</v>
      </c>
      <c r="F84" s="13"/>
      <c r="G84" s="81">
        <f t="shared" si="0"/>
        <v>0</v>
      </c>
      <c r="H84" s="103"/>
      <c r="I84" s="105"/>
    </row>
    <row r="85" spans="1:11" s="114" customFormat="1" ht="12.75" customHeight="1" x14ac:dyDescent="0.2">
      <c r="A85" s="46"/>
      <c r="B85" s="24"/>
      <c r="C85" s="25"/>
      <c r="D85" s="37"/>
      <c r="E85" s="40" t="s">
        <v>305</v>
      </c>
      <c r="F85" s="13"/>
      <c r="G85" s="81">
        <f t="shared" si="0"/>
        <v>13848</v>
      </c>
      <c r="H85" s="103">
        <v>13848</v>
      </c>
      <c r="I85" s="105" t="s">
        <v>111</v>
      </c>
    </row>
    <row r="86" spans="1:11" ht="12.75" hidden="1" customHeight="1" x14ac:dyDescent="0.2">
      <c r="A86" s="46"/>
      <c r="B86" s="24"/>
      <c r="C86" s="25"/>
      <c r="D86" s="37"/>
      <c r="E86" s="40" t="s">
        <v>440</v>
      </c>
      <c r="F86" s="13"/>
      <c r="G86" s="81">
        <f t="shared" si="0"/>
        <v>0</v>
      </c>
      <c r="H86" s="103"/>
      <c r="I86" s="105"/>
    </row>
    <row r="87" spans="1:11" ht="12.75" hidden="1" customHeight="1" x14ac:dyDescent="0.2">
      <c r="A87" s="46">
        <v>2140</v>
      </c>
      <c r="B87" s="21" t="s">
        <v>28</v>
      </c>
      <c r="C87" s="23">
        <v>4</v>
      </c>
      <c r="D87" s="36">
        <v>0</v>
      </c>
      <c r="E87" s="41" t="s">
        <v>132</v>
      </c>
      <c r="F87" s="11" t="s">
        <v>133</v>
      </c>
      <c r="G87" s="81">
        <f t="shared" si="0"/>
        <v>0</v>
      </c>
      <c r="H87" s="103">
        <f>H89</f>
        <v>0</v>
      </c>
      <c r="I87" s="105">
        <f>I89</f>
        <v>0</v>
      </c>
    </row>
    <row r="88" spans="1:11" s="12" customFormat="1" ht="12.75" hidden="1" customHeight="1" x14ac:dyDescent="0.2">
      <c r="A88" s="46"/>
      <c r="B88" s="21"/>
      <c r="C88" s="23"/>
      <c r="D88" s="36"/>
      <c r="E88" s="40" t="s">
        <v>15</v>
      </c>
      <c r="F88" s="11"/>
      <c r="G88" s="81">
        <f t="shared" si="0"/>
        <v>0</v>
      </c>
      <c r="H88" s="117"/>
      <c r="I88" s="118"/>
      <c r="J88" s="150"/>
      <c r="K88" s="150"/>
    </row>
    <row r="89" spans="1:11" ht="15" hidden="1" customHeight="1" x14ac:dyDescent="0.2">
      <c r="A89" s="46">
        <v>2141</v>
      </c>
      <c r="B89" s="24" t="s">
        <v>28</v>
      </c>
      <c r="C89" s="25">
        <v>4</v>
      </c>
      <c r="D89" s="37">
        <v>1</v>
      </c>
      <c r="E89" s="40" t="s">
        <v>134</v>
      </c>
      <c r="F89" s="16" t="s">
        <v>135</v>
      </c>
      <c r="G89" s="81">
        <f t="shared" si="0"/>
        <v>0</v>
      </c>
      <c r="H89" s="103">
        <f>SUM(H91:H91)</f>
        <v>0</v>
      </c>
      <c r="I89" s="105">
        <f>SUM(I91:I91)</f>
        <v>0</v>
      </c>
    </row>
    <row r="90" spans="1:11" ht="36" hidden="1" customHeight="1" x14ac:dyDescent="0.2">
      <c r="A90" s="46"/>
      <c r="B90" s="24"/>
      <c r="C90" s="25"/>
      <c r="D90" s="37"/>
      <c r="E90" s="40" t="s">
        <v>23</v>
      </c>
      <c r="F90" s="13"/>
      <c r="G90" s="81">
        <f t="shared" si="0"/>
        <v>0</v>
      </c>
      <c r="H90" s="103"/>
      <c r="I90" s="105"/>
    </row>
    <row r="91" spans="1:11" ht="15" hidden="1" customHeight="1" x14ac:dyDescent="0.2">
      <c r="A91" s="46" t="s">
        <v>72</v>
      </c>
      <c r="B91" s="24"/>
      <c r="C91" s="25"/>
      <c r="D91" s="37"/>
      <c r="E91" s="40" t="s">
        <v>24</v>
      </c>
      <c r="F91" s="13"/>
      <c r="G91" s="81">
        <f t="shared" si="0"/>
        <v>0</v>
      </c>
      <c r="H91" s="103"/>
      <c r="I91" s="105"/>
    </row>
    <row r="92" spans="1:11" ht="12" hidden="1" customHeight="1" x14ac:dyDescent="0.2">
      <c r="A92" s="46"/>
      <c r="B92" s="24"/>
      <c r="C92" s="25"/>
      <c r="D92" s="37"/>
      <c r="E92" s="40" t="s">
        <v>94</v>
      </c>
      <c r="F92" s="13"/>
      <c r="G92" s="81">
        <f t="shared" si="0"/>
        <v>0</v>
      </c>
      <c r="H92" s="103"/>
      <c r="I92" s="105"/>
    </row>
    <row r="93" spans="1:11" ht="10.5" hidden="1" customHeight="1" x14ac:dyDescent="0.2">
      <c r="A93" s="46">
        <v>2150</v>
      </c>
      <c r="B93" s="21" t="s">
        <v>28</v>
      </c>
      <c r="C93" s="23">
        <v>5</v>
      </c>
      <c r="D93" s="36">
        <v>0</v>
      </c>
      <c r="E93" s="41" t="s">
        <v>136</v>
      </c>
      <c r="F93" s="11" t="s">
        <v>137</v>
      </c>
      <c r="G93" s="81">
        <f>SUM(H93:I93)</f>
        <v>0</v>
      </c>
      <c r="H93" s="103">
        <f>H95</f>
        <v>0</v>
      </c>
      <c r="I93" s="105">
        <f>I95</f>
        <v>0</v>
      </c>
    </row>
    <row r="94" spans="1:11" s="12" customFormat="1" ht="9.75" hidden="1" customHeight="1" x14ac:dyDescent="0.2">
      <c r="A94" s="46"/>
      <c r="B94" s="21"/>
      <c r="C94" s="23"/>
      <c r="D94" s="36"/>
      <c r="E94" s="40" t="s">
        <v>15</v>
      </c>
      <c r="F94" s="11"/>
      <c r="G94" s="81"/>
      <c r="H94" s="117"/>
      <c r="I94" s="118"/>
      <c r="J94" s="150"/>
      <c r="K94" s="150"/>
    </row>
    <row r="95" spans="1:11" ht="10.5" hidden="1" customHeight="1" x14ac:dyDescent="0.2">
      <c r="A95" s="46">
        <v>2151</v>
      </c>
      <c r="B95" s="24" t="s">
        <v>28</v>
      </c>
      <c r="C95" s="25">
        <v>5</v>
      </c>
      <c r="D95" s="37">
        <v>1</v>
      </c>
      <c r="E95" s="40" t="s">
        <v>138</v>
      </c>
      <c r="F95" s="16" t="s">
        <v>139</v>
      </c>
      <c r="G95" s="81">
        <f>SUM(H95:I95)</f>
        <v>0</v>
      </c>
      <c r="H95" s="103">
        <f>SUM(H97:H97)</f>
        <v>0</v>
      </c>
      <c r="I95" s="105">
        <f>SUM(I97:I97)</f>
        <v>0</v>
      </c>
    </row>
    <row r="96" spans="1:11" ht="12.75" hidden="1" customHeight="1" x14ac:dyDescent="0.2">
      <c r="A96" s="46"/>
      <c r="B96" s="24"/>
      <c r="C96" s="25"/>
      <c r="D96" s="37"/>
      <c r="E96" s="85" t="s">
        <v>23</v>
      </c>
      <c r="F96" s="13"/>
      <c r="G96" s="81"/>
      <c r="H96" s="103"/>
      <c r="I96" s="105"/>
    </row>
    <row r="97" spans="1:11" ht="12.75" hidden="1" customHeight="1" x14ac:dyDescent="0.2">
      <c r="A97" s="46"/>
      <c r="B97" s="24"/>
      <c r="C97" s="25"/>
      <c r="D97" s="37"/>
      <c r="E97" s="40" t="s">
        <v>94</v>
      </c>
      <c r="F97" s="13"/>
      <c r="G97" s="81">
        <f>SUM(H97:I97)</f>
        <v>0</v>
      </c>
      <c r="H97" s="103" t="s">
        <v>111</v>
      </c>
      <c r="I97" s="105"/>
    </row>
    <row r="98" spans="1:11" ht="25.5" customHeight="1" x14ac:dyDescent="0.2">
      <c r="A98" s="46">
        <v>2160</v>
      </c>
      <c r="B98" s="21" t="s">
        <v>28</v>
      </c>
      <c r="C98" s="23">
        <v>6</v>
      </c>
      <c r="D98" s="36">
        <v>0</v>
      </c>
      <c r="E98" s="41" t="s">
        <v>140</v>
      </c>
      <c r="F98" s="11" t="s">
        <v>141</v>
      </c>
      <c r="G98" s="134">
        <f>SUM(H98:I98)</f>
        <v>1067392.2</v>
      </c>
      <c r="H98" s="103">
        <f>H100</f>
        <v>874392.2</v>
      </c>
      <c r="I98" s="136">
        <f>I100</f>
        <v>193000</v>
      </c>
    </row>
    <row r="99" spans="1:11" s="12" customFormat="1" ht="17.25" customHeight="1" x14ac:dyDescent="0.2">
      <c r="A99" s="46"/>
      <c r="B99" s="21"/>
      <c r="C99" s="23"/>
      <c r="D99" s="36"/>
      <c r="E99" s="40" t="s">
        <v>15</v>
      </c>
      <c r="F99" s="11"/>
      <c r="G99" s="81"/>
      <c r="H99" s="117"/>
      <c r="I99" s="118"/>
      <c r="J99" s="150"/>
      <c r="K99" s="150"/>
    </row>
    <row r="100" spans="1:11" ht="23.25" customHeight="1" x14ac:dyDescent="0.2">
      <c r="A100" s="88">
        <v>2161</v>
      </c>
      <c r="B100" s="89" t="s">
        <v>28</v>
      </c>
      <c r="C100" s="90">
        <v>6</v>
      </c>
      <c r="D100" s="91">
        <v>1</v>
      </c>
      <c r="E100" s="92" t="s">
        <v>142</v>
      </c>
      <c r="F100" s="93" t="s">
        <v>143</v>
      </c>
      <c r="G100" s="137">
        <f t="shared" ref="G100:G126" si="1">SUM(H100:I100)</f>
        <v>1067392.2</v>
      </c>
      <c r="H100" s="104">
        <f>SUM(H101:H127)</f>
        <v>874392.2</v>
      </c>
      <c r="I100" s="161">
        <f>SUM(I107:I127)</f>
        <v>193000</v>
      </c>
    </row>
    <row r="101" spans="1:11" ht="21" x14ac:dyDescent="0.2">
      <c r="A101" s="46"/>
      <c r="B101" s="24"/>
      <c r="C101" s="25"/>
      <c r="D101" s="37"/>
      <c r="E101" s="85" t="s">
        <v>23</v>
      </c>
      <c r="F101" s="13"/>
      <c r="G101" s="81"/>
      <c r="H101" s="103"/>
      <c r="I101" s="105"/>
    </row>
    <row r="102" spans="1:11" hidden="1" x14ac:dyDescent="0.2">
      <c r="A102" s="46"/>
      <c r="B102" s="24"/>
      <c r="C102" s="25"/>
      <c r="D102" s="37"/>
      <c r="E102" s="40" t="s">
        <v>74</v>
      </c>
      <c r="F102" s="13"/>
      <c r="G102" s="81">
        <f t="shared" si="1"/>
        <v>0</v>
      </c>
      <c r="H102" s="103"/>
      <c r="I102" s="105"/>
    </row>
    <row r="103" spans="1:11" hidden="1" x14ac:dyDescent="0.2">
      <c r="A103" s="46"/>
      <c r="B103" s="24"/>
      <c r="C103" s="25"/>
      <c r="D103" s="37"/>
      <c r="E103" s="40" t="s">
        <v>77</v>
      </c>
      <c r="F103" s="13"/>
      <c r="G103" s="81">
        <f t="shared" si="1"/>
        <v>0</v>
      </c>
      <c r="H103" s="103"/>
      <c r="I103" s="105"/>
    </row>
    <row r="104" spans="1:11" hidden="1" x14ac:dyDescent="0.2">
      <c r="A104" s="46"/>
      <c r="B104" s="24"/>
      <c r="C104" s="25"/>
      <c r="D104" s="37"/>
      <c r="E104" s="40" t="s">
        <v>78</v>
      </c>
      <c r="F104" s="13"/>
      <c r="G104" s="81">
        <f t="shared" si="1"/>
        <v>0</v>
      </c>
      <c r="H104" s="103"/>
      <c r="I104" s="105"/>
    </row>
    <row r="105" spans="1:11" x14ac:dyDescent="0.2">
      <c r="A105" s="46"/>
      <c r="B105" s="24"/>
      <c r="C105" s="25"/>
      <c r="D105" s="37"/>
      <c r="E105" s="40" t="s">
        <v>79</v>
      </c>
      <c r="F105" s="13"/>
      <c r="G105" s="81">
        <f t="shared" si="1"/>
        <v>3000</v>
      </c>
      <c r="H105" s="103">
        <v>3000</v>
      </c>
      <c r="I105" s="105" t="s">
        <v>111</v>
      </c>
    </row>
    <row r="106" spans="1:11" x14ac:dyDescent="0.2">
      <c r="A106" s="46"/>
      <c r="B106" s="24"/>
      <c r="C106" s="25"/>
      <c r="D106" s="37"/>
      <c r="E106" s="85" t="s">
        <v>346</v>
      </c>
      <c r="F106" s="13"/>
      <c r="G106" s="81">
        <f t="shared" si="1"/>
        <v>8000</v>
      </c>
      <c r="H106" s="103">
        <v>8000</v>
      </c>
      <c r="I106" s="105" t="s">
        <v>111</v>
      </c>
    </row>
    <row r="107" spans="1:11" s="114" customFormat="1" x14ac:dyDescent="0.2">
      <c r="A107" s="46"/>
      <c r="B107" s="24"/>
      <c r="C107" s="25"/>
      <c r="D107" s="37"/>
      <c r="E107" s="40" t="s">
        <v>82</v>
      </c>
      <c r="F107" s="13"/>
      <c r="G107" s="81">
        <f t="shared" si="1"/>
        <v>504</v>
      </c>
      <c r="H107" s="103">
        <v>504</v>
      </c>
      <c r="I107" s="105" t="s">
        <v>111</v>
      </c>
    </row>
    <row r="108" spans="1:11" ht="14.25" customHeight="1" x14ac:dyDescent="0.2">
      <c r="A108" s="46"/>
      <c r="B108" s="24"/>
      <c r="C108" s="25"/>
      <c r="D108" s="37"/>
      <c r="E108" s="40" t="s">
        <v>83</v>
      </c>
      <c r="F108" s="13"/>
      <c r="G108" s="81">
        <f t="shared" si="1"/>
        <v>4500</v>
      </c>
      <c r="H108" s="103">
        <v>4500</v>
      </c>
      <c r="I108" s="105" t="s">
        <v>111</v>
      </c>
    </row>
    <row r="109" spans="1:11" ht="12.75" hidden="1" customHeight="1" x14ac:dyDescent="0.2">
      <c r="A109" s="46"/>
      <c r="B109" s="24"/>
      <c r="C109" s="25"/>
      <c r="D109" s="37"/>
      <c r="E109" s="40" t="s">
        <v>95</v>
      </c>
      <c r="F109" s="13"/>
      <c r="G109" s="81">
        <f t="shared" si="1"/>
        <v>0</v>
      </c>
      <c r="H109" s="103"/>
      <c r="I109" s="105" t="s">
        <v>111</v>
      </c>
    </row>
    <row r="110" spans="1:11" s="114" customFormat="1" ht="12.75" customHeight="1" x14ac:dyDescent="0.2">
      <c r="A110" s="153"/>
      <c r="B110" s="154"/>
      <c r="C110" s="155"/>
      <c r="D110" s="156"/>
      <c r="E110" s="40" t="s">
        <v>99</v>
      </c>
      <c r="F110" s="13"/>
      <c r="G110" s="134">
        <f t="shared" si="1"/>
        <v>426076.2</v>
      </c>
      <c r="H110" s="135">
        <v>426076.2</v>
      </c>
      <c r="I110" s="105" t="s">
        <v>111</v>
      </c>
    </row>
    <row r="111" spans="1:11" s="114" customFormat="1" ht="12.75" customHeight="1" x14ac:dyDescent="0.2">
      <c r="A111" s="46"/>
      <c r="B111" s="24"/>
      <c r="C111" s="25"/>
      <c r="D111" s="37"/>
      <c r="E111" s="40" t="s">
        <v>96</v>
      </c>
      <c r="F111" s="13"/>
      <c r="G111" s="81">
        <f t="shared" si="1"/>
        <v>30000</v>
      </c>
      <c r="H111" s="103">
        <v>30000</v>
      </c>
      <c r="I111" s="105" t="s">
        <v>111</v>
      </c>
    </row>
    <row r="112" spans="1:11" s="114" customFormat="1" ht="12.75" hidden="1" customHeight="1" x14ac:dyDescent="0.2">
      <c r="A112" s="46"/>
      <c r="B112" s="24"/>
      <c r="C112" s="25"/>
      <c r="D112" s="37"/>
      <c r="E112" s="40" t="s">
        <v>85</v>
      </c>
      <c r="F112" s="13"/>
      <c r="G112" s="81">
        <f t="shared" si="1"/>
        <v>0</v>
      </c>
      <c r="H112" s="103">
        <v>0</v>
      </c>
      <c r="I112" s="105" t="s">
        <v>111</v>
      </c>
    </row>
    <row r="113" spans="1:9" ht="23.25" hidden="1" customHeight="1" x14ac:dyDescent="0.2">
      <c r="A113" s="46"/>
      <c r="B113" s="24"/>
      <c r="C113" s="25"/>
      <c r="D113" s="37"/>
      <c r="E113" s="40" t="s">
        <v>86</v>
      </c>
      <c r="F113" s="13"/>
      <c r="G113" s="81">
        <f t="shared" si="1"/>
        <v>0</v>
      </c>
      <c r="H113" s="103"/>
      <c r="I113" s="105" t="s">
        <v>111</v>
      </c>
    </row>
    <row r="114" spans="1:9" ht="12.75" hidden="1" customHeight="1" x14ac:dyDescent="0.2">
      <c r="A114" s="46"/>
      <c r="B114" s="24"/>
      <c r="C114" s="25"/>
      <c r="D114" s="37"/>
      <c r="E114" s="40" t="s">
        <v>88</v>
      </c>
      <c r="F114" s="13"/>
      <c r="G114" s="81">
        <f t="shared" si="1"/>
        <v>0</v>
      </c>
      <c r="H114" s="103"/>
      <c r="I114" s="105" t="s">
        <v>111</v>
      </c>
    </row>
    <row r="115" spans="1:9" ht="15" customHeight="1" x14ac:dyDescent="0.2">
      <c r="A115" s="46"/>
      <c r="B115" s="24"/>
      <c r="C115" s="25"/>
      <c r="D115" s="37"/>
      <c r="E115" s="84" t="s">
        <v>421</v>
      </c>
      <c r="F115" s="13"/>
      <c r="G115" s="81">
        <f t="shared" si="1"/>
        <v>48000</v>
      </c>
      <c r="H115" s="103">
        <v>48000</v>
      </c>
      <c r="I115" s="105" t="s">
        <v>111</v>
      </c>
    </row>
    <row r="116" spans="1:9" s="114" customFormat="1" ht="24" x14ac:dyDescent="0.2">
      <c r="A116" s="46"/>
      <c r="B116" s="24"/>
      <c r="C116" s="25"/>
      <c r="D116" s="37"/>
      <c r="E116" s="40" t="s">
        <v>100</v>
      </c>
      <c r="F116" s="13"/>
      <c r="G116" s="81">
        <f t="shared" si="1"/>
        <v>90000</v>
      </c>
      <c r="H116" s="103">
        <v>90000</v>
      </c>
      <c r="I116" s="105" t="s">
        <v>111</v>
      </c>
    </row>
    <row r="117" spans="1:9" s="114" customFormat="1" ht="12" customHeight="1" x14ac:dyDescent="0.2">
      <c r="A117" s="46"/>
      <c r="B117" s="24"/>
      <c r="C117" s="25"/>
      <c r="D117" s="37"/>
      <c r="E117" s="40" t="s">
        <v>452</v>
      </c>
      <c r="F117" s="13"/>
      <c r="G117" s="81">
        <f t="shared" si="1"/>
        <v>180000</v>
      </c>
      <c r="H117" s="103">
        <v>180000</v>
      </c>
      <c r="I117" s="105" t="s">
        <v>111</v>
      </c>
    </row>
    <row r="118" spans="1:9" s="114" customFormat="1" ht="12" hidden="1" customHeight="1" x14ac:dyDescent="0.2">
      <c r="A118" s="46"/>
      <c r="B118" s="24"/>
      <c r="C118" s="25"/>
      <c r="D118" s="37"/>
      <c r="E118" s="40" t="s">
        <v>455</v>
      </c>
      <c r="F118" s="13"/>
      <c r="G118" s="81">
        <f t="shared" si="1"/>
        <v>0</v>
      </c>
      <c r="H118" s="103">
        <v>0</v>
      </c>
      <c r="I118" s="105" t="s">
        <v>111</v>
      </c>
    </row>
    <row r="119" spans="1:9" ht="22.5" customHeight="1" x14ac:dyDescent="0.2">
      <c r="A119" s="46"/>
      <c r="B119" s="24"/>
      <c r="C119" s="25"/>
      <c r="D119" s="37"/>
      <c r="E119" s="40" t="s">
        <v>97</v>
      </c>
      <c r="F119" s="13"/>
      <c r="G119" s="81">
        <f t="shared" si="1"/>
        <v>77712</v>
      </c>
      <c r="H119" s="103">
        <v>77712</v>
      </c>
      <c r="I119" s="105" t="s">
        <v>111</v>
      </c>
    </row>
    <row r="120" spans="1:9" ht="15.75" customHeight="1" x14ac:dyDescent="0.2">
      <c r="A120" s="46"/>
      <c r="B120" s="24"/>
      <c r="C120" s="25"/>
      <c r="D120" s="37"/>
      <c r="E120" s="40" t="s">
        <v>98</v>
      </c>
      <c r="F120" s="13"/>
      <c r="G120" s="81">
        <f t="shared" si="1"/>
        <v>100</v>
      </c>
      <c r="H120" s="103">
        <v>100</v>
      </c>
      <c r="I120" s="105" t="s">
        <v>111</v>
      </c>
    </row>
    <row r="121" spans="1:9" ht="11.25" customHeight="1" x14ac:dyDescent="0.2">
      <c r="A121" s="46"/>
      <c r="B121" s="24"/>
      <c r="C121" s="25"/>
      <c r="D121" s="37"/>
      <c r="E121" s="40" t="s">
        <v>90</v>
      </c>
      <c r="F121" s="13"/>
      <c r="G121" s="81">
        <f t="shared" si="1"/>
        <v>6500</v>
      </c>
      <c r="H121" s="103">
        <v>6500</v>
      </c>
      <c r="I121" s="105" t="s">
        <v>111</v>
      </c>
    </row>
    <row r="122" spans="1:9" s="114" customFormat="1" ht="15.75" hidden="1" customHeight="1" x14ac:dyDescent="0.2">
      <c r="A122" s="46"/>
      <c r="B122" s="24"/>
      <c r="C122" s="25"/>
      <c r="D122" s="37"/>
      <c r="E122" s="40" t="s">
        <v>437</v>
      </c>
      <c r="F122" s="13"/>
      <c r="G122" s="81">
        <f t="shared" si="1"/>
        <v>0</v>
      </c>
      <c r="H122" s="105" t="s">
        <v>111</v>
      </c>
      <c r="I122" s="105"/>
    </row>
    <row r="123" spans="1:9" ht="13.5" hidden="1" customHeight="1" x14ac:dyDescent="0.2">
      <c r="A123" s="46"/>
      <c r="B123" s="24"/>
      <c r="C123" s="25"/>
      <c r="D123" s="37"/>
      <c r="E123" s="40" t="s">
        <v>429</v>
      </c>
      <c r="F123" s="13"/>
      <c r="G123" s="81">
        <f t="shared" si="1"/>
        <v>0</v>
      </c>
      <c r="H123" s="105" t="s">
        <v>111</v>
      </c>
      <c r="I123" s="105">
        <v>0</v>
      </c>
    </row>
    <row r="124" spans="1:9" s="114" customFormat="1" ht="14.25" customHeight="1" x14ac:dyDescent="0.2">
      <c r="A124" s="46"/>
      <c r="B124" s="24"/>
      <c r="C124" s="25"/>
      <c r="D124" s="37"/>
      <c r="E124" s="40" t="s">
        <v>430</v>
      </c>
      <c r="F124" s="13"/>
      <c r="G124" s="134">
        <f>SUM(H124:I124)</f>
        <v>191000</v>
      </c>
      <c r="H124" s="105" t="s">
        <v>111</v>
      </c>
      <c r="I124" s="136">
        <v>191000</v>
      </c>
    </row>
    <row r="125" spans="1:9" s="114" customFormat="1" ht="14.25" customHeight="1" x14ac:dyDescent="0.2">
      <c r="A125" s="46"/>
      <c r="B125" s="24"/>
      <c r="C125" s="25"/>
      <c r="D125" s="37"/>
      <c r="E125" s="40" t="s">
        <v>442</v>
      </c>
      <c r="F125" s="13"/>
      <c r="G125" s="81">
        <f>SUM(H125:I125)</f>
        <v>2000</v>
      </c>
      <c r="H125" s="105" t="s">
        <v>111</v>
      </c>
      <c r="I125" s="105">
        <v>2000</v>
      </c>
    </row>
    <row r="126" spans="1:9" s="114" customFormat="1" ht="15.75" hidden="1" customHeight="1" x14ac:dyDescent="0.2">
      <c r="A126" s="46"/>
      <c r="B126" s="24"/>
      <c r="C126" s="25"/>
      <c r="D126" s="37"/>
      <c r="E126" s="40" t="s">
        <v>456</v>
      </c>
      <c r="F126" s="13"/>
      <c r="G126" s="81">
        <f t="shared" si="1"/>
        <v>0</v>
      </c>
      <c r="H126" s="105" t="s">
        <v>111</v>
      </c>
      <c r="I126" s="105">
        <v>0</v>
      </c>
    </row>
    <row r="127" spans="1:9" ht="14.25" hidden="1" customHeight="1" x14ac:dyDescent="0.2">
      <c r="A127" s="46"/>
      <c r="B127" s="24"/>
      <c r="C127" s="25"/>
      <c r="D127" s="37"/>
      <c r="E127" s="40"/>
      <c r="F127" s="13"/>
      <c r="G127" s="81"/>
      <c r="H127" s="105"/>
      <c r="I127" s="105"/>
    </row>
    <row r="128" spans="1:9" ht="20.25" hidden="1" customHeight="1" x14ac:dyDescent="0.2">
      <c r="A128" s="46">
        <v>2170</v>
      </c>
      <c r="B128" s="21" t="s">
        <v>28</v>
      </c>
      <c r="C128" s="23">
        <v>7</v>
      </c>
      <c r="D128" s="36">
        <v>0</v>
      </c>
      <c r="E128" s="41" t="s">
        <v>60</v>
      </c>
      <c r="F128" s="13"/>
      <c r="G128" s="81">
        <f t="shared" ref="G128:G191" si="2">SUM(H128:I128)</f>
        <v>0</v>
      </c>
      <c r="H128" s="105" t="s">
        <v>111</v>
      </c>
      <c r="I128" s="105"/>
    </row>
    <row r="129" spans="1:11" s="12" customFormat="1" ht="20.25" hidden="1" customHeight="1" x14ac:dyDescent="0.2">
      <c r="A129" s="46"/>
      <c r="B129" s="21"/>
      <c r="C129" s="23"/>
      <c r="D129" s="36"/>
      <c r="E129" s="40" t="s">
        <v>15</v>
      </c>
      <c r="F129" s="11"/>
      <c r="G129" s="81">
        <f t="shared" si="2"/>
        <v>0</v>
      </c>
      <c r="H129" s="105" t="s">
        <v>111</v>
      </c>
      <c r="I129" s="105"/>
      <c r="J129" s="150"/>
      <c r="K129" s="150"/>
    </row>
    <row r="130" spans="1:11" ht="20.25" hidden="1" customHeight="1" x14ac:dyDescent="0.2">
      <c r="A130" s="46">
        <v>2171</v>
      </c>
      <c r="B130" s="24" t="s">
        <v>28</v>
      </c>
      <c r="C130" s="25">
        <v>7</v>
      </c>
      <c r="D130" s="37">
        <v>1</v>
      </c>
      <c r="E130" s="40" t="s">
        <v>60</v>
      </c>
      <c r="F130" s="13"/>
      <c r="G130" s="81">
        <f t="shared" si="2"/>
        <v>0</v>
      </c>
      <c r="H130" s="105" t="s">
        <v>111</v>
      </c>
      <c r="I130" s="105"/>
    </row>
    <row r="131" spans="1:11" ht="20.25" hidden="1" customHeight="1" x14ac:dyDescent="0.2">
      <c r="A131" s="46"/>
      <c r="B131" s="24"/>
      <c r="C131" s="25"/>
      <c r="D131" s="37"/>
      <c r="E131" s="40" t="s">
        <v>23</v>
      </c>
      <c r="F131" s="13"/>
      <c r="G131" s="81">
        <f t="shared" si="2"/>
        <v>0</v>
      </c>
      <c r="H131" s="105" t="s">
        <v>111</v>
      </c>
      <c r="I131" s="105"/>
    </row>
    <row r="132" spans="1:11" ht="20.25" hidden="1" customHeight="1" x14ac:dyDescent="0.2">
      <c r="A132" s="46"/>
      <c r="B132" s="24"/>
      <c r="C132" s="25"/>
      <c r="D132" s="37"/>
      <c r="E132" s="40" t="s">
        <v>24</v>
      </c>
      <c r="F132" s="13"/>
      <c r="G132" s="81">
        <f t="shared" si="2"/>
        <v>0</v>
      </c>
      <c r="H132" s="105" t="s">
        <v>111</v>
      </c>
      <c r="I132" s="105"/>
    </row>
    <row r="133" spans="1:11" ht="20.25" hidden="1" customHeight="1" x14ac:dyDescent="0.2">
      <c r="A133" s="46">
        <v>2180</v>
      </c>
      <c r="B133" s="21" t="s">
        <v>28</v>
      </c>
      <c r="C133" s="23">
        <v>8</v>
      </c>
      <c r="D133" s="36">
        <v>0</v>
      </c>
      <c r="E133" s="41" t="s">
        <v>144</v>
      </c>
      <c r="F133" s="11" t="s">
        <v>145</v>
      </c>
      <c r="G133" s="81">
        <f t="shared" si="2"/>
        <v>0</v>
      </c>
      <c r="H133" s="105" t="s">
        <v>111</v>
      </c>
      <c r="I133" s="105"/>
    </row>
    <row r="134" spans="1:11" s="12" customFormat="1" ht="20.25" hidden="1" customHeight="1" x14ac:dyDescent="0.2">
      <c r="A134" s="46"/>
      <c r="B134" s="21"/>
      <c r="C134" s="23"/>
      <c r="D134" s="36"/>
      <c r="E134" s="40" t="s">
        <v>15</v>
      </c>
      <c r="F134" s="11"/>
      <c r="G134" s="81">
        <f t="shared" si="2"/>
        <v>0</v>
      </c>
      <c r="H134" s="105" t="s">
        <v>111</v>
      </c>
      <c r="I134" s="105"/>
      <c r="J134" s="150"/>
      <c r="K134" s="150"/>
    </row>
    <row r="135" spans="1:11" ht="15.75" hidden="1" customHeight="1" x14ac:dyDescent="0.2">
      <c r="A135" s="46">
        <v>2181</v>
      </c>
      <c r="B135" s="24" t="s">
        <v>28</v>
      </c>
      <c r="C135" s="25">
        <v>8</v>
      </c>
      <c r="D135" s="37">
        <v>1</v>
      </c>
      <c r="E135" s="40" t="s">
        <v>144</v>
      </c>
      <c r="F135" s="16" t="s">
        <v>146</v>
      </c>
      <c r="G135" s="81">
        <f t="shared" si="2"/>
        <v>0</v>
      </c>
      <c r="H135" s="105" t="s">
        <v>111</v>
      </c>
      <c r="I135" s="105"/>
    </row>
    <row r="136" spans="1:11" ht="20.25" hidden="1" customHeight="1" x14ac:dyDescent="0.2">
      <c r="A136" s="46"/>
      <c r="B136" s="24"/>
      <c r="C136" s="25"/>
      <c r="D136" s="37"/>
      <c r="E136" s="66" t="s">
        <v>15</v>
      </c>
      <c r="F136" s="16"/>
      <c r="G136" s="81">
        <f t="shared" si="2"/>
        <v>0</v>
      </c>
      <c r="H136" s="105" t="s">
        <v>111</v>
      </c>
      <c r="I136" s="105"/>
    </row>
    <row r="137" spans="1:11" ht="20.25" hidden="1" customHeight="1" x14ac:dyDescent="0.2">
      <c r="A137" s="46">
        <v>2182</v>
      </c>
      <c r="B137" s="24" t="s">
        <v>28</v>
      </c>
      <c r="C137" s="25">
        <v>8</v>
      </c>
      <c r="D137" s="37">
        <v>1</v>
      </c>
      <c r="E137" s="66" t="s">
        <v>18</v>
      </c>
      <c r="F137" s="16"/>
      <c r="G137" s="81">
        <f t="shared" si="2"/>
        <v>0</v>
      </c>
      <c r="H137" s="105" t="s">
        <v>111</v>
      </c>
      <c r="I137" s="105"/>
    </row>
    <row r="138" spans="1:11" ht="20.25" hidden="1" customHeight="1" x14ac:dyDescent="0.2">
      <c r="A138" s="46">
        <v>2183</v>
      </c>
      <c r="B138" s="24" t="s">
        <v>28</v>
      </c>
      <c r="C138" s="25">
        <v>8</v>
      </c>
      <c r="D138" s="37">
        <v>1</v>
      </c>
      <c r="E138" s="66" t="s">
        <v>19</v>
      </c>
      <c r="F138" s="16"/>
      <c r="G138" s="81">
        <f t="shared" si="2"/>
        <v>0</v>
      </c>
      <c r="H138" s="105" t="s">
        <v>111</v>
      </c>
      <c r="I138" s="105"/>
    </row>
    <row r="139" spans="1:11" ht="20.25" hidden="1" customHeight="1" x14ac:dyDescent="0.2">
      <c r="A139" s="46">
        <v>2184</v>
      </c>
      <c r="B139" s="24" t="s">
        <v>28</v>
      </c>
      <c r="C139" s="25">
        <v>8</v>
      </c>
      <c r="D139" s="37">
        <v>1</v>
      </c>
      <c r="E139" s="66" t="s">
        <v>20</v>
      </c>
      <c r="F139" s="16"/>
      <c r="G139" s="81">
        <f t="shared" si="2"/>
        <v>0</v>
      </c>
      <c r="H139" s="105" t="s">
        <v>111</v>
      </c>
      <c r="I139" s="105"/>
    </row>
    <row r="140" spans="1:11" ht="20.25" hidden="1" customHeight="1" x14ac:dyDescent="0.2">
      <c r="A140" s="46"/>
      <c r="B140" s="24"/>
      <c r="C140" s="25"/>
      <c r="D140" s="37"/>
      <c r="E140" s="40" t="s">
        <v>23</v>
      </c>
      <c r="F140" s="13"/>
      <c r="G140" s="81">
        <f t="shared" si="2"/>
        <v>0</v>
      </c>
      <c r="H140" s="105" t="s">
        <v>111</v>
      </c>
      <c r="I140" s="105"/>
    </row>
    <row r="141" spans="1:11" ht="20.25" hidden="1" customHeight="1" x14ac:dyDescent="0.2">
      <c r="A141" s="46"/>
      <c r="B141" s="24"/>
      <c r="C141" s="25"/>
      <c r="D141" s="37"/>
      <c r="E141" s="40" t="s">
        <v>24</v>
      </c>
      <c r="F141" s="13"/>
      <c r="G141" s="81">
        <f t="shared" si="2"/>
        <v>0</v>
      </c>
      <c r="H141" s="105" t="s">
        <v>111</v>
      </c>
      <c r="I141" s="105"/>
    </row>
    <row r="142" spans="1:11" s="52" customFormat="1" ht="20.25" hidden="1" customHeight="1" x14ac:dyDescent="0.2">
      <c r="A142" s="50">
        <v>2200</v>
      </c>
      <c r="B142" s="21" t="s">
        <v>29</v>
      </c>
      <c r="C142" s="23">
        <v>0</v>
      </c>
      <c r="D142" s="36">
        <v>0</v>
      </c>
      <c r="E142" s="49" t="s">
        <v>409</v>
      </c>
      <c r="F142" s="51" t="s">
        <v>147</v>
      </c>
      <c r="G142" s="81">
        <f t="shared" si="2"/>
        <v>0</v>
      </c>
      <c r="H142" s="105" t="s">
        <v>111</v>
      </c>
      <c r="I142" s="105"/>
      <c r="J142" s="149"/>
      <c r="K142" s="149"/>
    </row>
    <row r="143" spans="1:11" ht="20.25" hidden="1" customHeight="1" x14ac:dyDescent="0.2">
      <c r="A143" s="45"/>
      <c r="B143" s="21"/>
      <c r="C143" s="22"/>
      <c r="D143" s="35"/>
      <c r="E143" s="40" t="s">
        <v>14</v>
      </c>
      <c r="F143" s="10"/>
      <c r="G143" s="81">
        <f t="shared" si="2"/>
        <v>0</v>
      </c>
      <c r="H143" s="105" t="s">
        <v>111</v>
      </c>
      <c r="I143" s="105"/>
    </row>
    <row r="144" spans="1:11" ht="20.25" hidden="1" customHeight="1" x14ac:dyDescent="0.2">
      <c r="A144" s="46">
        <v>2210</v>
      </c>
      <c r="B144" s="21" t="s">
        <v>29</v>
      </c>
      <c r="C144" s="25">
        <v>1</v>
      </c>
      <c r="D144" s="37">
        <v>0</v>
      </c>
      <c r="E144" s="41" t="s">
        <v>148</v>
      </c>
      <c r="F144" s="17" t="s">
        <v>149</v>
      </c>
      <c r="G144" s="81">
        <f t="shared" si="2"/>
        <v>0</v>
      </c>
      <c r="H144" s="105" t="s">
        <v>111</v>
      </c>
      <c r="I144" s="105"/>
    </row>
    <row r="145" spans="1:11" s="12" customFormat="1" ht="20.25" hidden="1" customHeight="1" x14ac:dyDescent="0.2">
      <c r="A145" s="46"/>
      <c r="B145" s="21"/>
      <c r="C145" s="23"/>
      <c r="D145" s="36"/>
      <c r="E145" s="40" t="s">
        <v>15</v>
      </c>
      <c r="F145" s="11"/>
      <c r="G145" s="81">
        <f t="shared" si="2"/>
        <v>0</v>
      </c>
      <c r="H145" s="105" t="s">
        <v>111</v>
      </c>
      <c r="I145" s="105"/>
      <c r="J145" s="150"/>
      <c r="K145" s="150"/>
    </row>
    <row r="146" spans="1:11" ht="20.25" hidden="1" customHeight="1" x14ac:dyDescent="0.2">
      <c r="A146" s="46">
        <v>2211</v>
      </c>
      <c r="B146" s="24" t="s">
        <v>29</v>
      </c>
      <c r="C146" s="25">
        <v>1</v>
      </c>
      <c r="D146" s="37">
        <v>1</v>
      </c>
      <c r="E146" s="40" t="s">
        <v>150</v>
      </c>
      <c r="F146" s="16" t="s">
        <v>151</v>
      </c>
      <c r="G146" s="81">
        <f t="shared" si="2"/>
        <v>0</v>
      </c>
      <c r="H146" s="105" t="s">
        <v>111</v>
      </c>
      <c r="I146" s="105"/>
    </row>
    <row r="147" spans="1:11" ht="20.25" hidden="1" customHeight="1" x14ac:dyDescent="0.2">
      <c r="A147" s="46"/>
      <c r="B147" s="24"/>
      <c r="C147" s="25"/>
      <c r="D147" s="37"/>
      <c r="E147" s="40" t="s">
        <v>23</v>
      </c>
      <c r="F147" s="13"/>
      <c r="G147" s="81">
        <f t="shared" si="2"/>
        <v>0</v>
      </c>
      <c r="H147" s="105" t="s">
        <v>111</v>
      </c>
      <c r="I147" s="105"/>
    </row>
    <row r="148" spans="1:11" ht="20.25" hidden="1" customHeight="1" x14ac:dyDescent="0.2">
      <c r="A148" s="46"/>
      <c r="B148" s="24"/>
      <c r="C148" s="25"/>
      <c r="D148" s="37"/>
      <c r="E148" s="40" t="s">
        <v>24</v>
      </c>
      <c r="F148" s="13"/>
      <c r="G148" s="81">
        <f t="shared" si="2"/>
        <v>0</v>
      </c>
      <c r="H148" s="105" t="s">
        <v>111</v>
      </c>
      <c r="I148" s="105"/>
    </row>
    <row r="149" spans="1:11" ht="20.25" hidden="1" customHeight="1" x14ac:dyDescent="0.2">
      <c r="A149" s="46">
        <v>2220</v>
      </c>
      <c r="B149" s="21" t="s">
        <v>29</v>
      </c>
      <c r="C149" s="23">
        <v>2</v>
      </c>
      <c r="D149" s="36">
        <v>0</v>
      </c>
      <c r="E149" s="41" t="s">
        <v>152</v>
      </c>
      <c r="F149" s="17" t="s">
        <v>153</v>
      </c>
      <c r="G149" s="81">
        <f t="shared" si="2"/>
        <v>0</v>
      </c>
      <c r="H149" s="105" t="s">
        <v>111</v>
      </c>
      <c r="I149" s="105"/>
    </row>
    <row r="150" spans="1:11" s="12" customFormat="1" ht="12" hidden="1" customHeight="1" x14ac:dyDescent="0.2">
      <c r="A150" s="46"/>
      <c r="B150" s="21"/>
      <c r="C150" s="23"/>
      <c r="D150" s="36"/>
      <c r="E150" s="40" t="s">
        <v>15</v>
      </c>
      <c r="F150" s="11"/>
      <c r="G150" s="81">
        <f t="shared" si="2"/>
        <v>0</v>
      </c>
      <c r="H150" s="105" t="s">
        <v>111</v>
      </c>
      <c r="I150" s="105"/>
      <c r="J150" s="150"/>
      <c r="K150" s="150"/>
    </row>
    <row r="151" spans="1:11" ht="20.25" hidden="1" customHeight="1" x14ac:dyDescent="0.2">
      <c r="A151" s="46">
        <v>2221</v>
      </c>
      <c r="B151" s="24" t="s">
        <v>29</v>
      </c>
      <c r="C151" s="25">
        <v>2</v>
      </c>
      <c r="D151" s="37">
        <v>1</v>
      </c>
      <c r="E151" s="40" t="s">
        <v>154</v>
      </c>
      <c r="F151" s="16" t="s">
        <v>155</v>
      </c>
      <c r="G151" s="81">
        <f t="shared" si="2"/>
        <v>0</v>
      </c>
      <c r="H151" s="105" t="s">
        <v>111</v>
      </c>
      <c r="I151" s="105"/>
    </row>
    <row r="152" spans="1:11" ht="20.25" hidden="1" customHeight="1" x14ac:dyDescent="0.2">
      <c r="A152" s="46"/>
      <c r="B152" s="24"/>
      <c r="C152" s="25"/>
      <c r="D152" s="37"/>
      <c r="E152" s="40" t="s">
        <v>23</v>
      </c>
      <c r="F152" s="13"/>
      <c r="G152" s="81">
        <f t="shared" si="2"/>
        <v>0</v>
      </c>
      <c r="H152" s="105" t="s">
        <v>111</v>
      </c>
      <c r="I152" s="105"/>
    </row>
    <row r="153" spans="1:11" ht="20.25" hidden="1" customHeight="1" x14ac:dyDescent="0.2">
      <c r="A153" s="46"/>
      <c r="B153" s="24"/>
      <c r="C153" s="25"/>
      <c r="D153" s="37"/>
      <c r="E153" s="40" t="s">
        <v>24</v>
      </c>
      <c r="F153" s="13"/>
      <c r="G153" s="81">
        <f t="shared" si="2"/>
        <v>0</v>
      </c>
      <c r="H153" s="105" t="s">
        <v>111</v>
      </c>
      <c r="I153" s="105"/>
    </row>
    <row r="154" spans="1:11" ht="20.25" hidden="1" customHeight="1" x14ac:dyDescent="0.2">
      <c r="A154" s="46">
        <v>2230</v>
      </c>
      <c r="B154" s="21" t="s">
        <v>29</v>
      </c>
      <c r="C154" s="25">
        <v>3</v>
      </c>
      <c r="D154" s="37">
        <v>0</v>
      </c>
      <c r="E154" s="41" t="s">
        <v>156</v>
      </c>
      <c r="F154" s="17" t="s">
        <v>157</v>
      </c>
      <c r="G154" s="81">
        <f t="shared" si="2"/>
        <v>0</v>
      </c>
      <c r="H154" s="105" t="s">
        <v>111</v>
      </c>
      <c r="I154" s="105"/>
    </row>
    <row r="155" spans="1:11" s="12" customFormat="1" ht="20.25" hidden="1" customHeight="1" x14ac:dyDescent="0.2">
      <c r="A155" s="46"/>
      <c r="B155" s="21"/>
      <c r="C155" s="23"/>
      <c r="D155" s="36"/>
      <c r="E155" s="40" t="s">
        <v>15</v>
      </c>
      <c r="F155" s="11"/>
      <c r="G155" s="81">
        <f t="shared" si="2"/>
        <v>0</v>
      </c>
      <c r="H155" s="105" t="s">
        <v>111</v>
      </c>
      <c r="I155" s="105"/>
      <c r="J155" s="150"/>
      <c r="K155" s="150"/>
    </row>
    <row r="156" spans="1:11" ht="20.25" hidden="1" customHeight="1" x14ac:dyDescent="0.2">
      <c r="A156" s="46">
        <v>2231</v>
      </c>
      <c r="B156" s="24" t="s">
        <v>29</v>
      </c>
      <c r="C156" s="25">
        <v>3</v>
      </c>
      <c r="D156" s="37">
        <v>1</v>
      </c>
      <c r="E156" s="40" t="s">
        <v>158</v>
      </c>
      <c r="F156" s="16" t="s">
        <v>159</v>
      </c>
      <c r="G156" s="81">
        <f t="shared" si="2"/>
        <v>0</v>
      </c>
      <c r="H156" s="105" t="s">
        <v>111</v>
      </c>
      <c r="I156" s="105"/>
    </row>
    <row r="157" spans="1:11" ht="20.25" hidden="1" customHeight="1" x14ac:dyDescent="0.2">
      <c r="A157" s="46"/>
      <c r="B157" s="24"/>
      <c r="C157" s="25"/>
      <c r="D157" s="37"/>
      <c r="E157" s="40" t="s">
        <v>23</v>
      </c>
      <c r="F157" s="13"/>
      <c r="G157" s="81">
        <f t="shared" si="2"/>
        <v>0</v>
      </c>
      <c r="H157" s="105" t="s">
        <v>111</v>
      </c>
      <c r="I157" s="105"/>
    </row>
    <row r="158" spans="1:11" ht="20.25" hidden="1" customHeight="1" x14ac:dyDescent="0.2">
      <c r="A158" s="46"/>
      <c r="B158" s="24"/>
      <c r="C158" s="25"/>
      <c r="D158" s="37"/>
      <c r="E158" s="40" t="s">
        <v>24</v>
      </c>
      <c r="F158" s="13"/>
      <c r="G158" s="81">
        <f t="shared" si="2"/>
        <v>0</v>
      </c>
      <c r="H158" s="105" t="s">
        <v>111</v>
      </c>
      <c r="I158" s="105"/>
    </row>
    <row r="159" spans="1:11" ht="20.25" hidden="1" customHeight="1" x14ac:dyDescent="0.2">
      <c r="A159" s="46">
        <v>2240</v>
      </c>
      <c r="B159" s="21" t="s">
        <v>29</v>
      </c>
      <c r="C159" s="23">
        <v>4</v>
      </c>
      <c r="D159" s="36">
        <v>0</v>
      </c>
      <c r="E159" s="41" t="s">
        <v>160</v>
      </c>
      <c r="F159" s="11" t="s">
        <v>161</v>
      </c>
      <c r="G159" s="81">
        <f t="shared" si="2"/>
        <v>0</v>
      </c>
      <c r="H159" s="105" t="s">
        <v>111</v>
      </c>
      <c r="I159" s="105"/>
    </row>
    <row r="160" spans="1:11" s="12" customFormat="1" ht="20.25" hidden="1" customHeight="1" x14ac:dyDescent="0.2">
      <c r="A160" s="46"/>
      <c r="B160" s="21"/>
      <c r="C160" s="23"/>
      <c r="D160" s="36"/>
      <c r="E160" s="40" t="s">
        <v>15</v>
      </c>
      <c r="F160" s="11"/>
      <c r="G160" s="81">
        <f t="shared" si="2"/>
        <v>0</v>
      </c>
      <c r="H160" s="105" t="s">
        <v>111</v>
      </c>
      <c r="I160" s="105"/>
      <c r="J160" s="150"/>
      <c r="K160" s="150"/>
    </row>
    <row r="161" spans="1:11" ht="20.25" hidden="1" customHeight="1" x14ac:dyDescent="0.2">
      <c r="A161" s="46">
        <v>2241</v>
      </c>
      <c r="B161" s="24" t="s">
        <v>29</v>
      </c>
      <c r="C161" s="25">
        <v>4</v>
      </c>
      <c r="D161" s="37">
        <v>1</v>
      </c>
      <c r="E161" s="40" t="s">
        <v>160</v>
      </c>
      <c r="F161" s="16" t="s">
        <v>161</v>
      </c>
      <c r="G161" s="81">
        <f t="shared" si="2"/>
        <v>0</v>
      </c>
      <c r="H161" s="105" t="s">
        <v>111</v>
      </c>
      <c r="I161" s="105"/>
    </row>
    <row r="162" spans="1:11" ht="20.25" hidden="1" customHeight="1" x14ac:dyDescent="0.2">
      <c r="A162" s="46"/>
      <c r="B162" s="24"/>
      <c r="C162" s="25"/>
      <c r="D162" s="37"/>
      <c r="E162" s="40" t="s">
        <v>23</v>
      </c>
      <c r="F162" s="13"/>
      <c r="G162" s="81">
        <f t="shared" si="2"/>
        <v>0</v>
      </c>
      <c r="H162" s="105" t="s">
        <v>111</v>
      </c>
      <c r="I162" s="105"/>
    </row>
    <row r="163" spans="1:11" ht="20.25" hidden="1" customHeight="1" x14ac:dyDescent="0.2">
      <c r="A163" s="46"/>
      <c r="B163" s="24"/>
      <c r="C163" s="25"/>
      <c r="D163" s="37"/>
      <c r="E163" s="40" t="s">
        <v>24</v>
      </c>
      <c r="F163" s="13"/>
      <c r="G163" s="81">
        <f t="shared" si="2"/>
        <v>0</v>
      </c>
      <c r="H163" s="105" t="s">
        <v>111</v>
      </c>
      <c r="I163" s="105"/>
    </row>
    <row r="164" spans="1:11" ht="20.25" hidden="1" customHeight="1" x14ac:dyDescent="0.2">
      <c r="A164" s="46">
        <v>2240</v>
      </c>
      <c r="B164" s="21" t="s">
        <v>29</v>
      </c>
      <c r="C164" s="23">
        <v>5</v>
      </c>
      <c r="D164" s="36">
        <v>0</v>
      </c>
      <c r="E164" s="41" t="s">
        <v>162</v>
      </c>
      <c r="F164" s="11" t="s">
        <v>161</v>
      </c>
      <c r="G164" s="81">
        <f t="shared" si="2"/>
        <v>0</v>
      </c>
      <c r="H164" s="105" t="s">
        <v>111</v>
      </c>
      <c r="I164" s="105"/>
    </row>
    <row r="165" spans="1:11" s="12" customFormat="1" ht="20.25" hidden="1" customHeight="1" x14ac:dyDescent="0.2">
      <c r="A165" s="46"/>
      <c r="B165" s="21"/>
      <c r="C165" s="23"/>
      <c r="D165" s="36"/>
      <c r="E165" s="40" t="s">
        <v>15</v>
      </c>
      <c r="F165" s="11"/>
      <c r="G165" s="81">
        <f t="shared" si="2"/>
        <v>0</v>
      </c>
      <c r="H165" s="105" t="s">
        <v>111</v>
      </c>
      <c r="I165" s="105"/>
      <c r="J165" s="150"/>
      <c r="K165" s="150"/>
    </row>
    <row r="166" spans="1:11" ht="20.25" hidden="1" customHeight="1" x14ac:dyDescent="0.2">
      <c r="A166" s="46">
        <v>2251</v>
      </c>
      <c r="B166" s="24" t="s">
        <v>29</v>
      </c>
      <c r="C166" s="25">
        <v>5</v>
      </c>
      <c r="D166" s="37">
        <v>1</v>
      </c>
      <c r="E166" s="40" t="s">
        <v>162</v>
      </c>
      <c r="F166" s="16" t="s">
        <v>163</v>
      </c>
      <c r="G166" s="81">
        <f t="shared" si="2"/>
        <v>0</v>
      </c>
      <c r="H166" s="105" t="s">
        <v>111</v>
      </c>
      <c r="I166" s="105"/>
    </row>
    <row r="167" spans="1:11" ht="20.25" hidden="1" customHeight="1" x14ac:dyDescent="0.2">
      <c r="A167" s="46"/>
      <c r="B167" s="24"/>
      <c r="C167" s="25"/>
      <c r="D167" s="37"/>
      <c r="E167" s="40" t="s">
        <v>23</v>
      </c>
      <c r="F167" s="13"/>
      <c r="G167" s="81">
        <f t="shared" si="2"/>
        <v>0</v>
      </c>
      <c r="H167" s="105" t="s">
        <v>111</v>
      </c>
      <c r="I167" s="105"/>
    </row>
    <row r="168" spans="1:11" ht="20.25" hidden="1" customHeight="1" x14ac:dyDescent="0.2">
      <c r="A168" s="46"/>
      <c r="B168" s="24"/>
      <c r="C168" s="25"/>
      <c r="D168" s="37"/>
      <c r="E168" s="40" t="s">
        <v>24</v>
      </c>
      <c r="F168" s="13"/>
      <c r="G168" s="81">
        <f t="shared" si="2"/>
        <v>0</v>
      </c>
      <c r="H168" s="105" t="s">
        <v>111</v>
      </c>
      <c r="I168" s="105"/>
    </row>
    <row r="169" spans="1:11" s="52" customFormat="1" ht="0.75" hidden="1" customHeight="1" x14ac:dyDescent="0.2">
      <c r="A169" s="50">
        <v>2300</v>
      </c>
      <c r="B169" s="26" t="s">
        <v>30</v>
      </c>
      <c r="C169" s="23">
        <v>0</v>
      </c>
      <c r="D169" s="36">
        <v>0</v>
      </c>
      <c r="E169" s="56" t="s">
        <v>410</v>
      </c>
      <c r="F169" s="51" t="s">
        <v>164</v>
      </c>
      <c r="G169" s="81">
        <f t="shared" si="2"/>
        <v>0</v>
      </c>
      <c r="H169" s="105" t="s">
        <v>111</v>
      </c>
      <c r="I169" s="105"/>
      <c r="J169" s="149"/>
      <c r="K169" s="149"/>
    </row>
    <row r="170" spans="1:11" ht="20.25" hidden="1" customHeight="1" x14ac:dyDescent="0.2">
      <c r="A170" s="45"/>
      <c r="B170" s="21"/>
      <c r="C170" s="22"/>
      <c r="D170" s="35"/>
      <c r="E170" s="40" t="s">
        <v>14</v>
      </c>
      <c r="F170" s="10"/>
      <c r="G170" s="81">
        <f t="shared" si="2"/>
        <v>0</v>
      </c>
      <c r="H170" s="105" t="s">
        <v>111</v>
      </c>
      <c r="I170" s="105"/>
    </row>
    <row r="171" spans="1:11" ht="20.25" hidden="1" customHeight="1" x14ac:dyDescent="0.2">
      <c r="A171" s="46">
        <v>2310</v>
      </c>
      <c r="B171" s="26" t="s">
        <v>30</v>
      </c>
      <c r="C171" s="23">
        <v>1</v>
      </c>
      <c r="D171" s="36">
        <v>0</v>
      </c>
      <c r="E171" s="41" t="s">
        <v>2</v>
      </c>
      <c r="F171" s="11" t="s">
        <v>166</v>
      </c>
      <c r="G171" s="81">
        <f t="shared" si="2"/>
        <v>0</v>
      </c>
      <c r="H171" s="105" t="s">
        <v>111</v>
      </c>
      <c r="I171" s="105"/>
    </row>
    <row r="172" spans="1:11" s="12" customFormat="1" ht="20.25" hidden="1" customHeight="1" x14ac:dyDescent="0.2">
      <c r="A172" s="46"/>
      <c r="B172" s="21"/>
      <c r="C172" s="23"/>
      <c r="D172" s="36"/>
      <c r="E172" s="40" t="s">
        <v>15</v>
      </c>
      <c r="F172" s="11"/>
      <c r="G172" s="81">
        <f t="shared" si="2"/>
        <v>0</v>
      </c>
      <c r="H172" s="105" t="s">
        <v>111</v>
      </c>
      <c r="I172" s="105"/>
      <c r="J172" s="150"/>
      <c r="K172" s="150"/>
    </row>
    <row r="173" spans="1:11" ht="20.25" hidden="1" customHeight="1" x14ac:dyDescent="0.2">
      <c r="A173" s="46">
        <v>2311</v>
      </c>
      <c r="B173" s="27" t="s">
        <v>30</v>
      </c>
      <c r="C173" s="25">
        <v>1</v>
      </c>
      <c r="D173" s="37">
        <v>1</v>
      </c>
      <c r="E173" s="40" t="s">
        <v>165</v>
      </c>
      <c r="F173" s="16" t="s">
        <v>167</v>
      </c>
      <c r="G173" s="81">
        <f t="shared" si="2"/>
        <v>0</v>
      </c>
      <c r="H173" s="105" t="s">
        <v>111</v>
      </c>
      <c r="I173" s="105"/>
    </row>
    <row r="174" spans="1:11" ht="20.25" hidden="1" customHeight="1" x14ac:dyDescent="0.2">
      <c r="A174" s="46"/>
      <c r="B174" s="24"/>
      <c r="C174" s="25"/>
      <c r="D174" s="37"/>
      <c r="E174" s="40" t="s">
        <v>23</v>
      </c>
      <c r="F174" s="13"/>
      <c r="G174" s="81">
        <f t="shared" si="2"/>
        <v>0</v>
      </c>
      <c r="H174" s="105" t="s">
        <v>111</v>
      </c>
      <c r="I174" s="105"/>
    </row>
    <row r="175" spans="1:11" ht="20.25" hidden="1" customHeight="1" x14ac:dyDescent="0.2">
      <c r="A175" s="46"/>
      <c r="B175" s="24"/>
      <c r="C175" s="25"/>
      <c r="D175" s="37"/>
      <c r="E175" s="40" t="s">
        <v>24</v>
      </c>
      <c r="F175" s="13"/>
      <c r="G175" s="81">
        <f t="shared" si="2"/>
        <v>0</v>
      </c>
      <c r="H175" s="105" t="s">
        <v>111</v>
      </c>
      <c r="I175" s="105"/>
    </row>
    <row r="176" spans="1:11" ht="20.25" hidden="1" customHeight="1" x14ac:dyDescent="0.2">
      <c r="A176" s="46">
        <v>2312</v>
      </c>
      <c r="B176" s="27" t="s">
        <v>30</v>
      </c>
      <c r="C176" s="25">
        <v>1</v>
      </c>
      <c r="D176" s="37">
        <v>2</v>
      </c>
      <c r="E176" s="40" t="s">
        <v>3</v>
      </c>
      <c r="F176" s="16"/>
      <c r="G176" s="81">
        <f t="shared" si="2"/>
        <v>0</v>
      </c>
      <c r="H176" s="105" t="s">
        <v>111</v>
      </c>
      <c r="I176" s="105"/>
    </row>
    <row r="177" spans="1:11" ht="20.25" hidden="1" customHeight="1" x14ac:dyDescent="0.2">
      <c r="A177" s="46"/>
      <c r="B177" s="24"/>
      <c r="C177" s="25"/>
      <c r="D177" s="37"/>
      <c r="E177" s="40" t="s">
        <v>23</v>
      </c>
      <c r="F177" s="13"/>
      <c r="G177" s="81">
        <f t="shared" si="2"/>
        <v>0</v>
      </c>
      <c r="H177" s="105" t="s">
        <v>111</v>
      </c>
      <c r="I177" s="105"/>
    </row>
    <row r="178" spans="1:11" ht="20.25" hidden="1" customHeight="1" x14ac:dyDescent="0.2">
      <c r="A178" s="46"/>
      <c r="B178" s="24"/>
      <c r="C178" s="25"/>
      <c r="D178" s="37"/>
      <c r="E178" s="40" t="s">
        <v>24</v>
      </c>
      <c r="F178" s="13"/>
      <c r="G178" s="81">
        <f t="shared" si="2"/>
        <v>0</v>
      </c>
      <c r="H178" s="105" t="s">
        <v>111</v>
      </c>
      <c r="I178" s="105"/>
    </row>
    <row r="179" spans="1:11" ht="20.25" hidden="1" customHeight="1" x14ac:dyDescent="0.2">
      <c r="A179" s="46">
        <v>2313</v>
      </c>
      <c r="B179" s="27" t="s">
        <v>30</v>
      </c>
      <c r="C179" s="25">
        <v>1</v>
      </c>
      <c r="D179" s="37">
        <v>3</v>
      </c>
      <c r="E179" s="40" t="s">
        <v>4</v>
      </c>
      <c r="F179" s="16"/>
      <c r="G179" s="81">
        <f t="shared" si="2"/>
        <v>0</v>
      </c>
      <c r="H179" s="105" t="s">
        <v>111</v>
      </c>
      <c r="I179" s="105"/>
    </row>
    <row r="180" spans="1:11" ht="20.25" hidden="1" customHeight="1" x14ac:dyDescent="0.2">
      <c r="A180" s="46"/>
      <c r="B180" s="24"/>
      <c r="C180" s="25"/>
      <c r="D180" s="37"/>
      <c r="E180" s="40" t="s">
        <v>23</v>
      </c>
      <c r="F180" s="13"/>
      <c r="G180" s="81">
        <f t="shared" si="2"/>
        <v>0</v>
      </c>
      <c r="H180" s="105" t="s">
        <v>111</v>
      </c>
      <c r="I180" s="105"/>
    </row>
    <row r="181" spans="1:11" ht="20.25" hidden="1" customHeight="1" x14ac:dyDescent="0.2">
      <c r="A181" s="46"/>
      <c r="B181" s="24"/>
      <c r="C181" s="25"/>
      <c r="D181" s="37"/>
      <c r="E181" s="40" t="s">
        <v>24</v>
      </c>
      <c r="F181" s="13"/>
      <c r="G181" s="81">
        <f t="shared" si="2"/>
        <v>0</v>
      </c>
      <c r="H181" s="105" t="s">
        <v>111</v>
      </c>
      <c r="I181" s="105"/>
    </row>
    <row r="182" spans="1:11" ht="20.25" hidden="1" customHeight="1" x14ac:dyDescent="0.2">
      <c r="A182" s="46">
        <v>2320</v>
      </c>
      <c r="B182" s="26" t="s">
        <v>30</v>
      </c>
      <c r="C182" s="23">
        <v>2</v>
      </c>
      <c r="D182" s="36">
        <v>0</v>
      </c>
      <c r="E182" s="41" t="s">
        <v>5</v>
      </c>
      <c r="F182" s="11" t="s">
        <v>168</v>
      </c>
      <c r="G182" s="81">
        <f t="shared" si="2"/>
        <v>0</v>
      </c>
      <c r="H182" s="105" t="s">
        <v>111</v>
      </c>
      <c r="I182" s="105"/>
    </row>
    <row r="183" spans="1:11" s="12" customFormat="1" ht="20.25" hidden="1" customHeight="1" x14ac:dyDescent="0.2">
      <c r="A183" s="46"/>
      <c r="B183" s="21"/>
      <c r="C183" s="23"/>
      <c r="D183" s="36"/>
      <c r="E183" s="40" t="s">
        <v>15</v>
      </c>
      <c r="F183" s="11"/>
      <c r="G183" s="81">
        <f t="shared" si="2"/>
        <v>0</v>
      </c>
      <c r="H183" s="105" t="s">
        <v>111</v>
      </c>
      <c r="I183" s="105"/>
      <c r="J183" s="150"/>
      <c r="K183" s="150"/>
    </row>
    <row r="184" spans="1:11" ht="20.25" hidden="1" customHeight="1" x14ac:dyDescent="0.2">
      <c r="A184" s="46">
        <v>2321</v>
      </c>
      <c r="B184" s="27" t="s">
        <v>30</v>
      </c>
      <c r="C184" s="25">
        <v>2</v>
      </c>
      <c r="D184" s="37">
        <v>1</v>
      </c>
      <c r="E184" s="40" t="s">
        <v>6</v>
      </c>
      <c r="F184" s="16" t="s">
        <v>169</v>
      </c>
      <c r="G184" s="81">
        <f t="shared" si="2"/>
        <v>0</v>
      </c>
      <c r="H184" s="105" t="s">
        <v>111</v>
      </c>
      <c r="I184" s="105"/>
    </row>
    <row r="185" spans="1:11" ht="20.25" hidden="1" customHeight="1" x14ac:dyDescent="0.2">
      <c r="A185" s="46"/>
      <c r="B185" s="24"/>
      <c r="C185" s="25"/>
      <c r="D185" s="37"/>
      <c r="E185" s="40" t="s">
        <v>23</v>
      </c>
      <c r="F185" s="13"/>
      <c r="G185" s="81">
        <f t="shared" si="2"/>
        <v>0</v>
      </c>
      <c r="H185" s="105" t="s">
        <v>111</v>
      </c>
      <c r="I185" s="105"/>
    </row>
    <row r="186" spans="1:11" ht="20.25" hidden="1" customHeight="1" x14ac:dyDescent="0.2">
      <c r="A186" s="46"/>
      <c r="B186" s="24"/>
      <c r="C186" s="25"/>
      <c r="D186" s="37"/>
      <c r="E186" s="40" t="s">
        <v>24</v>
      </c>
      <c r="F186" s="13"/>
      <c r="G186" s="81">
        <f t="shared" si="2"/>
        <v>0</v>
      </c>
      <c r="H186" s="105" t="s">
        <v>111</v>
      </c>
      <c r="I186" s="105"/>
    </row>
    <row r="187" spans="1:11" ht="20.25" hidden="1" customHeight="1" x14ac:dyDescent="0.2">
      <c r="A187" s="46">
        <v>2330</v>
      </c>
      <c r="B187" s="26" t="s">
        <v>30</v>
      </c>
      <c r="C187" s="23">
        <v>3</v>
      </c>
      <c r="D187" s="36">
        <v>0</v>
      </c>
      <c r="E187" s="41" t="s">
        <v>7</v>
      </c>
      <c r="F187" s="11" t="s">
        <v>170</v>
      </c>
      <c r="G187" s="81">
        <f t="shared" si="2"/>
        <v>0</v>
      </c>
      <c r="H187" s="105" t="s">
        <v>111</v>
      </c>
      <c r="I187" s="105"/>
    </row>
    <row r="188" spans="1:11" s="12" customFormat="1" ht="20.25" hidden="1" customHeight="1" x14ac:dyDescent="0.2">
      <c r="A188" s="46"/>
      <c r="B188" s="21"/>
      <c r="C188" s="23"/>
      <c r="D188" s="36"/>
      <c r="E188" s="40" t="s">
        <v>15</v>
      </c>
      <c r="F188" s="11"/>
      <c r="G188" s="81">
        <f t="shared" si="2"/>
        <v>0</v>
      </c>
      <c r="H188" s="105" t="s">
        <v>111</v>
      </c>
      <c r="I188" s="105"/>
      <c r="J188" s="150"/>
      <c r="K188" s="150"/>
    </row>
    <row r="189" spans="1:11" ht="20.25" hidden="1" customHeight="1" x14ac:dyDescent="0.2">
      <c r="A189" s="46">
        <v>2331</v>
      </c>
      <c r="B189" s="27" t="s">
        <v>30</v>
      </c>
      <c r="C189" s="25">
        <v>3</v>
      </c>
      <c r="D189" s="37">
        <v>1</v>
      </c>
      <c r="E189" s="40" t="s">
        <v>171</v>
      </c>
      <c r="F189" s="16" t="s">
        <v>172</v>
      </c>
      <c r="G189" s="81">
        <f t="shared" si="2"/>
        <v>0</v>
      </c>
      <c r="H189" s="105" t="s">
        <v>111</v>
      </c>
      <c r="I189" s="105"/>
    </row>
    <row r="190" spans="1:11" ht="20.25" hidden="1" customHeight="1" x14ac:dyDescent="0.2">
      <c r="A190" s="46"/>
      <c r="B190" s="24"/>
      <c r="C190" s="25"/>
      <c r="D190" s="37"/>
      <c r="E190" s="40" t="s">
        <v>23</v>
      </c>
      <c r="F190" s="13"/>
      <c r="G190" s="81">
        <f t="shared" si="2"/>
        <v>0</v>
      </c>
      <c r="H190" s="105" t="s">
        <v>111</v>
      </c>
      <c r="I190" s="105"/>
    </row>
    <row r="191" spans="1:11" ht="20.25" hidden="1" customHeight="1" x14ac:dyDescent="0.2">
      <c r="A191" s="46"/>
      <c r="B191" s="24"/>
      <c r="C191" s="25"/>
      <c r="D191" s="37"/>
      <c r="E191" s="40" t="s">
        <v>24</v>
      </c>
      <c r="F191" s="13"/>
      <c r="G191" s="81">
        <f t="shared" si="2"/>
        <v>0</v>
      </c>
      <c r="H191" s="105" t="s">
        <v>111</v>
      </c>
      <c r="I191" s="105"/>
    </row>
    <row r="192" spans="1:11" ht="20.25" hidden="1" customHeight="1" x14ac:dyDescent="0.2">
      <c r="A192" s="46">
        <v>2332</v>
      </c>
      <c r="B192" s="27" t="s">
        <v>30</v>
      </c>
      <c r="C192" s="25">
        <v>3</v>
      </c>
      <c r="D192" s="37">
        <v>2</v>
      </c>
      <c r="E192" s="40" t="s">
        <v>8</v>
      </c>
      <c r="F192" s="16"/>
      <c r="G192" s="81">
        <f t="shared" ref="G192:G214" si="3">SUM(H192:I192)</f>
        <v>0</v>
      </c>
      <c r="H192" s="105" t="s">
        <v>111</v>
      </c>
      <c r="I192" s="105"/>
    </row>
    <row r="193" spans="1:11" ht="20.25" hidden="1" customHeight="1" x14ac:dyDescent="0.2">
      <c r="A193" s="46"/>
      <c r="B193" s="24"/>
      <c r="C193" s="25"/>
      <c r="D193" s="37"/>
      <c r="E193" s="40" t="s">
        <v>23</v>
      </c>
      <c r="F193" s="13"/>
      <c r="G193" s="81">
        <f t="shared" si="3"/>
        <v>0</v>
      </c>
      <c r="H193" s="105" t="s">
        <v>111</v>
      </c>
      <c r="I193" s="105"/>
    </row>
    <row r="194" spans="1:11" ht="20.25" hidden="1" customHeight="1" x14ac:dyDescent="0.2">
      <c r="A194" s="46"/>
      <c r="B194" s="24"/>
      <c r="C194" s="25"/>
      <c r="D194" s="37"/>
      <c r="E194" s="40" t="s">
        <v>24</v>
      </c>
      <c r="F194" s="13"/>
      <c r="G194" s="81">
        <f t="shared" si="3"/>
        <v>0</v>
      </c>
      <c r="H194" s="105" t="s">
        <v>111</v>
      </c>
      <c r="I194" s="105"/>
    </row>
    <row r="195" spans="1:11" ht="20.25" hidden="1" customHeight="1" x14ac:dyDescent="0.2">
      <c r="A195" s="46">
        <v>2340</v>
      </c>
      <c r="B195" s="26" t="s">
        <v>30</v>
      </c>
      <c r="C195" s="23">
        <v>4</v>
      </c>
      <c r="D195" s="36">
        <v>0</v>
      </c>
      <c r="E195" s="41" t="s">
        <v>9</v>
      </c>
      <c r="F195" s="16"/>
      <c r="G195" s="81">
        <f t="shared" si="3"/>
        <v>0</v>
      </c>
      <c r="H195" s="105" t="s">
        <v>111</v>
      </c>
      <c r="I195" s="105"/>
    </row>
    <row r="196" spans="1:11" s="12" customFormat="1" ht="20.25" hidden="1" customHeight="1" x14ac:dyDescent="0.2">
      <c r="A196" s="46"/>
      <c r="B196" s="21"/>
      <c r="C196" s="23"/>
      <c r="D196" s="36"/>
      <c r="E196" s="40" t="s">
        <v>15</v>
      </c>
      <c r="F196" s="11"/>
      <c r="G196" s="81">
        <f t="shared" si="3"/>
        <v>0</v>
      </c>
      <c r="H196" s="105" t="s">
        <v>111</v>
      </c>
      <c r="I196" s="105"/>
      <c r="J196" s="150"/>
      <c r="K196" s="150"/>
    </row>
    <row r="197" spans="1:11" ht="20.25" hidden="1" customHeight="1" x14ac:dyDescent="0.2">
      <c r="A197" s="46">
        <v>2341</v>
      </c>
      <c r="B197" s="27" t="s">
        <v>30</v>
      </c>
      <c r="C197" s="25">
        <v>4</v>
      </c>
      <c r="D197" s="37">
        <v>1</v>
      </c>
      <c r="E197" s="40" t="s">
        <v>9</v>
      </c>
      <c r="F197" s="16"/>
      <c r="G197" s="81">
        <f t="shared" si="3"/>
        <v>0</v>
      </c>
      <c r="H197" s="105" t="s">
        <v>111</v>
      </c>
      <c r="I197" s="105"/>
    </row>
    <row r="198" spans="1:11" ht="20.25" hidden="1" customHeight="1" x14ac:dyDescent="0.2">
      <c r="A198" s="46"/>
      <c r="B198" s="24"/>
      <c r="C198" s="25"/>
      <c r="D198" s="37"/>
      <c r="E198" s="40" t="s">
        <v>23</v>
      </c>
      <c r="F198" s="13"/>
      <c r="G198" s="81">
        <f t="shared" si="3"/>
        <v>0</v>
      </c>
      <c r="H198" s="105" t="s">
        <v>111</v>
      </c>
      <c r="I198" s="105"/>
    </row>
    <row r="199" spans="1:11" ht="20.25" hidden="1" customHeight="1" x14ac:dyDescent="0.2">
      <c r="A199" s="46"/>
      <c r="B199" s="24"/>
      <c r="C199" s="25"/>
      <c r="D199" s="37"/>
      <c r="E199" s="40" t="s">
        <v>24</v>
      </c>
      <c r="F199" s="13"/>
      <c r="G199" s="81">
        <f t="shared" si="3"/>
        <v>0</v>
      </c>
      <c r="H199" s="105" t="s">
        <v>111</v>
      </c>
      <c r="I199" s="105"/>
    </row>
    <row r="200" spans="1:11" ht="20.25" hidden="1" customHeight="1" x14ac:dyDescent="0.2">
      <c r="A200" s="46">
        <v>2350</v>
      </c>
      <c r="B200" s="26" t="s">
        <v>30</v>
      </c>
      <c r="C200" s="23">
        <v>5</v>
      </c>
      <c r="D200" s="36">
        <v>0</v>
      </c>
      <c r="E200" s="41" t="s">
        <v>173</v>
      </c>
      <c r="F200" s="11" t="s">
        <v>174</v>
      </c>
      <c r="G200" s="81">
        <f t="shared" si="3"/>
        <v>0</v>
      </c>
      <c r="H200" s="105" t="s">
        <v>111</v>
      </c>
      <c r="I200" s="105"/>
    </row>
    <row r="201" spans="1:11" s="12" customFormat="1" ht="20.25" hidden="1" customHeight="1" x14ac:dyDescent="0.2">
      <c r="A201" s="46"/>
      <c r="B201" s="21"/>
      <c r="C201" s="23"/>
      <c r="D201" s="36"/>
      <c r="E201" s="40" t="s">
        <v>15</v>
      </c>
      <c r="F201" s="11"/>
      <c r="G201" s="81">
        <f t="shared" si="3"/>
        <v>0</v>
      </c>
      <c r="H201" s="105" t="s">
        <v>111</v>
      </c>
      <c r="I201" s="105"/>
      <c r="J201" s="150"/>
      <c r="K201" s="150"/>
    </row>
    <row r="202" spans="1:11" ht="20.25" hidden="1" customHeight="1" x14ac:dyDescent="0.2">
      <c r="A202" s="46">
        <v>2351</v>
      </c>
      <c r="B202" s="27" t="s">
        <v>30</v>
      </c>
      <c r="C202" s="25">
        <v>5</v>
      </c>
      <c r="D202" s="37">
        <v>1</v>
      </c>
      <c r="E202" s="40" t="s">
        <v>175</v>
      </c>
      <c r="F202" s="16" t="s">
        <v>174</v>
      </c>
      <c r="G202" s="81">
        <f t="shared" si="3"/>
        <v>0</v>
      </c>
      <c r="H202" s="105" t="s">
        <v>111</v>
      </c>
      <c r="I202" s="105"/>
    </row>
    <row r="203" spans="1:11" ht="20.25" hidden="1" customHeight="1" x14ac:dyDescent="0.2">
      <c r="A203" s="46"/>
      <c r="B203" s="24"/>
      <c r="C203" s="25"/>
      <c r="D203" s="37"/>
      <c r="E203" s="40" t="s">
        <v>23</v>
      </c>
      <c r="F203" s="13"/>
      <c r="G203" s="81">
        <f t="shared" si="3"/>
        <v>0</v>
      </c>
      <c r="H203" s="105" t="s">
        <v>111</v>
      </c>
      <c r="I203" s="105"/>
    </row>
    <row r="204" spans="1:11" ht="20.25" hidden="1" customHeight="1" x14ac:dyDescent="0.2">
      <c r="A204" s="46"/>
      <c r="B204" s="24"/>
      <c r="C204" s="25"/>
      <c r="D204" s="37"/>
      <c r="E204" s="40" t="s">
        <v>24</v>
      </c>
      <c r="F204" s="13"/>
      <c r="G204" s="81">
        <f t="shared" si="3"/>
        <v>0</v>
      </c>
      <c r="H204" s="105" t="s">
        <v>111</v>
      </c>
      <c r="I204" s="105"/>
    </row>
    <row r="205" spans="1:11" ht="20.25" hidden="1" customHeight="1" x14ac:dyDescent="0.2">
      <c r="A205" s="46">
        <v>2360</v>
      </c>
      <c r="B205" s="26" t="s">
        <v>30</v>
      </c>
      <c r="C205" s="23">
        <v>6</v>
      </c>
      <c r="D205" s="36">
        <v>0</v>
      </c>
      <c r="E205" s="41" t="s">
        <v>21</v>
      </c>
      <c r="F205" s="11" t="s">
        <v>176</v>
      </c>
      <c r="G205" s="81">
        <f t="shared" si="3"/>
        <v>0</v>
      </c>
      <c r="H205" s="105" t="s">
        <v>111</v>
      </c>
      <c r="I205" s="105"/>
    </row>
    <row r="206" spans="1:11" s="12" customFormat="1" ht="20.25" hidden="1" customHeight="1" x14ac:dyDescent="0.2">
      <c r="A206" s="46"/>
      <c r="B206" s="21"/>
      <c r="C206" s="23"/>
      <c r="D206" s="36"/>
      <c r="E206" s="40" t="s">
        <v>15</v>
      </c>
      <c r="F206" s="11"/>
      <c r="G206" s="81">
        <f t="shared" si="3"/>
        <v>0</v>
      </c>
      <c r="H206" s="105" t="s">
        <v>111</v>
      </c>
      <c r="I206" s="105"/>
      <c r="J206" s="150"/>
      <c r="K206" s="150"/>
    </row>
    <row r="207" spans="1:11" ht="20.25" hidden="1" customHeight="1" x14ac:dyDescent="0.2">
      <c r="A207" s="46">
        <v>2361</v>
      </c>
      <c r="B207" s="27" t="s">
        <v>30</v>
      </c>
      <c r="C207" s="25">
        <v>6</v>
      </c>
      <c r="D207" s="37">
        <v>1</v>
      </c>
      <c r="E207" s="40" t="s">
        <v>21</v>
      </c>
      <c r="F207" s="16" t="s">
        <v>177</v>
      </c>
      <c r="G207" s="81">
        <f t="shared" si="3"/>
        <v>0</v>
      </c>
      <c r="H207" s="105" t="s">
        <v>111</v>
      </c>
      <c r="I207" s="105"/>
    </row>
    <row r="208" spans="1:11" ht="20.25" hidden="1" customHeight="1" x14ac:dyDescent="0.2">
      <c r="A208" s="46"/>
      <c r="B208" s="24"/>
      <c r="C208" s="25"/>
      <c r="D208" s="37"/>
      <c r="E208" s="40" t="s">
        <v>23</v>
      </c>
      <c r="F208" s="13"/>
      <c r="G208" s="81">
        <f t="shared" si="3"/>
        <v>0</v>
      </c>
      <c r="H208" s="105" t="s">
        <v>111</v>
      </c>
      <c r="I208" s="105"/>
    </row>
    <row r="209" spans="1:11" ht="20.25" hidden="1" customHeight="1" x14ac:dyDescent="0.2">
      <c r="A209" s="46"/>
      <c r="B209" s="24"/>
      <c r="C209" s="25"/>
      <c r="D209" s="37"/>
      <c r="E209" s="40" t="s">
        <v>24</v>
      </c>
      <c r="F209" s="13"/>
      <c r="G209" s="81">
        <f t="shared" si="3"/>
        <v>0</v>
      </c>
      <c r="H209" s="105" t="s">
        <v>111</v>
      </c>
      <c r="I209" s="105"/>
    </row>
    <row r="210" spans="1:11" ht="20.25" hidden="1" customHeight="1" x14ac:dyDescent="0.2">
      <c r="A210" s="46">
        <v>2370</v>
      </c>
      <c r="B210" s="26" t="s">
        <v>30</v>
      </c>
      <c r="C210" s="23">
        <v>7</v>
      </c>
      <c r="D210" s="36">
        <v>0</v>
      </c>
      <c r="E210" s="41" t="s">
        <v>22</v>
      </c>
      <c r="F210" s="11" t="s">
        <v>178</v>
      </c>
      <c r="G210" s="81">
        <f t="shared" si="3"/>
        <v>0</v>
      </c>
      <c r="H210" s="105" t="s">
        <v>111</v>
      </c>
      <c r="I210" s="105"/>
    </row>
    <row r="211" spans="1:11" s="12" customFormat="1" ht="20.25" hidden="1" customHeight="1" x14ac:dyDescent="0.2">
      <c r="A211" s="46"/>
      <c r="B211" s="21"/>
      <c r="C211" s="23"/>
      <c r="D211" s="36"/>
      <c r="E211" s="40" t="s">
        <v>15</v>
      </c>
      <c r="F211" s="11"/>
      <c r="G211" s="81">
        <f t="shared" si="3"/>
        <v>0</v>
      </c>
      <c r="H211" s="105" t="s">
        <v>111</v>
      </c>
      <c r="I211" s="105"/>
      <c r="J211" s="150"/>
      <c r="K211" s="150"/>
    </row>
    <row r="212" spans="1:11" ht="20.25" hidden="1" customHeight="1" x14ac:dyDescent="0.2">
      <c r="A212" s="46">
        <v>2371</v>
      </c>
      <c r="B212" s="27" t="s">
        <v>30</v>
      </c>
      <c r="C212" s="25">
        <v>7</v>
      </c>
      <c r="D212" s="37">
        <v>1</v>
      </c>
      <c r="E212" s="40" t="s">
        <v>22</v>
      </c>
      <c r="F212" s="16" t="s">
        <v>179</v>
      </c>
      <c r="G212" s="81">
        <f t="shared" si="3"/>
        <v>0</v>
      </c>
      <c r="H212" s="105" t="s">
        <v>111</v>
      </c>
      <c r="I212" s="105"/>
    </row>
    <row r="213" spans="1:11" ht="20.25" hidden="1" customHeight="1" x14ac:dyDescent="0.2">
      <c r="A213" s="46"/>
      <c r="B213" s="24"/>
      <c r="C213" s="25"/>
      <c r="D213" s="37"/>
      <c r="E213" s="40" t="s">
        <v>23</v>
      </c>
      <c r="F213" s="13"/>
      <c r="G213" s="81">
        <f t="shared" si="3"/>
        <v>0</v>
      </c>
      <c r="H213" s="105" t="s">
        <v>111</v>
      </c>
      <c r="I213" s="105"/>
    </row>
    <row r="214" spans="1:11" ht="20.25" hidden="1" customHeight="1" x14ac:dyDescent="0.2">
      <c r="A214" s="46"/>
      <c r="B214" s="24"/>
      <c r="C214" s="25"/>
      <c r="D214" s="37"/>
      <c r="E214" s="40" t="s">
        <v>24</v>
      </c>
      <c r="F214" s="13"/>
      <c r="G214" s="81">
        <f t="shared" si="3"/>
        <v>0</v>
      </c>
      <c r="H214" s="105" t="s">
        <v>111</v>
      </c>
      <c r="I214" s="105"/>
    </row>
    <row r="215" spans="1:11" s="52" customFormat="1" ht="23.25" customHeight="1" x14ac:dyDescent="0.2">
      <c r="A215" s="50">
        <v>2400</v>
      </c>
      <c r="B215" s="26" t="s">
        <v>31</v>
      </c>
      <c r="C215" s="23">
        <v>0</v>
      </c>
      <c r="D215" s="36">
        <v>0</v>
      </c>
      <c r="E215" s="56" t="s">
        <v>411</v>
      </c>
      <c r="F215" s="51" t="s">
        <v>180</v>
      </c>
      <c r="G215" s="81">
        <f t="shared" ref="G215:G252" si="4">SUM(H215:I215)</f>
        <v>636953</v>
      </c>
      <c r="H215" s="105">
        <f>SUM(H217,H225,H252,H265,H276,H296,H301,H315,H330)</f>
        <v>121953</v>
      </c>
      <c r="I215" s="105">
        <f>SUM(I217,I225,I252,I265,I276,I296,I301,I315,I330)</f>
        <v>515000</v>
      </c>
      <c r="J215" s="149"/>
      <c r="K215" s="149"/>
    </row>
    <row r="216" spans="1:11" ht="15.75" customHeight="1" x14ac:dyDescent="0.2">
      <c r="A216" s="45"/>
      <c r="B216" s="21"/>
      <c r="C216" s="22"/>
      <c r="D216" s="35"/>
      <c r="E216" s="40" t="s">
        <v>14</v>
      </c>
      <c r="F216" s="10"/>
      <c r="G216" s="81"/>
      <c r="H216" s="119"/>
      <c r="I216" s="120"/>
    </row>
    <row r="217" spans="1:11" ht="20.25" hidden="1" customHeight="1" x14ac:dyDescent="0.2">
      <c r="A217" s="46">
        <v>2410</v>
      </c>
      <c r="B217" s="26" t="s">
        <v>31</v>
      </c>
      <c r="C217" s="23">
        <v>1</v>
      </c>
      <c r="D217" s="36">
        <v>0</v>
      </c>
      <c r="E217" s="41" t="s">
        <v>181</v>
      </c>
      <c r="F217" s="11" t="s">
        <v>182</v>
      </c>
      <c r="G217" s="81">
        <f t="shared" si="4"/>
        <v>0</v>
      </c>
      <c r="H217" s="103">
        <f>SUM(H219,H222)</f>
        <v>0</v>
      </c>
      <c r="I217" s="105">
        <f>SUM(I219,I222)</f>
        <v>0</v>
      </c>
    </row>
    <row r="218" spans="1:11" s="12" customFormat="1" ht="20.25" hidden="1" customHeight="1" x14ac:dyDescent="0.2">
      <c r="A218" s="46"/>
      <c r="B218" s="21"/>
      <c r="C218" s="23"/>
      <c r="D218" s="36"/>
      <c r="E218" s="40" t="s">
        <v>15</v>
      </c>
      <c r="F218" s="11"/>
      <c r="G218" s="81"/>
      <c r="H218" s="117"/>
      <c r="I218" s="118"/>
      <c r="J218" s="150"/>
      <c r="K218" s="150"/>
    </row>
    <row r="219" spans="1:11" ht="20.25" hidden="1" customHeight="1" x14ac:dyDescent="0.2">
      <c r="A219" s="46">
        <v>2411</v>
      </c>
      <c r="B219" s="27" t="s">
        <v>31</v>
      </c>
      <c r="C219" s="25">
        <v>1</v>
      </c>
      <c r="D219" s="37">
        <v>1</v>
      </c>
      <c r="E219" s="40" t="s">
        <v>183</v>
      </c>
      <c r="F219" s="13" t="s">
        <v>184</v>
      </c>
      <c r="G219" s="81">
        <f t="shared" si="4"/>
        <v>0</v>
      </c>
      <c r="H219" s="103">
        <f>SUM(H221:H221)</f>
        <v>0</v>
      </c>
      <c r="I219" s="105">
        <f>SUM(I221:I221)</f>
        <v>0</v>
      </c>
    </row>
    <row r="220" spans="1:11" ht="20.25" hidden="1" customHeight="1" x14ac:dyDescent="0.2">
      <c r="A220" s="46"/>
      <c r="B220" s="24"/>
      <c r="C220" s="25"/>
      <c r="D220" s="37"/>
      <c r="E220" s="40" t="s">
        <v>23</v>
      </c>
      <c r="F220" s="13"/>
      <c r="G220" s="81"/>
      <c r="H220" s="103"/>
      <c r="I220" s="105"/>
    </row>
    <row r="221" spans="1:11" ht="20.25" hidden="1" customHeight="1" x14ac:dyDescent="0.2">
      <c r="A221" s="46"/>
      <c r="B221" s="24"/>
      <c r="C221" s="25"/>
      <c r="D221" s="37"/>
      <c r="E221" s="40" t="s">
        <v>24</v>
      </c>
      <c r="F221" s="13"/>
      <c r="G221" s="81">
        <f t="shared" si="4"/>
        <v>0</v>
      </c>
      <c r="H221" s="103"/>
      <c r="I221" s="105"/>
    </row>
    <row r="222" spans="1:11" ht="20.25" hidden="1" customHeight="1" x14ac:dyDescent="0.2">
      <c r="A222" s="46">
        <v>2412</v>
      </c>
      <c r="B222" s="27" t="s">
        <v>31</v>
      </c>
      <c r="C222" s="25">
        <v>1</v>
      </c>
      <c r="D222" s="37">
        <v>2</v>
      </c>
      <c r="E222" s="40" t="s">
        <v>185</v>
      </c>
      <c r="F222" s="16" t="s">
        <v>186</v>
      </c>
      <c r="G222" s="81">
        <f t="shared" si="4"/>
        <v>0</v>
      </c>
      <c r="H222" s="103">
        <f>SUM(H224:H224)</f>
        <v>0</v>
      </c>
      <c r="I222" s="105">
        <f>SUM(I224:I224)</f>
        <v>0</v>
      </c>
    </row>
    <row r="223" spans="1:11" ht="20.25" hidden="1" customHeight="1" x14ac:dyDescent="0.2">
      <c r="A223" s="46"/>
      <c r="B223" s="24"/>
      <c r="C223" s="25"/>
      <c r="D223" s="37"/>
      <c r="E223" s="40" t="s">
        <v>23</v>
      </c>
      <c r="F223" s="13"/>
      <c r="G223" s="81"/>
      <c r="H223" s="103"/>
      <c r="I223" s="105"/>
    </row>
    <row r="224" spans="1:11" ht="20.25" hidden="1" customHeight="1" x14ac:dyDescent="0.2">
      <c r="A224" s="46"/>
      <c r="B224" s="24"/>
      <c r="C224" s="25"/>
      <c r="D224" s="37"/>
      <c r="E224" s="40" t="s">
        <v>24</v>
      </c>
      <c r="F224" s="13"/>
      <c r="G224" s="81">
        <f t="shared" si="4"/>
        <v>0</v>
      </c>
      <c r="H224" s="103"/>
      <c r="I224" s="105"/>
    </row>
    <row r="225" spans="1:11" ht="23.25" customHeight="1" x14ac:dyDescent="0.2">
      <c r="A225" s="46">
        <v>2420</v>
      </c>
      <c r="B225" s="26" t="s">
        <v>31</v>
      </c>
      <c r="C225" s="23">
        <v>2</v>
      </c>
      <c r="D225" s="36">
        <v>0</v>
      </c>
      <c r="E225" s="41" t="s">
        <v>187</v>
      </c>
      <c r="F225" s="11" t="s">
        <v>188</v>
      </c>
      <c r="G225" s="81">
        <f t="shared" si="4"/>
        <v>79953</v>
      </c>
      <c r="H225" s="103">
        <f>SUM(H227,H237,H241,H244)</f>
        <v>59953</v>
      </c>
      <c r="I225" s="105">
        <f>SUM(I227,I237,I241,I244)</f>
        <v>20000</v>
      </c>
    </row>
    <row r="226" spans="1:11" s="12" customFormat="1" ht="14.25" customHeight="1" x14ac:dyDescent="0.2">
      <c r="A226" s="46"/>
      <c r="B226" s="21"/>
      <c r="C226" s="23"/>
      <c r="D226" s="36"/>
      <c r="E226" s="40" t="s">
        <v>15</v>
      </c>
      <c r="F226" s="11"/>
      <c r="G226" s="81"/>
      <c r="H226" s="117"/>
      <c r="I226" s="118"/>
      <c r="J226" s="150"/>
      <c r="K226" s="150"/>
    </row>
    <row r="227" spans="1:11" ht="12.75" customHeight="1" x14ac:dyDescent="0.2">
      <c r="A227" s="88">
        <v>2421</v>
      </c>
      <c r="B227" s="95" t="s">
        <v>31</v>
      </c>
      <c r="C227" s="90">
        <v>2</v>
      </c>
      <c r="D227" s="91">
        <v>1</v>
      </c>
      <c r="E227" s="92" t="s">
        <v>189</v>
      </c>
      <c r="F227" s="96" t="s">
        <v>190</v>
      </c>
      <c r="G227" s="137">
        <f t="shared" si="4"/>
        <v>59953</v>
      </c>
      <c r="H227" s="138">
        <f>SUM(H229:H235)</f>
        <v>59953</v>
      </c>
      <c r="I227" s="116">
        <f>SUM(I229:I236)</f>
        <v>0</v>
      </c>
    </row>
    <row r="228" spans="1:11" ht="22.5" customHeight="1" x14ac:dyDescent="0.2">
      <c r="A228" s="46"/>
      <c r="B228" s="24"/>
      <c r="C228" s="25"/>
      <c r="D228" s="37"/>
      <c r="E228" s="40" t="s">
        <v>23</v>
      </c>
      <c r="F228" s="13"/>
      <c r="G228" s="81"/>
      <c r="H228" s="103"/>
      <c r="I228" s="105"/>
    </row>
    <row r="229" spans="1:11" ht="15" customHeight="1" x14ac:dyDescent="0.2">
      <c r="A229" s="46"/>
      <c r="B229" s="24"/>
      <c r="C229" s="25"/>
      <c r="D229" s="37"/>
      <c r="E229" s="40" t="s">
        <v>74</v>
      </c>
      <c r="F229" s="13"/>
      <c r="G229" s="81">
        <f t="shared" si="4"/>
        <v>28800</v>
      </c>
      <c r="H229" s="103">
        <v>28800</v>
      </c>
      <c r="I229" s="105" t="s">
        <v>111</v>
      </c>
    </row>
    <row r="230" spans="1:11" ht="24" customHeight="1" x14ac:dyDescent="0.2">
      <c r="A230" s="46"/>
      <c r="B230" s="24"/>
      <c r="C230" s="25"/>
      <c r="D230" s="37"/>
      <c r="E230" s="40" t="s">
        <v>75</v>
      </c>
      <c r="F230" s="13"/>
      <c r="G230" s="81">
        <f t="shared" si="4"/>
        <v>9600</v>
      </c>
      <c r="H230" s="103">
        <v>9600</v>
      </c>
      <c r="I230" s="105" t="s">
        <v>111</v>
      </c>
    </row>
    <row r="231" spans="1:11" s="114" customFormat="1" ht="15" customHeight="1" x14ac:dyDescent="0.2">
      <c r="A231" s="46"/>
      <c r="B231" s="24"/>
      <c r="C231" s="25"/>
      <c r="D231" s="37"/>
      <c r="E231" s="40" t="s">
        <v>77</v>
      </c>
      <c r="F231" s="13"/>
      <c r="G231" s="81">
        <f t="shared" si="4"/>
        <v>18000</v>
      </c>
      <c r="H231" s="103">
        <v>18000</v>
      </c>
      <c r="I231" s="105" t="s">
        <v>111</v>
      </c>
    </row>
    <row r="232" spans="1:11" s="114" customFormat="1" ht="15" customHeight="1" x14ac:dyDescent="0.2">
      <c r="A232" s="46"/>
      <c r="B232" s="24"/>
      <c r="C232" s="25"/>
      <c r="D232" s="37"/>
      <c r="E232" s="40" t="s">
        <v>364</v>
      </c>
      <c r="F232" s="13"/>
      <c r="G232" s="81">
        <f t="shared" si="4"/>
        <v>1053</v>
      </c>
      <c r="H232" s="103">
        <v>1053</v>
      </c>
      <c r="I232" s="105" t="s">
        <v>111</v>
      </c>
    </row>
    <row r="233" spans="1:11" ht="15" customHeight="1" x14ac:dyDescent="0.2">
      <c r="A233" s="46"/>
      <c r="B233" s="24"/>
      <c r="C233" s="25"/>
      <c r="D233" s="37"/>
      <c r="E233" s="40" t="s">
        <v>422</v>
      </c>
      <c r="F233" s="13"/>
      <c r="G233" s="81">
        <f t="shared" si="4"/>
        <v>2000</v>
      </c>
      <c r="H233" s="103">
        <v>2000</v>
      </c>
      <c r="I233" s="105"/>
    </row>
    <row r="234" spans="1:11" ht="15.75" customHeight="1" x14ac:dyDescent="0.2">
      <c r="A234" s="46"/>
      <c r="B234" s="24"/>
      <c r="C234" s="25"/>
      <c r="D234" s="37"/>
      <c r="E234" s="40" t="s">
        <v>96</v>
      </c>
      <c r="F234" s="13"/>
      <c r="G234" s="81">
        <f t="shared" si="4"/>
        <v>500</v>
      </c>
      <c r="H234" s="103">
        <v>500</v>
      </c>
      <c r="I234" s="105" t="s">
        <v>111</v>
      </c>
    </row>
    <row r="235" spans="1:11" ht="15.75" hidden="1" customHeight="1" x14ac:dyDescent="0.2">
      <c r="A235" s="153"/>
      <c r="B235" s="154"/>
      <c r="C235" s="155"/>
      <c r="D235" s="156"/>
      <c r="E235" s="40" t="s">
        <v>452</v>
      </c>
      <c r="F235" s="13"/>
      <c r="G235" s="134">
        <f t="shared" si="4"/>
        <v>0</v>
      </c>
      <c r="H235" s="135">
        <v>0</v>
      </c>
      <c r="I235" s="105" t="s">
        <v>111</v>
      </c>
    </row>
    <row r="236" spans="1:11" ht="15.75" hidden="1" customHeight="1" x14ac:dyDescent="0.2">
      <c r="A236" s="153"/>
      <c r="B236" s="154"/>
      <c r="C236" s="155"/>
      <c r="D236" s="156"/>
      <c r="E236" s="40" t="s">
        <v>442</v>
      </c>
      <c r="F236" s="13"/>
      <c r="G236" s="81">
        <f>SUM(H236:I236)</f>
        <v>0</v>
      </c>
      <c r="H236" s="105" t="s">
        <v>111</v>
      </c>
      <c r="I236" s="105">
        <v>0</v>
      </c>
    </row>
    <row r="237" spans="1:11" ht="16.5" hidden="1" customHeight="1" x14ac:dyDescent="0.2">
      <c r="A237" s="46">
        <v>2422</v>
      </c>
      <c r="B237" s="27" t="s">
        <v>31</v>
      </c>
      <c r="C237" s="25">
        <v>2</v>
      </c>
      <c r="D237" s="37">
        <v>2</v>
      </c>
      <c r="E237" s="40" t="s">
        <v>191</v>
      </c>
      <c r="F237" s="16" t="s">
        <v>192</v>
      </c>
      <c r="G237" s="81">
        <f t="shared" si="4"/>
        <v>0</v>
      </c>
      <c r="H237" s="103">
        <f>SUM(H240:H240)</f>
        <v>0</v>
      </c>
      <c r="I237" s="105">
        <f>SUM(I240:I240)</f>
        <v>0</v>
      </c>
    </row>
    <row r="238" spans="1:11" ht="12" hidden="1" customHeight="1" x14ac:dyDescent="0.2">
      <c r="A238" s="46"/>
      <c r="B238" s="24"/>
      <c r="C238" s="25"/>
      <c r="D238" s="37"/>
      <c r="E238" s="40"/>
      <c r="F238" s="16"/>
      <c r="G238" s="81"/>
      <c r="H238" s="103"/>
      <c r="I238" s="105"/>
    </row>
    <row r="239" spans="1:11" ht="20.25" hidden="1" customHeight="1" x14ac:dyDescent="0.2">
      <c r="A239" s="46"/>
      <c r="B239" s="24"/>
      <c r="C239" s="25"/>
      <c r="D239" s="37"/>
      <c r="E239" s="40" t="s">
        <v>23</v>
      </c>
      <c r="F239" s="13"/>
      <c r="G239" s="81"/>
      <c r="H239" s="103"/>
      <c r="I239" s="105"/>
    </row>
    <row r="240" spans="1:11" ht="20.25" hidden="1" customHeight="1" x14ac:dyDescent="0.2">
      <c r="A240" s="46"/>
      <c r="B240" s="24"/>
      <c r="C240" s="25"/>
      <c r="D240" s="37"/>
      <c r="E240" s="40" t="s">
        <v>24</v>
      </c>
      <c r="F240" s="13"/>
      <c r="G240" s="81">
        <f t="shared" si="4"/>
        <v>0</v>
      </c>
      <c r="H240" s="103"/>
      <c r="I240" s="105"/>
    </row>
    <row r="241" spans="1:11" ht="20.25" hidden="1" customHeight="1" x14ac:dyDescent="0.2">
      <c r="A241" s="46">
        <v>2423</v>
      </c>
      <c r="B241" s="27" t="s">
        <v>31</v>
      </c>
      <c r="C241" s="25">
        <v>2</v>
      </c>
      <c r="D241" s="37">
        <v>3</v>
      </c>
      <c r="E241" s="40" t="s">
        <v>193</v>
      </c>
      <c r="F241" s="16" t="s">
        <v>194</v>
      </c>
      <c r="G241" s="81">
        <f t="shared" si="4"/>
        <v>0</v>
      </c>
      <c r="H241" s="103">
        <f>SUM(H243:H243)</f>
        <v>0</v>
      </c>
      <c r="I241" s="105">
        <f>SUM(I243:I243)</f>
        <v>0</v>
      </c>
    </row>
    <row r="242" spans="1:11" ht="20.25" hidden="1" customHeight="1" x14ac:dyDescent="0.2">
      <c r="A242" s="46"/>
      <c r="B242" s="24"/>
      <c r="C242" s="25"/>
      <c r="D242" s="37"/>
      <c r="E242" s="40" t="s">
        <v>23</v>
      </c>
      <c r="F242" s="13"/>
      <c r="G242" s="81"/>
      <c r="H242" s="103"/>
      <c r="I242" s="105"/>
    </row>
    <row r="243" spans="1:11" ht="20.25" hidden="1" customHeight="1" x14ac:dyDescent="0.2">
      <c r="A243" s="46"/>
      <c r="B243" s="24"/>
      <c r="C243" s="25"/>
      <c r="D243" s="37"/>
      <c r="E243" s="40" t="s">
        <v>24</v>
      </c>
      <c r="F243" s="13"/>
      <c r="G243" s="81">
        <f t="shared" si="4"/>
        <v>0</v>
      </c>
      <c r="H243" s="103"/>
      <c r="I243" s="105"/>
    </row>
    <row r="244" spans="1:11" ht="16.5" customHeight="1" x14ac:dyDescent="0.2">
      <c r="A244" s="88">
        <v>2424</v>
      </c>
      <c r="B244" s="95" t="s">
        <v>31</v>
      </c>
      <c r="C244" s="90">
        <v>2</v>
      </c>
      <c r="D244" s="91">
        <v>4</v>
      </c>
      <c r="E244" s="92" t="s">
        <v>32</v>
      </c>
      <c r="F244" s="96"/>
      <c r="G244" s="94">
        <f t="shared" si="4"/>
        <v>20000</v>
      </c>
      <c r="H244" s="104">
        <f>H248+H246+H247</f>
        <v>0</v>
      </c>
      <c r="I244" s="116">
        <f>SUM(I248:I251)</f>
        <v>20000</v>
      </c>
    </row>
    <row r="245" spans="1:11" ht="26.25" customHeight="1" x14ac:dyDescent="0.2">
      <c r="A245" s="46"/>
      <c r="B245" s="24"/>
      <c r="C245" s="25"/>
      <c r="D245" s="37"/>
      <c r="E245" s="40" t="s">
        <v>23</v>
      </c>
      <c r="F245" s="13"/>
      <c r="G245" s="81"/>
      <c r="H245" s="103"/>
      <c r="I245" s="105"/>
    </row>
    <row r="246" spans="1:11" ht="15" hidden="1" customHeight="1" x14ac:dyDescent="0.2">
      <c r="A246" s="46"/>
      <c r="B246" s="24"/>
      <c r="C246" s="25"/>
      <c r="D246" s="37"/>
      <c r="E246" s="40" t="s">
        <v>96</v>
      </c>
      <c r="F246" s="13"/>
      <c r="G246" s="81">
        <f t="shared" si="4"/>
        <v>0</v>
      </c>
      <c r="H246" s="103"/>
      <c r="I246" s="105" t="s">
        <v>111</v>
      </c>
    </row>
    <row r="247" spans="1:11" ht="15" hidden="1" customHeight="1" x14ac:dyDescent="0.2">
      <c r="A247" s="46"/>
      <c r="B247" s="24"/>
      <c r="C247" s="25"/>
      <c r="D247" s="37"/>
      <c r="E247" s="40" t="s">
        <v>86</v>
      </c>
      <c r="F247" s="13"/>
      <c r="G247" s="81">
        <f t="shared" si="4"/>
        <v>0</v>
      </c>
      <c r="H247" s="103"/>
      <c r="I247" s="105" t="s">
        <v>111</v>
      </c>
    </row>
    <row r="248" spans="1:11" ht="13.5" hidden="1" customHeight="1" x14ac:dyDescent="0.2">
      <c r="A248" s="46"/>
      <c r="B248" s="24"/>
      <c r="C248" s="25"/>
      <c r="D248" s="37"/>
      <c r="E248" s="40" t="s">
        <v>431</v>
      </c>
      <c r="F248" s="13"/>
      <c r="G248" s="81">
        <f t="shared" si="4"/>
        <v>0</v>
      </c>
      <c r="H248" s="103"/>
      <c r="I248" s="105" t="s">
        <v>111</v>
      </c>
    </row>
    <row r="249" spans="1:11" ht="14.25" hidden="1" customHeight="1" x14ac:dyDescent="0.2">
      <c r="A249" s="153"/>
      <c r="B249" s="154"/>
      <c r="C249" s="155"/>
      <c r="D249" s="156"/>
      <c r="E249" s="40" t="s">
        <v>437</v>
      </c>
      <c r="F249" s="13"/>
      <c r="G249" s="81">
        <f t="shared" si="4"/>
        <v>0</v>
      </c>
      <c r="H249" s="103" t="s">
        <v>111</v>
      </c>
      <c r="I249" s="105">
        <v>0</v>
      </c>
    </row>
    <row r="250" spans="1:11" s="114" customFormat="1" ht="13.5" customHeight="1" x14ac:dyDescent="0.2">
      <c r="A250" s="46"/>
      <c r="B250" s="24"/>
      <c r="C250" s="25"/>
      <c r="D250" s="37"/>
      <c r="E250" s="40" t="s">
        <v>438</v>
      </c>
      <c r="F250" s="13"/>
      <c r="G250" s="134">
        <f t="shared" si="4"/>
        <v>20000</v>
      </c>
      <c r="H250" s="135" t="s">
        <v>111</v>
      </c>
      <c r="I250" s="136">
        <v>20000</v>
      </c>
    </row>
    <row r="251" spans="1:11" s="114" customFormat="1" ht="13.5" hidden="1" customHeight="1" x14ac:dyDescent="0.2">
      <c r="A251" s="46"/>
      <c r="B251" s="24"/>
      <c r="C251" s="25"/>
      <c r="D251" s="37"/>
      <c r="E251" s="40" t="s">
        <v>439</v>
      </c>
      <c r="F251" s="13"/>
      <c r="G251" s="81">
        <f t="shared" si="4"/>
        <v>0</v>
      </c>
      <c r="H251" s="103" t="s">
        <v>111</v>
      </c>
      <c r="I251" s="105">
        <v>0</v>
      </c>
    </row>
    <row r="252" spans="1:11" ht="17.25" hidden="1" customHeight="1" x14ac:dyDescent="0.2">
      <c r="A252" s="46">
        <v>2430</v>
      </c>
      <c r="B252" s="26" t="s">
        <v>31</v>
      </c>
      <c r="C252" s="23">
        <v>3</v>
      </c>
      <c r="D252" s="36">
        <v>0</v>
      </c>
      <c r="E252" s="41" t="s">
        <v>195</v>
      </c>
      <c r="F252" s="11" t="s">
        <v>196</v>
      </c>
      <c r="G252" s="81">
        <f t="shared" si="4"/>
        <v>0</v>
      </c>
      <c r="H252" s="103">
        <f>SUM(H254,H257,H262)</f>
        <v>0</v>
      </c>
      <c r="I252" s="105">
        <f>SUM(I255:I257)</f>
        <v>0</v>
      </c>
    </row>
    <row r="253" spans="1:11" s="12" customFormat="1" ht="10.5" hidden="1" customHeight="1" x14ac:dyDescent="0.2">
      <c r="A253" s="46"/>
      <c r="B253" s="21"/>
      <c r="C253" s="23"/>
      <c r="D253" s="36"/>
      <c r="E253" s="40" t="s">
        <v>15</v>
      </c>
      <c r="F253" s="11"/>
      <c r="G253" s="81"/>
      <c r="H253" s="117"/>
      <c r="I253" s="105"/>
      <c r="J253" s="150"/>
      <c r="K253" s="150"/>
    </row>
    <row r="254" spans="1:11" ht="20.25" hidden="1" customHeight="1" x14ac:dyDescent="0.2">
      <c r="A254" s="46">
        <v>2431</v>
      </c>
      <c r="B254" s="27" t="s">
        <v>31</v>
      </c>
      <c r="C254" s="25">
        <v>3</v>
      </c>
      <c r="D254" s="37">
        <v>1</v>
      </c>
      <c r="E254" s="40" t="s">
        <v>197</v>
      </c>
      <c r="F254" s="16" t="s">
        <v>198</v>
      </c>
      <c r="G254" s="81">
        <f t="shared" ref="G254:G308" si="5">SUM(H254:I254)</f>
        <v>0</v>
      </c>
      <c r="H254" s="103">
        <f>SUM(H256:H256)</f>
        <v>0</v>
      </c>
      <c r="I254" s="105">
        <v>0</v>
      </c>
    </row>
    <row r="255" spans="1:11" ht="20.25" hidden="1" customHeight="1" x14ac:dyDescent="0.2">
      <c r="A255" s="46"/>
      <c r="B255" s="24"/>
      <c r="C255" s="25"/>
      <c r="D255" s="37"/>
      <c r="E255" s="40" t="s">
        <v>23</v>
      </c>
      <c r="F255" s="13"/>
      <c r="G255" s="81"/>
      <c r="H255" s="103"/>
      <c r="I255" s="105">
        <f>SUM(I258:I259)</f>
        <v>0</v>
      </c>
    </row>
    <row r="256" spans="1:11" ht="20.25" hidden="1" customHeight="1" x14ac:dyDescent="0.2">
      <c r="A256" s="46"/>
      <c r="B256" s="24"/>
      <c r="C256" s="25"/>
      <c r="D256" s="37"/>
      <c r="E256" s="40" t="s">
        <v>24</v>
      </c>
      <c r="F256" s="13"/>
      <c r="G256" s="81">
        <f t="shared" si="5"/>
        <v>0</v>
      </c>
      <c r="H256" s="103"/>
      <c r="I256" s="105">
        <v>0</v>
      </c>
    </row>
    <row r="257" spans="1:11" ht="17.25" hidden="1" customHeight="1" x14ac:dyDescent="0.2">
      <c r="A257" s="107">
        <v>2432</v>
      </c>
      <c r="B257" s="108" t="s">
        <v>31</v>
      </c>
      <c r="C257" s="109">
        <v>3</v>
      </c>
      <c r="D257" s="110">
        <v>2</v>
      </c>
      <c r="E257" s="111" t="s">
        <v>73</v>
      </c>
      <c r="F257" s="112" t="s">
        <v>199</v>
      </c>
      <c r="G257" s="139">
        <f>SUM(H257:I257)</f>
        <v>0</v>
      </c>
      <c r="H257" s="121">
        <f>SUM(H259:H261)</f>
        <v>0</v>
      </c>
      <c r="I257" s="162">
        <f>SUM(I260:I261)</f>
        <v>0</v>
      </c>
    </row>
    <row r="258" spans="1:11" ht="26.25" hidden="1" customHeight="1" x14ac:dyDescent="0.2">
      <c r="A258" s="46"/>
      <c r="B258" s="24"/>
      <c r="C258" s="25"/>
      <c r="D258" s="37"/>
      <c r="E258" s="40" t="s">
        <v>23</v>
      </c>
      <c r="F258" s="13"/>
      <c r="G258" s="81"/>
      <c r="H258" s="103"/>
      <c r="I258" s="105"/>
    </row>
    <row r="259" spans="1:11" ht="12.75" hidden="1" customHeight="1" x14ac:dyDescent="0.2">
      <c r="A259" s="46"/>
      <c r="B259" s="24"/>
      <c r="C259" s="25"/>
      <c r="D259" s="37"/>
      <c r="E259" s="84" t="s">
        <v>420</v>
      </c>
      <c r="F259" s="13"/>
      <c r="G259" s="81">
        <f t="shared" si="5"/>
        <v>0</v>
      </c>
      <c r="H259" s="103">
        <v>0</v>
      </c>
      <c r="I259" s="105"/>
    </row>
    <row r="260" spans="1:11" s="114" customFormat="1" ht="13.5" hidden="1" customHeight="1" x14ac:dyDescent="0.2">
      <c r="A260" s="46"/>
      <c r="B260" s="24"/>
      <c r="C260" s="25"/>
      <c r="D260" s="37"/>
      <c r="E260" s="40" t="s">
        <v>91</v>
      </c>
      <c r="F260" s="13"/>
      <c r="G260" s="134">
        <f t="shared" si="5"/>
        <v>0</v>
      </c>
      <c r="H260" s="103" t="s">
        <v>111</v>
      </c>
      <c r="I260" s="136">
        <v>0</v>
      </c>
    </row>
    <row r="261" spans="1:11" s="114" customFormat="1" ht="15" hidden="1" customHeight="1" x14ac:dyDescent="0.2">
      <c r="A261" s="46"/>
      <c r="B261" s="24"/>
      <c r="C261" s="25"/>
      <c r="D261" s="37"/>
      <c r="E261" s="40" t="s">
        <v>94</v>
      </c>
      <c r="F261" s="13"/>
      <c r="G261" s="81">
        <f t="shared" si="5"/>
        <v>0</v>
      </c>
      <c r="H261" s="103" t="s">
        <v>111</v>
      </c>
      <c r="I261" s="105">
        <v>0</v>
      </c>
    </row>
    <row r="262" spans="1:11" ht="0.75" customHeight="1" x14ac:dyDescent="0.2">
      <c r="A262" s="46">
        <v>2433</v>
      </c>
      <c r="B262" s="27" t="s">
        <v>31</v>
      </c>
      <c r="C262" s="25">
        <v>3</v>
      </c>
      <c r="D262" s="37">
        <v>3</v>
      </c>
      <c r="E262" s="40" t="s">
        <v>200</v>
      </c>
      <c r="F262" s="16" t="s">
        <v>201</v>
      </c>
      <c r="G262" s="81">
        <f t="shared" si="5"/>
        <v>0</v>
      </c>
      <c r="H262" s="103">
        <f>SUM(H264:H264)</f>
        <v>0</v>
      </c>
      <c r="I262" s="105"/>
    </row>
    <row r="263" spans="1:11" ht="24" hidden="1" customHeight="1" x14ac:dyDescent="0.2">
      <c r="A263" s="46"/>
      <c r="B263" s="24"/>
      <c r="C263" s="25"/>
      <c r="D263" s="37"/>
      <c r="E263" s="40" t="s">
        <v>23</v>
      </c>
      <c r="F263" s="13"/>
      <c r="G263" s="81"/>
      <c r="H263" s="103"/>
      <c r="I263" s="105"/>
    </row>
    <row r="264" spans="1:11" ht="20.25" hidden="1" customHeight="1" x14ac:dyDescent="0.2">
      <c r="A264" s="46"/>
      <c r="B264" s="24"/>
      <c r="C264" s="25"/>
      <c r="D264" s="37"/>
      <c r="E264" s="40" t="s">
        <v>24</v>
      </c>
      <c r="F264" s="13"/>
      <c r="G264" s="81">
        <f t="shared" si="5"/>
        <v>0</v>
      </c>
      <c r="H264" s="103"/>
      <c r="I264" s="105"/>
    </row>
    <row r="265" spans="1:11" ht="0.75" hidden="1" customHeight="1" x14ac:dyDescent="0.2">
      <c r="A265" s="46">
        <v>2440</v>
      </c>
      <c r="B265" s="26" t="s">
        <v>31</v>
      </c>
      <c r="C265" s="23">
        <v>4</v>
      </c>
      <c r="D265" s="36">
        <v>0</v>
      </c>
      <c r="E265" s="41" t="s">
        <v>202</v>
      </c>
      <c r="F265" s="11" t="s">
        <v>203</v>
      </c>
      <c r="G265" s="81">
        <f t="shared" si="5"/>
        <v>0</v>
      </c>
      <c r="H265" s="103">
        <f>SUM(H267,H270,H273)</f>
        <v>0</v>
      </c>
      <c r="I265" s="105">
        <f>SUM(I267,I270,I273)</f>
        <v>0</v>
      </c>
    </row>
    <row r="266" spans="1:11" s="12" customFormat="1" ht="20.25" hidden="1" customHeight="1" x14ac:dyDescent="0.2">
      <c r="A266" s="46"/>
      <c r="B266" s="21"/>
      <c r="C266" s="23"/>
      <c r="D266" s="36"/>
      <c r="E266" s="40" t="s">
        <v>15</v>
      </c>
      <c r="F266" s="11"/>
      <c r="G266" s="81"/>
      <c r="H266" s="117"/>
      <c r="I266" s="118"/>
      <c r="J266" s="150"/>
      <c r="K266" s="150"/>
    </row>
    <row r="267" spans="1:11" ht="20.25" hidden="1" customHeight="1" x14ac:dyDescent="0.2">
      <c r="A267" s="46">
        <v>2441</v>
      </c>
      <c r="B267" s="27" t="s">
        <v>31</v>
      </c>
      <c r="C267" s="25">
        <v>4</v>
      </c>
      <c r="D267" s="37">
        <v>1</v>
      </c>
      <c r="E267" s="40" t="s">
        <v>204</v>
      </c>
      <c r="F267" s="16" t="s">
        <v>205</v>
      </c>
      <c r="G267" s="81">
        <f t="shared" si="5"/>
        <v>0</v>
      </c>
      <c r="H267" s="103">
        <f>SUM(H269:H269)</f>
        <v>0</v>
      </c>
      <c r="I267" s="105">
        <f>SUM(I269:I269)</f>
        <v>0</v>
      </c>
    </row>
    <row r="268" spans="1:11" ht="20.25" hidden="1" customHeight="1" x14ac:dyDescent="0.2">
      <c r="A268" s="46"/>
      <c r="B268" s="24"/>
      <c r="C268" s="25"/>
      <c r="D268" s="37"/>
      <c r="E268" s="40" t="s">
        <v>23</v>
      </c>
      <c r="F268" s="13"/>
      <c r="G268" s="81"/>
      <c r="H268" s="103"/>
      <c r="I268" s="105"/>
    </row>
    <row r="269" spans="1:11" ht="20.25" hidden="1" customHeight="1" x14ac:dyDescent="0.2">
      <c r="A269" s="46"/>
      <c r="B269" s="24"/>
      <c r="C269" s="25"/>
      <c r="D269" s="37"/>
      <c r="E269" s="40" t="s">
        <v>24</v>
      </c>
      <c r="F269" s="13"/>
      <c r="G269" s="81">
        <f t="shared" si="5"/>
        <v>0</v>
      </c>
      <c r="H269" s="103"/>
      <c r="I269" s="105"/>
    </row>
    <row r="270" spans="1:11" ht="20.25" hidden="1" customHeight="1" x14ac:dyDescent="0.2">
      <c r="A270" s="46">
        <v>2442</v>
      </c>
      <c r="B270" s="27" t="s">
        <v>31</v>
      </c>
      <c r="C270" s="25">
        <v>4</v>
      </c>
      <c r="D270" s="37">
        <v>2</v>
      </c>
      <c r="E270" s="40" t="s">
        <v>206</v>
      </c>
      <c r="F270" s="16" t="s">
        <v>207</v>
      </c>
      <c r="G270" s="81">
        <f t="shared" si="5"/>
        <v>0</v>
      </c>
      <c r="H270" s="103">
        <f>SUM(H272:H272)</f>
        <v>0</v>
      </c>
      <c r="I270" s="105">
        <f>SUM(I272:I272)</f>
        <v>0</v>
      </c>
    </row>
    <row r="271" spans="1:11" ht="20.25" hidden="1" customHeight="1" x14ac:dyDescent="0.2">
      <c r="A271" s="46"/>
      <c r="B271" s="24"/>
      <c r="C271" s="25"/>
      <c r="D271" s="37"/>
      <c r="E271" s="40" t="s">
        <v>23</v>
      </c>
      <c r="F271" s="13"/>
      <c r="G271" s="81"/>
      <c r="H271" s="103"/>
      <c r="I271" s="105"/>
    </row>
    <row r="272" spans="1:11" ht="20.25" hidden="1" customHeight="1" x14ac:dyDescent="0.2">
      <c r="A272" s="46"/>
      <c r="B272" s="24"/>
      <c r="C272" s="25"/>
      <c r="D272" s="37"/>
      <c r="E272" s="40" t="s">
        <v>24</v>
      </c>
      <c r="F272" s="13"/>
      <c r="G272" s="81">
        <f t="shared" si="5"/>
        <v>0</v>
      </c>
      <c r="H272" s="103"/>
      <c r="I272" s="105"/>
    </row>
    <row r="273" spans="1:11" ht="20.25" hidden="1" customHeight="1" x14ac:dyDescent="0.2">
      <c r="A273" s="46">
        <v>2443</v>
      </c>
      <c r="B273" s="27" t="s">
        <v>31</v>
      </c>
      <c r="C273" s="25">
        <v>4</v>
      </c>
      <c r="D273" s="37">
        <v>3</v>
      </c>
      <c r="E273" s="40" t="s">
        <v>208</v>
      </c>
      <c r="F273" s="16" t="s">
        <v>209</v>
      </c>
      <c r="G273" s="81">
        <f t="shared" si="5"/>
        <v>0</v>
      </c>
      <c r="H273" s="103">
        <f>SUM(H275:H275)</f>
        <v>0</v>
      </c>
      <c r="I273" s="105">
        <f>SUM(I275:I275)</f>
        <v>0</v>
      </c>
    </row>
    <row r="274" spans="1:11" ht="20.25" hidden="1" customHeight="1" x14ac:dyDescent="0.2">
      <c r="A274" s="46"/>
      <c r="B274" s="24"/>
      <c r="C274" s="25"/>
      <c r="D274" s="37"/>
      <c r="E274" s="40" t="s">
        <v>23</v>
      </c>
      <c r="F274" s="13"/>
      <c r="G274" s="81"/>
      <c r="H274" s="103"/>
      <c r="I274" s="105"/>
    </row>
    <row r="275" spans="1:11" ht="20.25" hidden="1" customHeight="1" x14ac:dyDescent="0.2">
      <c r="A275" s="46"/>
      <c r="B275" s="24"/>
      <c r="C275" s="25"/>
      <c r="D275" s="37"/>
      <c r="E275" s="40" t="s">
        <v>24</v>
      </c>
      <c r="F275" s="13"/>
      <c r="G275" s="81">
        <f t="shared" si="5"/>
        <v>0</v>
      </c>
      <c r="H275" s="103"/>
      <c r="I275" s="105"/>
    </row>
    <row r="276" spans="1:11" ht="14.25" customHeight="1" x14ac:dyDescent="0.2">
      <c r="A276" s="46">
        <v>2450</v>
      </c>
      <c r="B276" s="26" t="s">
        <v>31</v>
      </c>
      <c r="C276" s="23">
        <v>5</v>
      </c>
      <c r="D276" s="36">
        <v>0</v>
      </c>
      <c r="E276" s="41" t="s">
        <v>210</v>
      </c>
      <c r="F276" s="17" t="s">
        <v>211</v>
      </c>
      <c r="G276" s="81">
        <f t="shared" si="5"/>
        <v>557000</v>
      </c>
      <c r="H276" s="103">
        <f>SUM(H278,H284,H287,H290,H293)</f>
        <v>62000</v>
      </c>
      <c r="I276" s="105">
        <f>SUM(I278,I284,I287,I290,I293)</f>
        <v>495000</v>
      </c>
    </row>
    <row r="277" spans="1:11" s="12" customFormat="1" ht="12.75" customHeight="1" x14ac:dyDescent="0.2">
      <c r="A277" s="46"/>
      <c r="B277" s="21"/>
      <c r="C277" s="23"/>
      <c r="D277" s="36"/>
      <c r="E277" s="40" t="s">
        <v>15</v>
      </c>
      <c r="F277" s="11"/>
      <c r="G277" s="81"/>
      <c r="H277" s="117"/>
      <c r="I277" s="118"/>
      <c r="J277" s="150"/>
      <c r="K277" s="150"/>
    </row>
    <row r="278" spans="1:11" ht="15.75" customHeight="1" x14ac:dyDescent="0.2">
      <c r="A278" s="88">
        <v>2451</v>
      </c>
      <c r="B278" s="95" t="s">
        <v>31</v>
      </c>
      <c r="C278" s="90">
        <v>5</v>
      </c>
      <c r="D278" s="91">
        <v>1</v>
      </c>
      <c r="E278" s="92" t="s">
        <v>17</v>
      </c>
      <c r="F278" s="96" t="s">
        <v>212</v>
      </c>
      <c r="G278" s="137">
        <f t="shared" si="5"/>
        <v>557000</v>
      </c>
      <c r="H278" s="151">
        <f>SUM(H279:H283)</f>
        <v>62000</v>
      </c>
      <c r="I278" s="151">
        <f>SUM(I279:I283)</f>
        <v>495000</v>
      </c>
    </row>
    <row r="279" spans="1:11" ht="16.5" customHeight="1" x14ac:dyDescent="0.2">
      <c r="A279" s="46"/>
      <c r="B279" s="24"/>
      <c r="C279" s="25"/>
      <c r="D279" s="37"/>
      <c r="E279" s="40" t="s">
        <v>306</v>
      </c>
      <c r="F279" s="16"/>
      <c r="G279" s="134">
        <f t="shared" si="5"/>
        <v>62000</v>
      </c>
      <c r="H279" s="135">
        <v>62000</v>
      </c>
      <c r="I279" s="163" t="s">
        <v>111</v>
      </c>
    </row>
    <row r="280" spans="1:11" s="114" customFormat="1" ht="16.5" hidden="1" customHeight="1" x14ac:dyDescent="0.2">
      <c r="A280" s="46"/>
      <c r="B280" s="24"/>
      <c r="C280" s="25"/>
      <c r="D280" s="37"/>
      <c r="E280" s="40" t="s">
        <v>432</v>
      </c>
      <c r="F280" s="16"/>
      <c r="G280" s="134">
        <f t="shared" si="5"/>
        <v>0</v>
      </c>
      <c r="H280" s="135"/>
      <c r="I280" s="136">
        <v>0</v>
      </c>
    </row>
    <row r="281" spans="1:11" s="114" customFormat="1" x14ac:dyDescent="0.2">
      <c r="A281" s="46"/>
      <c r="B281" s="24"/>
      <c r="C281" s="25"/>
      <c r="D281" s="37"/>
      <c r="E281" s="40" t="s">
        <v>92</v>
      </c>
      <c r="F281" s="13"/>
      <c r="G281" s="134">
        <f t="shared" si="5"/>
        <v>495000</v>
      </c>
      <c r="H281" s="135" t="s">
        <v>111</v>
      </c>
      <c r="I281" s="136">
        <v>495000</v>
      </c>
    </row>
    <row r="282" spans="1:11" s="114" customFormat="1" hidden="1" x14ac:dyDescent="0.2">
      <c r="A282" s="46"/>
      <c r="B282" s="24"/>
      <c r="C282" s="25"/>
      <c r="D282" s="37"/>
      <c r="E282" s="40" t="s">
        <v>430</v>
      </c>
      <c r="F282" s="13"/>
      <c r="G282" s="81">
        <f t="shared" si="5"/>
        <v>0</v>
      </c>
      <c r="H282" s="103" t="s">
        <v>111</v>
      </c>
      <c r="I282" s="105">
        <v>0</v>
      </c>
    </row>
    <row r="283" spans="1:11" s="114" customFormat="1" hidden="1" x14ac:dyDescent="0.2">
      <c r="A283" s="153"/>
      <c r="B283" s="154"/>
      <c r="C283" s="25"/>
      <c r="D283" s="37"/>
      <c r="E283" s="40" t="s">
        <v>94</v>
      </c>
      <c r="F283" s="13"/>
      <c r="G283" s="81">
        <f t="shared" si="5"/>
        <v>0</v>
      </c>
      <c r="H283" s="103"/>
      <c r="I283" s="105">
        <v>0</v>
      </c>
    </row>
    <row r="284" spans="1:11" ht="0.75" customHeight="1" x14ac:dyDescent="0.2">
      <c r="A284" s="46">
        <v>2452</v>
      </c>
      <c r="B284" s="27" t="s">
        <v>31</v>
      </c>
      <c r="C284" s="25">
        <v>5</v>
      </c>
      <c r="D284" s="37">
        <v>2</v>
      </c>
      <c r="E284" s="40" t="s">
        <v>213</v>
      </c>
      <c r="F284" s="16" t="s">
        <v>214</v>
      </c>
      <c r="G284" s="81">
        <f t="shared" si="5"/>
        <v>0</v>
      </c>
      <c r="H284" s="103">
        <f>SUM(H286:H286)</f>
        <v>0</v>
      </c>
      <c r="I284" s="105">
        <f>SUM(I286:I286)</f>
        <v>0</v>
      </c>
    </row>
    <row r="285" spans="1:11" ht="0.75" customHeight="1" x14ac:dyDescent="0.2">
      <c r="A285" s="46"/>
      <c r="B285" s="24"/>
      <c r="C285" s="25"/>
      <c r="D285" s="37"/>
      <c r="E285" s="40" t="s">
        <v>306</v>
      </c>
      <c r="F285" s="13"/>
      <c r="G285" s="81"/>
      <c r="H285" s="103"/>
      <c r="I285" s="105"/>
    </row>
    <row r="286" spans="1:11" hidden="1" x14ac:dyDescent="0.2">
      <c r="A286" s="46"/>
      <c r="B286" s="24"/>
      <c r="C286" s="25"/>
      <c r="D286" s="37"/>
      <c r="E286" s="40" t="s">
        <v>24</v>
      </c>
      <c r="F286" s="13"/>
      <c r="G286" s="81">
        <f t="shared" si="5"/>
        <v>0</v>
      </c>
      <c r="H286" s="103"/>
      <c r="I286" s="105"/>
    </row>
    <row r="287" spans="1:11" ht="8.25" hidden="1" customHeight="1" x14ac:dyDescent="0.2">
      <c r="A287" s="46">
        <v>2453</v>
      </c>
      <c r="B287" s="27" t="s">
        <v>31</v>
      </c>
      <c r="C287" s="25">
        <v>5</v>
      </c>
      <c r="D287" s="37">
        <v>3</v>
      </c>
      <c r="E287" s="40" t="s">
        <v>215</v>
      </c>
      <c r="F287" s="16" t="s">
        <v>216</v>
      </c>
      <c r="G287" s="81">
        <f t="shared" si="5"/>
        <v>0</v>
      </c>
      <c r="H287" s="103">
        <f>SUM(H289:H289)</f>
        <v>0</v>
      </c>
      <c r="I287" s="105">
        <f>SUM(I289:I289)</f>
        <v>0</v>
      </c>
    </row>
    <row r="288" spans="1:11" ht="24" hidden="1" x14ac:dyDescent="0.2">
      <c r="A288" s="46"/>
      <c r="B288" s="24"/>
      <c r="C288" s="25"/>
      <c r="D288" s="37"/>
      <c r="E288" s="40" t="s">
        <v>23</v>
      </c>
      <c r="F288" s="13"/>
      <c r="G288" s="81"/>
      <c r="H288" s="103"/>
      <c r="I288" s="105"/>
    </row>
    <row r="289" spans="1:11" hidden="1" x14ac:dyDescent="0.2">
      <c r="A289" s="46"/>
      <c r="B289" s="24"/>
      <c r="C289" s="25"/>
      <c r="D289" s="37"/>
      <c r="E289" s="40" t="s">
        <v>24</v>
      </c>
      <c r="F289" s="13"/>
      <c r="G289" s="81">
        <f t="shared" si="5"/>
        <v>0</v>
      </c>
      <c r="H289" s="103"/>
      <c r="I289" s="105"/>
    </row>
    <row r="290" spans="1:11" hidden="1" x14ac:dyDescent="0.2">
      <c r="A290" s="46">
        <v>2454</v>
      </c>
      <c r="B290" s="27" t="s">
        <v>31</v>
      </c>
      <c r="C290" s="25">
        <v>5</v>
      </c>
      <c r="D290" s="37">
        <v>4</v>
      </c>
      <c r="E290" s="40" t="s">
        <v>217</v>
      </c>
      <c r="F290" s="16" t="s">
        <v>218</v>
      </c>
      <c r="G290" s="81">
        <f t="shared" si="5"/>
        <v>0</v>
      </c>
      <c r="H290" s="103">
        <f>SUM(H292:H292)</f>
        <v>0</v>
      </c>
      <c r="I290" s="105">
        <f>SUM(I292:I292)</f>
        <v>0</v>
      </c>
    </row>
    <row r="291" spans="1:11" ht="24" hidden="1" x14ac:dyDescent="0.2">
      <c r="A291" s="46"/>
      <c r="B291" s="24"/>
      <c r="C291" s="25"/>
      <c r="D291" s="37"/>
      <c r="E291" s="40" t="s">
        <v>23</v>
      </c>
      <c r="F291" s="13"/>
      <c r="G291" s="81"/>
      <c r="H291" s="103"/>
      <c r="I291" s="105"/>
    </row>
    <row r="292" spans="1:11" hidden="1" x14ac:dyDescent="0.2">
      <c r="A292" s="46"/>
      <c r="B292" s="24"/>
      <c r="C292" s="25"/>
      <c r="D292" s="37"/>
      <c r="E292" s="40" t="s">
        <v>24</v>
      </c>
      <c r="F292" s="13"/>
      <c r="G292" s="81">
        <f t="shared" si="5"/>
        <v>0</v>
      </c>
      <c r="H292" s="103"/>
      <c r="I292" s="105"/>
    </row>
    <row r="293" spans="1:11" hidden="1" x14ac:dyDescent="0.2">
      <c r="A293" s="46">
        <v>2455</v>
      </c>
      <c r="B293" s="27" t="s">
        <v>31</v>
      </c>
      <c r="C293" s="25">
        <v>5</v>
      </c>
      <c r="D293" s="37">
        <v>5</v>
      </c>
      <c r="E293" s="40" t="s">
        <v>219</v>
      </c>
      <c r="F293" s="16" t="s">
        <v>220</v>
      </c>
      <c r="G293" s="81">
        <f t="shared" si="5"/>
        <v>0</v>
      </c>
      <c r="H293" s="103">
        <f>SUM(H295:H295)</f>
        <v>0</v>
      </c>
      <c r="I293" s="105">
        <f>SUM(I295:I295)</f>
        <v>0</v>
      </c>
    </row>
    <row r="294" spans="1:11" ht="24" hidden="1" x14ac:dyDescent="0.2">
      <c r="A294" s="46"/>
      <c r="B294" s="24"/>
      <c r="C294" s="25"/>
      <c r="D294" s="37"/>
      <c r="E294" s="40" t="s">
        <v>23</v>
      </c>
      <c r="F294" s="13"/>
      <c r="G294" s="81"/>
      <c r="H294" s="103"/>
      <c r="I294" s="105"/>
    </row>
    <row r="295" spans="1:11" hidden="1" x14ac:dyDescent="0.2">
      <c r="A295" s="46"/>
      <c r="B295" s="24"/>
      <c r="C295" s="25"/>
      <c r="D295" s="37"/>
      <c r="E295" s="40" t="s">
        <v>24</v>
      </c>
      <c r="F295" s="13"/>
      <c r="G295" s="81">
        <f t="shared" si="5"/>
        <v>0</v>
      </c>
      <c r="H295" s="103"/>
      <c r="I295" s="105"/>
    </row>
    <row r="296" spans="1:11" ht="0.75" hidden="1" customHeight="1" x14ac:dyDescent="0.2">
      <c r="A296" s="46">
        <v>2460</v>
      </c>
      <c r="B296" s="26" t="s">
        <v>31</v>
      </c>
      <c r="C296" s="23">
        <v>6</v>
      </c>
      <c r="D296" s="36">
        <v>0</v>
      </c>
      <c r="E296" s="41" t="s">
        <v>221</v>
      </c>
      <c r="F296" s="11" t="s">
        <v>222</v>
      </c>
      <c r="G296" s="81">
        <f t="shared" si="5"/>
        <v>0</v>
      </c>
      <c r="H296" s="103">
        <f>H298</f>
        <v>0</v>
      </c>
      <c r="I296" s="105">
        <f>I298</f>
        <v>0</v>
      </c>
    </row>
    <row r="297" spans="1:11" s="12" customFormat="1" ht="10.5" hidden="1" customHeight="1" x14ac:dyDescent="0.2">
      <c r="A297" s="46"/>
      <c r="B297" s="21"/>
      <c r="C297" s="23"/>
      <c r="D297" s="36"/>
      <c r="E297" s="40" t="s">
        <v>15</v>
      </c>
      <c r="F297" s="11"/>
      <c r="G297" s="81"/>
      <c r="H297" s="117"/>
      <c r="I297" s="118"/>
      <c r="J297" s="150"/>
      <c r="K297" s="150"/>
    </row>
    <row r="298" spans="1:11" hidden="1" x14ac:dyDescent="0.2">
      <c r="A298" s="46">
        <v>2461</v>
      </c>
      <c r="B298" s="27" t="s">
        <v>31</v>
      </c>
      <c r="C298" s="25">
        <v>6</v>
      </c>
      <c r="D298" s="37">
        <v>1</v>
      </c>
      <c r="E298" s="40" t="s">
        <v>223</v>
      </c>
      <c r="F298" s="16" t="s">
        <v>222</v>
      </c>
      <c r="G298" s="81">
        <f t="shared" si="5"/>
        <v>0</v>
      </c>
      <c r="H298" s="103">
        <f>SUM(H300:H300)</f>
        <v>0</v>
      </c>
      <c r="I298" s="105">
        <f>SUM(I300:I300)</f>
        <v>0</v>
      </c>
    </row>
    <row r="299" spans="1:11" ht="24" hidden="1" x14ac:dyDescent="0.2">
      <c r="A299" s="46"/>
      <c r="B299" s="24"/>
      <c r="C299" s="25"/>
      <c r="D299" s="37"/>
      <c r="E299" s="40" t="s">
        <v>23</v>
      </c>
      <c r="F299" s="13"/>
      <c r="G299" s="81"/>
      <c r="H299" s="103"/>
      <c r="I299" s="105"/>
    </row>
    <row r="300" spans="1:11" hidden="1" x14ac:dyDescent="0.2">
      <c r="A300" s="46"/>
      <c r="B300" s="24"/>
      <c r="C300" s="25"/>
      <c r="D300" s="37"/>
      <c r="E300" s="40" t="s">
        <v>24</v>
      </c>
      <c r="F300" s="13"/>
      <c r="G300" s="81">
        <f t="shared" si="5"/>
        <v>0</v>
      </c>
      <c r="H300" s="103"/>
      <c r="I300" s="105"/>
    </row>
    <row r="301" spans="1:11" hidden="1" x14ac:dyDescent="0.2">
      <c r="A301" s="46">
        <v>2470</v>
      </c>
      <c r="B301" s="26" t="s">
        <v>31</v>
      </c>
      <c r="C301" s="23">
        <v>7</v>
      </c>
      <c r="D301" s="36">
        <v>0</v>
      </c>
      <c r="E301" s="41" t="s">
        <v>224</v>
      </c>
      <c r="F301" s="17" t="s">
        <v>225</v>
      </c>
      <c r="G301" s="81">
        <f t="shared" si="5"/>
        <v>0</v>
      </c>
      <c r="H301" s="103">
        <f>SUM(H303,H306,H309,H312)</f>
        <v>0</v>
      </c>
      <c r="I301" s="105">
        <f>SUM(I303,I306,I309,I312)</f>
        <v>0</v>
      </c>
    </row>
    <row r="302" spans="1:11" s="12" customFormat="1" ht="10.5" hidden="1" customHeight="1" x14ac:dyDescent="0.2">
      <c r="A302" s="46"/>
      <c r="B302" s="21"/>
      <c r="C302" s="23"/>
      <c r="D302" s="36"/>
      <c r="E302" s="40" t="s">
        <v>15</v>
      </c>
      <c r="F302" s="11"/>
      <c r="G302" s="81"/>
      <c r="H302" s="117"/>
      <c r="I302" s="118"/>
      <c r="J302" s="150"/>
      <c r="K302" s="150"/>
    </row>
    <row r="303" spans="1:11" ht="24" hidden="1" x14ac:dyDescent="0.2">
      <c r="A303" s="46">
        <v>2471</v>
      </c>
      <c r="B303" s="27" t="s">
        <v>31</v>
      </c>
      <c r="C303" s="25">
        <v>7</v>
      </c>
      <c r="D303" s="37">
        <v>1</v>
      </c>
      <c r="E303" s="40" t="s">
        <v>226</v>
      </c>
      <c r="F303" s="16" t="s">
        <v>227</v>
      </c>
      <c r="G303" s="81">
        <f t="shared" si="5"/>
        <v>0</v>
      </c>
      <c r="H303" s="103">
        <f>SUM(H305:H305)</f>
        <v>0</v>
      </c>
      <c r="I303" s="105">
        <f>SUM(I305:I305)</f>
        <v>0</v>
      </c>
    </row>
    <row r="304" spans="1:11" ht="24" hidden="1" x14ac:dyDescent="0.2">
      <c r="A304" s="46"/>
      <c r="B304" s="24"/>
      <c r="C304" s="25"/>
      <c r="D304" s="37"/>
      <c r="E304" s="40" t="s">
        <v>23</v>
      </c>
      <c r="F304" s="13"/>
      <c r="G304" s="81"/>
      <c r="H304" s="103"/>
      <c r="I304" s="105"/>
    </row>
    <row r="305" spans="1:11" hidden="1" x14ac:dyDescent="0.2">
      <c r="A305" s="46"/>
      <c r="B305" s="24"/>
      <c r="C305" s="25"/>
      <c r="D305" s="37"/>
      <c r="E305" s="40" t="s">
        <v>24</v>
      </c>
      <c r="F305" s="13"/>
      <c r="G305" s="81">
        <f t="shared" si="5"/>
        <v>0</v>
      </c>
      <c r="H305" s="103"/>
      <c r="I305" s="105"/>
    </row>
    <row r="306" spans="1:11" hidden="1" x14ac:dyDescent="0.2">
      <c r="A306" s="46">
        <v>2472</v>
      </c>
      <c r="B306" s="27" t="s">
        <v>31</v>
      </c>
      <c r="C306" s="25">
        <v>7</v>
      </c>
      <c r="D306" s="37">
        <v>2</v>
      </c>
      <c r="E306" s="40" t="s">
        <v>228</v>
      </c>
      <c r="F306" s="18" t="s">
        <v>229</v>
      </c>
      <c r="G306" s="81">
        <f t="shared" si="5"/>
        <v>0</v>
      </c>
      <c r="H306" s="103">
        <f>SUM(H308:H308)</f>
        <v>0</v>
      </c>
      <c r="I306" s="105">
        <f>SUM(I308:I308)</f>
        <v>0</v>
      </c>
    </row>
    <row r="307" spans="1:11" ht="24" hidden="1" x14ac:dyDescent="0.2">
      <c r="A307" s="46"/>
      <c r="B307" s="24"/>
      <c r="C307" s="25"/>
      <c r="D307" s="37"/>
      <c r="E307" s="40" t="s">
        <v>23</v>
      </c>
      <c r="F307" s="13"/>
      <c r="G307" s="81"/>
      <c r="H307" s="103"/>
      <c r="I307" s="105"/>
    </row>
    <row r="308" spans="1:11" hidden="1" x14ac:dyDescent="0.2">
      <c r="A308" s="46"/>
      <c r="B308" s="24"/>
      <c r="C308" s="25"/>
      <c r="D308" s="37"/>
      <c r="E308" s="40" t="s">
        <v>24</v>
      </c>
      <c r="F308" s="13"/>
      <c r="G308" s="81">
        <f t="shared" si="5"/>
        <v>0</v>
      </c>
      <c r="H308" s="103"/>
      <c r="I308" s="105"/>
    </row>
    <row r="309" spans="1:11" hidden="1" x14ac:dyDescent="0.2">
      <c r="A309" s="46">
        <v>2473</v>
      </c>
      <c r="B309" s="27" t="s">
        <v>31</v>
      </c>
      <c r="C309" s="25">
        <v>7</v>
      </c>
      <c r="D309" s="37">
        <v>3</v>
      </c>
      <c r="E309" s="40" t="s">
        <v>230</v>
      </c>
      <c r="F309" s="16" t="s">
        <v>231</v>
      </c>
      <c r="G309" s="81">
        <f t="shared" ref="G309:G368" si="6">SUM(H309:I309)</f>
        <v>0</v>
      </c>
      <c r="H309" s="103">
        <f>SUM(H311:H311)</f>
        <v>0</v>
      </c>
      <c r="I309" s="105">
        <f>SUM(I311:I311)</f>
        <v>0</v>
      </c>
    </row>
    <row r="310" spans="1:11" ht="24" hidden="1" x14ac:dyDescent="0.2">
      <c r="A310" s="46"/>
      <c r="B310" s="24"/>
      <c r="C310" s="25"/>
      <c r="D310" s="37"/>
      <c r="E310" s="40" t="s">
        <v>23</v>
      </c>
      <c r="F310" s="13"/>
      <c r="G310" s="81"/>
      <c r="H310" s="103"/>
      <c r="I310" s="105"/>
    </row>
    <row r="311" spans="1:11" ht="5.25" hidden="1" customHeight="1" x14ac:dyDescent="0.2">
      <c r="A311" s="46"/>
      <c r="B311" s="24"/>
      <c r="C311" s="25"/>
      <c r="D311" s="37"/>
      <c r="E311" s="40" t="s">
        <v>24</v>
      </c>
      <c r="F311" s="13"/>
      <c r="G311" s="81">
        <f t="shared" si="6"/>
        <v>0</v>
      </c>
      <c r="H311" s="103"/>
      <c r="I311" s="105"/>
    </row>
    <row r="312" spans="1:11" hidden="1" x14ac:dyDescent="0.2">
      <c r="A312" s="46">
        <v>2474</v>
      </c>
      <c r="B312" s="27" t="s">
        <v>31</v>
      </c>
      <c r="C312" s="25">
        <v>7</v>
      </c>
      <c r="D312" s="37">
        <v>4</v>
      </c>
      <c r="E312" s="40" t="s">
        <v>232</v>
      </c>
      <c r="F312" s="13" t="s">
        <v>233</v>
      </c>
      <c r="G312" s="81">
        <f t="shared" si="6"/>
        <v>0</v>
      </c>
      <c r="H312" s="103">
        <f>SUM(H314:H314)</f>
        <v>0</v>
      </c>
      <c r="I312" s="105">
        <f>SUM(I314:I314)</f>
        <v>0</v>
      </c>
    </row>
    <row r="313" spans="1:11" ht="24" hidden="1" x14ac:dyDescent="0.2">
      <c r="A313" s="46"/>
      <c r="B313" s="24"/>
      <c r="C313" s="25"/>
      <c r="D313" s="37"/>
      <c r="E313" s="40" t="s">
        <v>23</v>
      </c>
      <c r="F313" s="13"/>
      <c r="G313" s="81"/>
      <c r="H313" s="103"/>
      <c r="I313" s="105"/>
    </row>
    <row r="314" spans="1:11" hidden="1" x14ac:dyDescent="0.2">
      <c r="A314" s="46"/>
      <c r="B314" s="24"/>
      <c r="C314" s="25"/>
      <c r="D314" s="37"/>
      <c r="E314" s="40" t="s">
        <v>24</v>
      </c>
      <c r="F314" s="13"/>
      <c r="G314" s="81">
        <f t="shared" si="6"/>
        <v>0</v>
      </c>
      <c r="H314" s="103"/>
      <c r="I314" s="105"/>
    </row>
    <row r="315" spans="1:11" ht="0.75" hidden="1" customHeight="1" x14ac:dyDescent="0.2">
      <c r="A315" s="46">
        <v>2480</v>
      </c>
      <c r="B315" s="26" t="s">
        <v>31</v>
      </c>
      <c r="C315" s="23">
        <v>8</v>
      </c>
      <c r="D315" s="36">
        <v>0</v>
      </c>
      <c r="E315" s="41" t="s">
        <v>234</v>
      </c>
      <c r="F315" s="11" t="s">
        <v>235</v>
      </c>
      <c r="G315" s="81">
        <f t="shared" si="6"/>
        <v>0</v>
      </c>
      <c r="H315" s="103">
        <f>SUM(H317,H320,H323,H326)</f>
        <v>0</v>
      </c>
      <c r="I315" s="105">
        <f>SUM(I317,I320,I323,I326,I328)</f>
        <v>0</v>
      </c>
    </row>
    <row r="316" spans="1:11" s="12" customFormat="1" ht="10.5" hidden="1" customHeight="1" x14ac:dyDescent="0.2">
      <c r="A316" s="46"/>
      <c r="B316" s="21"/>
      <c r="C316" s="23"/>
      <c r="D316" s="36"/>
      <c r="E316" s="40" t="s">
        <v>15</v>
      </c>
      <c r="F316" s="11"/>
      <c r="G316" s="81"/>
      <c r="H316" s="117"/>
      <c r="I316" s="118"/>
      <c r="J316" s="150"/>
      <c r="K316" s="150"/>
    </row>
    <row r="317" spans="1:11" ht="36" hidden="1" x14ac:dyDescent="0.2">
      <c r="A317" s="46">
        <v>2481</v>
      </c>
      <c r="B317" s="27" t="s">
        <v>31</v>
      </c>
      <c r="C317" s="25">
        <v>8</v>
      </c>
      <c r="D317" s="37">
        <v>1</v>
      </c>
      <c r="E317" s="40" t="s">
        <v>236</v>
      </c>
      <c r="F317" s="16" t="s">
        <v>237</v>
      </c>
      <c r="G317" s="81">
        <f t="shared" si="6"/>
        <v>0</v>
      </c>
      <c r="H317" s="103">
        <f>SUM(H319:H319)</f>
        <v>0</v>
      </c>
      <c r="I317" s="105">
        <f>SUM(I319:I319)</f>
        <v>0</v>
      </c>
    </row>
    <row r="318" spans="1:11" ht="9.75" hidden="1" customHeight="1" x14ac:dyDescent="0.2">
      <c r="A318" s="46"/>
      <c r="B318" s="24"/>
      <c r="C318" s="25"/>
      <c r="D318" s="37"/>
      <c r="E318" s="40" t="s">
        <v>23</v>
      </c>
      <c r="F318" s="13"/>
      <c r="G318" s="81"/>
      <c r="H318" s="103"/>
      <c r="I318" s="105"/>
    </row>
    <row r="319" spans="1:11" hidden="1" x14ac:dyDescent="0.2">
      <c r="A319" s="46"/>
      <c r="B319" s="24"/>
      <c r="C319" s="25"/>
      <c r="D319" s="37"/>
      <c r="E319" s="40" t="s">
        <v>24</v>
      </c>
      <c r="F319" s="13"/>
      <c r="G319" s="81">
        <f t="shared" si="6"/>
        <v>0</v>
      </c>
      <c r="H319" s="103"/>
      <c r="I319" s="105"/>
    </row>
    <row r="320" spans="1:11" ht="36" hidden="1" x14ac:dyDescent="0.2">
      <c r="A320" s="46">
        <v>2482</v>
      </c>
      <c r="B320" s="27" t="s">
        <v>31</v>
      </c>
      <c r="C320" s="25">
        <v>8</v>
      </c>
      <c r="D320" s="37">
        <v>2</v>
      </c>
      <c r="E320" s="40" t="s">
        <v>238</v>
      </c>
      <c r="F320" s="16" t="s">
        <v>239</v>
      </c>
      <c r="G320" s="81">
        <f t="shared" si="6"/>
        <v>0</v>
      </c>
      <c r="H320" s="103">
        <f>SUM(H322:H322)</f>
        <v>0</v>
      </c>
      <c r="I320" s="105">
        <f>SUM(I322:I322)</f>
        <v>0</v>
      </c>
    </row>
    <row r="321" spans="1:11" ht="12" hidden="1" customHeight="1" x14ac:dyDescent="0.2">
      <c r="A321" s="46"/>
      <c r="B321" s="24"/>
      <c r="C321" s="25"/>
      <c r="D321" s="37"/>
      <c r="E321" s="40" t="s">
        <v>23</v>
      </c>
      <c r="F321" s="13"/>
      <c r="G321" s="81"/>
      <c r="H321" s="103"/>
      <c r="I321" s="105"/>
    </row>
    <row r="322" spans="1:11" hidden="1" x14ac:dyDescent="0.2">
      <c r="A322" s="46"/>
      <c r="B322" s="24"/>
      <c r="C322" s="25"/>
      <c r="D322" s="37"/>
      <c r="E322" s="40" t="s">
        <v>24</v>
      </c>
      <c r="F322" s="13"/>
      <c r="G322" s="81">
        <f t="shared" si="6"/>
        <v>0</v>
      </c>
      <c r="H322" s="103"/>
      <c r="I322" s="105"/>
    </row>
    <row r="323" spans="1:11" ht="24" hidden="1" x14ac:dyDescent="0.2">
      <c r="A323" s="46">
        <v>2483</v>
      </c>
      <c r="B323" s="27" t="s">
        <v>31</v>
      </c>
      <c r="C323" s="25">
        <v>8</v>
      </c>
      <c r="D323" s="37">
        <v>3</v>
      </c>
      <c r="E323" s="40" t="s">
        <v>240</v>
      </c>
      <c r="F323" s="16" t="s">
        <v>241</v>
      </c>
      <c r="G323" s="81">
        <f t="shared" si="6"/>
        <v>0</v>
      </c>
      <c r="H323" s="103">
        <f>SUM(H325:H325)</f>
        <v>0</v>
      </c>
      <c r="I323" s="105">
        <f>SUM(I325:I325)</f>
        <v>0</v>
      </c>
    </row>
    <row r="324" spans="1:11" ht="21.75" hidden="1" customHeight="1" x14ac:dyDescent="0.2">
      <c r="A324" s="46"/>
      <c r="B324" s="24"/>
      <c r="C324" s="25"/>
      <c r="D324" s="37"/>
      <c r="E324" s="85" t="s">
        <v>23</v>
      </c>
      <c r="F324" s="13"/>
      <c r="G324" s="81"/>
      <c r="H324" s="103"/>
      <c r="I324" s="105"/>
    </row>
    <row r="325" spans="1:11" ht="13.5" hidden="1" customHeight="1" x14ac:dyDescent="0.2">
      <c r="A325" s="46"/>
      <c r="B325" s="24"/>
      <c r="C325" s="25"/>
      <c r="D325" s="37"/>
      <c r="E325" s="40" t="s">
        <v>94</v>
      </c>
      <c r="F325" s="13"/>
      <c r="G325" s="81">
        <f t="shared" si="6"/>
        <v>0</v>
      </c>
      <c r="H325" s="103" t="s">
        <v>111</v>
      </c>
      <c r="I325" s="105"/>
    </row>
    <row r="326" spans="1:11" ht="37.5" hidden="1" customHeight="1" x14ac:dyDescent="0.2">
      <c r="A326" s="46">
        <v>2484</v>
      </c>
      <c r="B326" s="27" t="s">
        <v>31</v>
      </c>
      <c r="C326" s="25">
        <v>8</v>
      </c>
      <c r="D326" s="37">
        <v>4</v>
      </c>
      <c r="E326" s="40" t="s">
        <v>242</v>
      </c>
      <c r="F326" s="16" t="s">
        <v>243</v>
      </c>
      <c r="G326" s="81">
        <f t="shared" si="6"/>
        <v>0</v>
      </c>
      <c r="H326" s="103">
        <f>SUM(H329:H329)</f>
        <v>0</v>
      </c>
      <c r="I326" s="105">
        <f>SUM(I329:I329)</f>
        <v>0</v>
      </c>
    </row>
    <row r="327" spans="1:11" ht="24" hidden="1" x14ac:dyDescent="0.2">
      <c r="A327" s="46"/>
      <c r="B327" s="24"/>
      <c r="C327" s="25"/>
      <c r="D327" s="37"/>
      <c r="E327" s="40" t="s">
        <v>23</v>
      </c>
      <c r="F327" s="13"/>
      <c r="G327" s="81"/>
      <c r="H327" s="103"/>
      <c r="I327" s="105"/>
    </row>
    <row r="328" spans="1:11" ht="21.75" hidden="1" customHeight="1" x14ac:dyDescent="0.2">
      <c r="A328" s="46">
        <v>2485</v>
      </c>
      <c r="B328" s="24" t="s">
        <v>31</v>
      </c>
      <c r="C328" s="25">
        <v>8</v>
      </c>
      <c r="D328" s="37">
        <v>5</v>
      </c>
      <c r="E328" s="40" t="s">
        <v>103</v>
      </c>
      <c r="F328" s="13"/>
      <c r="G328" s="81"/>
      <c r="H328" s="103"/>
      <c r="I328" s="105"/>
    </row>
    <row r="329" spans="1:11" ht="21.75" hidden="1" customHeight="1" x14ac:dyDescent="0.2">
      <c r="A329" s="46"/>
      <c r="B329" s="24"/>
      <c r="C329" s="25"/>
      <c r="D329" s="37"/>
      <c r="E329" s="40" t="s">
        <v>24</v>
      </c>
      <c r="F329" s="13"/>
      <c r="G329" s="81">
        <f t="shared" si="6"/>
        <v>0</v>
      </c>
      <c r="H329" s="103"/>
      <c r="I329" s="105"/>
    </row>
    <row r="330" spans="1:11" ht="27.75" hidden="1" customHeight="1" x14ac:dyDescent="0.2">
      <c r="A330" s="46">
        <v>2490</v>
      </c>
      <c r="B330" s="26" t="s">
        <v>31</v>
      </c>
      <c r="C330" s="23">
        <v>9</v>
      </c>
      <c r="D330" s="36">
        <v>0</v>
      </c>
      <c r="E330" s="41" t="s">
        <v>244</v>
      </c>
      <c r="F330" s="11" t="s">
        <v>245</v>
      </c>
      <c r="G330" s="81">
        <f t="shared" si="6"/>
        <v>0</v>
      </c>
      <c r="H330" s="103">
        <f>H332</f>
        <v>0</v>
      </c>
      <c r="I330" s="105">
        <f>I332</f>
        <v>0</v>
      </c>
    </row>
    <row r="331" spans="1:11" s="12" customFormat="1" ht="27.75" hidden="1" customHeight="1" x14ac:dyDescent="0.2">
      <c r="A331" s="46"/>
      <c r="B331" s="21"/>
      <c r="C331" s="23"/>
      <c r="D331" s="36"/>
      <c r="E331" s="40" t="s">
        <v>15</v>
      </c>
      <c r="F331" s="11"/>
      <c r="G331" s="81"/>
      <c r="H331" s="117"/>
      <c r="I331" s="118"/>
      <c r="J331" s="150"/>
      <c r="K331" s="150"/>
    </row>
    <row r="332" spans="1:11" ht="24" hidden="1" x14ac:dyDescent="0.2">
      <c r="A332" s="46">
        <v>2491</v>
      </c>
      <c r="B332" s="27" t="s">
        <v>31</v>
      </c>
      <c r="C332" s="25">
        <v>9</v>
      </c>
      <c r="D332" s="37">
        <v>1</v>
      </c>
      <c r="E332" s="40" t="s">
        <v>244</v>
      </c>
      <c r="F332" s="16" t="s">
        <v>246</v>
      </c>
      <c r="G332" s="81">
        <f t="shared" si="6"/>
        <v>0</v>
      </c>
      <c r="H332" s="103">
        <f>SUM(H334:H334)</f>
        <v>0</v>
      </c>
      <c r="I332" s="105"/>
    </row>
    <row r="333" spans="1:11" ht="24" hidden="1" x14ac:dyDescent="0.2">
      <c r="A333" s="46"/>
      <c r="B333" s="24"/>
      <c r="C333" s="25"/>
      <c r="D333" s="37"/>
      <c r="E333" s="40" t="s">
        <v>23</v>
      </c>
      <c r="F333" s="13"/>
      <c r="G333" s="81"/>
      <c r="H333" s="103"/>
      <c r="I333" s="105"/>
    </row>
    <row r="334" spans="1:11" hidden="1" x14ac:dyDescent="0.2">
      <c r="A334" s="46"/>
      <c r="B334" s="24"/>
      <c r="C334" s="25"/>
      <c r="D334" s="37"/>
      <c r="E334" s="40" t="s">
        <v>92</v>
      </c>
      <c r="F334" s="13"/>
      <c r="G334" s="81">
        <f t="shared" si="6"/>
        <v>0</v>
      </c>
      <c r="H334" s="103"/>
      <c r="I334" s="105"/>
    </row>
    <row r="335" spans="1:11" s="52" customFormat="1" ht="27" customHeight="1" x14ac:dyDescent="0.2">
      <c r="A335" s="50">
        <v>2500</v>
      </c>
      <c r="B335" s="26" t="s">
        <v>33</v>
      </c>
      <c r="C335" s="23">
        <v>0</v>
      </c>
      <c r="D335" s="36">
        <v>0</v>
      </c>
      <c r="E335" s="56" t="s">
        <v>412</v>
      </c>
      <c r="F335" s="51" t="s">
        <v>247</v>
      </c>
      <c r="G335" s="81">
        <f t="shared" si="6"/>
        <v>679370.3</v>
      </c>
      <c r="H335" s="103">
        <f>SUM(H337,H349,H354,H359,H364,H369)</f>
        <v>679370.3</v>
      </c>
      <c r="I335" s="164">
        <f>SUM(I337,I349,I354,I359,I364,I369)</f>
        <v>0</v>
      </c>
      <c r="J335" s="149"/>
      <c r="K335" s="149"/>
    </row>
    <row r="336" spans="1:11" ht="11.25" customHeight="1" x14ac:dyDescent="0.2">
      <c r="A336" s="45"/>
      <c r="B336" s="21"/>
      <c r="C336" s="22"/>
      <c r="D336" s="35"/>
      <c r="E336" s="40" t="s">
        <v>14</v>
      </c>
      <c r="F336" s="10"/>
      <c r="G336" s="81"/>
      <c r="H336" s="119"/>
      <c r="I336" s="120"/>
    </row>
    <row r="337" spans="1:11" ht="13.5" customHeight="1" x14ac:dyDescent="0.2">
      <c r="A337" s="46">
        <v>2510</v>
      </c>
      <c r="B337" s="26" t="s">
        <v>33</v>
      </c>
      <c r="C337" s="23">
        <v>1</v>
      </c>
      <c r="D337" s="36">
        <v>0</v>
      </c>
      <c r="E337" s="41" t="s">
        <v>16</v>
      </c>
      <c r="F337" s="11" t="s">
        <v>249</v>
      </c>
      <c r="G337" s="81">
        <f t="shared" si="6"/>
        <v>607146.9</v>
      </c>
      <c r="H337" s="103">
        <f>H338</f>
        <v>607146.9</v>
      </c>
      <c r="I337" s="164">
        <f>I338</f>
        <v>0</v>
      </c>
    </row>
    <row r="338" spans="1:11" ht="12.75" customHeight="1" x14ac:dyDescent="0.2">
      <c r="A338" s="88">
        <v>2511</v>
      </c>
      <c r="B338" s="95" t="s">
        <v>33</v>
      </c>
      <c r="C338" s="90">
        <v>1</v>
      </c>
      <c r="D338" s="91">
        <v>1</v>
      </c>
      <c r="E338" s="92" t="s">
        <v>248</v>
      </c>
      <c r="F338" s="96" t="s">
        <v>250</v>
      </c>
      <c r="G338" s="94">
        <f t="shared" si="6"/>
        <v>607146.9</v>
      </c>
      <c r="H338" s="122">
        <f>H341+H345+H346+H340+H344+H342+H343</f>
        <v>607146.9</v>
      </c>
      <c r="I338" s="116">
        <f>SUM(I341:I348)</f>
        <v>0</v>
      </c>
    </row>
    <row r="339" spans="1:11" ht="21" customHeight="1" x14ac:dyDescent="0.2">
      <c r="A339" s="46"/>
      <c r="B339" s="24"/>
      <c r="C339" s="25"/>
      <c r="D339" s="37"/>
      <c r="E339" s="85" t="s">
        <v>23</v>
      </c>
      <c r="F339" s="13"/>
      <c r="G339" s="81"/>
      <c r="H339" s="103"/>
      <c r="I339" s="105"/>
    </row>
    <row r="340" spans="1:11" ht="16.5" customHeight="1" x14ac:dyDescent="0.2">
      <c r="A340" s="46"/>
      <c r="B340" s="24"/>
      <c r="C340" s="25"/>
      <c r="D340" s="37"/>
      <c r="E340" s="40" t="s">
        <v>74</v>
      </c>
      <c r="F340" s="13"/>
      <c r="G340" s="81">
        <f>SUM(H340:I340)</f>
        <v>35980</v>
      </c>
      <c r="H340" s="103">
        <v>35980</v>
      </c>
      <c r="I340" s="105" t="s">
        <v>111</v>
      </c>
    </row>
    <row r="341" spans="1:11" s="114" customFormat="1" ht="12" hidden="1" customHeight="1" x14ac:dyDescent="0.2">
      <c r="A341" s="153"/>
      <c r="B341" s="154"/>
      <c r="C341" s="25"/>
      <c r="D341" s="37"/>
      <c r="E341" s="40" t="s">
        <v>78</v>
      </c>
      <c r="F341" s="13"/>
      <c r="G341" s="134">
        <f t="shared" si="6"/>
        <v>0</v>
      </c>
      <c r="H341" s="135">
        <v>0</v>
      </c>
      <c r="I341" s="105" t="s">
        <v>111</v>
      </c>
    </row>
    <row r="342" spans="1:11" ht="15.75" customHeight="1" x14ac:dyDescent="0.2">
      <c r="A342" s="46"/>
      <c r="B342" s="24"/>
      <c r="C342" s="25"/>
      <c r="D342" s="37"/>
      <c r="E342" s="40" t="s">
        <v>446</v>
      </c>
      <c r="F342" s="13"/>
      <c r="G342" s="81">
        <f t="shared" si="6"/>
        <v>480</v>
      </c>
      <c r="H342" s="103">
        <v>480</v>
      </c>
      <c r="I342" s="105" t="s">
        <v>111</v>
      </c>
    </row>
    <row r="343" spans="1:11" ht="14.25" hidden="1" customHeight="1" x14ac:dyDescent="0.2">
      <c r="A343" s="46"/>
      <c r="B343" s="24"/>
      <c r="C343" s="25"/>
      <c r="D343" s="37"/>
      <c r="E343" s="40" t="s">
        <v>423</v>
      </c>
      <c r="F343" s="13"/>
      <c r="G343" s="81">
        <f t="shared" si="6"/>
        <v>0</v>
      </c>
      <c r="H343" s="103">
        <v>0</v>
      </c>
      <c r="I343" s="105" t="s">
        <v>111</v>
      </c>
    </row>
    <row r="344" spans="1:11" ht="14.25" customHeight="1" x14ac:dyDescent="0.2">
      <c r="A344" s="46"/>
      <c r="B344" s="24"/>
      <c r="C344" s="25"/>
      <c r="D344" s="37"/>
      <c r="E344" s="40" t="s">
        <v>452</v>
      </c>
      <c r="F344" s="13"/>
      <c r="G344" s="81">
        <f t="shared" si="6"/>
        <v>570686.9</v>
      </c>
      <c r="H344" s="103">
        <v>570686.9</v>
      </c>
      <c r="I344" s="105" t="s">
        <v>111</v>
      </c>
    </row>
    <row r="345" spans="1:11" ht="12" hidden="1" customHeight="1" x14ac:dyDescent="0.2">
      <c r="A345" s="46"/>
      <c r="B345" s="24"/>
      <c r="C345" s="25"/>
      <c r="D345" s="37"/>
      <c r="E345" s="40" t="s">
        <v>424</v>
      </c>
      <c r="F345" s="13"/>
      <c r="G345" s="81">
        <f t="shared" si="6"/>
        <v>0</v>
      </c>
      <c r="H345" s="103"/>
      <c r="I345" s="105"/>
    </row>
    <row r="346" spans="1:11" s="114" customFormat="1" ht="12" hidden="1" customHeight="1" x14ac:dyDescent="0.2">
      <c r="A346" s="46"/>
      <c r="B346" s="24"/>
      <c r="C346" s="25"/>
      <c r="D346" s="37"/>
      <c r="E346" s="40" t="s">
        <v>423</v>
      </c>
      <c r="F346" s="13"/>
      <c r="G346" s="81">
        <f t="shared" si="6"/>
        <v>0</v>
      </c>
      <c r="H346" s="103"/>
      <c r="I346" s="105"/>
    </row>
    <row r="347" spans="1:11" s="114" customFormat="1" ht="16.5" hidden="1" customHeight="1" x14ac:dyDescent="0.2">
      <c r="A347" s="46"/>
      <c r="B347" s="24"/>
      <c r="C347" s="25"/>
      <c r="D347" s="37"/>
      <c r="E347" s="40" t="s">
        <v>430</v>
      </c>
      <c r="F347" s="13"/>
      <c r="G347" s="81">
        <f>SUM(H347:I347)</f>
        <v>0</v>
      </c>
      <c r="H347" s="103" t="s">
        <v>111</v>
      </c>
      <c r="I347" s="105">
        <v>0</v>
      </c>
    </row>
    <row r="348" spans="1:11" hidden="1" x14ac:dyDescent="0.2">
      <c r="A348" s="46"/>
      <c r="B348" s="24"/>
      <c r="C348" s="25"/>
      <c r="D348" s="37"/>
      <c r="E348" s="40" t="s">
        <v>429</v>
      </c>
      <c r="F348" s="13"/>
      <c r="G348" s="81">
        <f t="shared" si="6"/>
        <v>0</v>
      </c>
      <c r="H348" s="103" t="s">
        <v>111</v>
      </c>
      <c r="I348" s="105">
        <v>0</v>
      </c>
    </row>
    <row r="349" spans="1:11" hidden="1" x14ac:dyDescent="0.2">
      <c r="A349" s="46">
        <v>2520</v>
      </c>
      <c r="B349" s="26" t="s">
        <v>33</v>
      </c>
      <c r="C349" s="23">
        <v>2</v>
      </c>
      <c r="D349" s="36">
        <v>0</v>
      </c>
      <c r="E349" s="41" t="s">
        <v>251</v>
      </c>
      <c r="F349" s="11" t="s">
        <v>252</v>
      </c>
      <c r="G349" s="81">
        <f t="shared" si="6"/>
        <v>0</v>
      </c>
      <c r="H349" s="103">
        <f>H351</f>
        <v>0</v>
      </c>
      <c r="I349" s="105">
        <f>I351</f>
        <v>0</v>
      </c>
    </row>
    <row r="350" spans="1:11" s="12" customFormat="1" ht="10.5" hidden="1" customHeight="1" x14ac:dyDescent="0.2">
      <c r="A350" s="46"/>
      <c r="B350" s="21"/>
      <c r="C350" s="23"/>
      <c r="D350" s="36"/>
      <c r="E350" s="40" t="s">
        <v>15</v>
      </c>
      <c r="F350" s="11"/>
      <c r="G350" s="81"/>
      <c r="H350" s="117"/>
      <c r="I350" s="118"/>
      <c r="J350" s="150"/>
      <c r="K350" s="150"/>
    </row>
    <row r="351" spans="1:11" hidden="1" x14ac:dyDescent="0.2">
      <c r="A351" s="46">
        <v>2521</v>
      </c>
      <c r="B351" s="27" t="s">
        <v>33</v>
      </c>
      <c r="C351" s="25">
        <v>2</v>
      </c>
      <c r="D351" s="37">
        <v>1</v>
      </c>
      <c r="E351" s="40" t="s">
        <v>253</v>
      </c>
      <c r="F351" s="16" t="s">
        <v>254</v>
      </c>
      <c r="G351" s="81">
        <f t="shared" si="6"/>
        <v>0</v>
      </c>
      <c r="H351" s="103">
        <f>SUM(H353:H353)</f>
        <v>0</v>
      </c>
      <c r="I351" s="105">
        <f>SUM(I353:I353)</f>
        <v>0</v>
      </c>
    </row>
    <row r="352" spans="1:11" ht="24" hidden="1" x14ac:dyDescent="0.2">
      <c r="A352" s="46"/>
      <c r="B352" s="24"/>
      <c r="C352" s="25"/>
      <c r="D352" s="37"/>
      <c r="E352" s="40" t="s">
        <v>23</v>
      </c>
      <c r="F352" s="13"/>
      <c r="G352" s="81"/>
      <c r="H352" s="103"/>
      <c r="I352" s="105"/>
    </row>
    <row r="353" spans="1:11" hidden="1" x14ac:dyDescent="0.2">
      <c r="A353" s="46"/>
      <c r="B353" s="24"/>
      <c r="C353" s="25"/>
      <c r="D353" s="37"/>
      <c r="E353" s="40" t="s">
        <v>24</v>
      </c>
      <c r="F353" s="13"/>
      <c r="G353" s="81">
        <f t="shared" si="6"/>
        <v>0</v>
      </c>
      <c r="H353" s="103"/>
      <c r="I353" s="105"/>
    </row>
    <row r="354" spans="1:11" hidden="1" x14ac:dyDescent="0.2">
      <c r="A354" s="46">
        <v>2530</v>
      </c>
      <c r="B354" s="26" t="s">
        <v>33</v>
      </c>
      <c r="C354" s="23">
        <v>3</v>
      </c>
      <c r="D354" s="36">
        <v>0</v>
      </c>
      <c r="E354" s="41" t="s">
        <v>255</v>
      </c>
      <c r="F354" s="11" t="s">
        <v>256</v>
      </c>
      <c r="G354" s="81">
        <f t="shared" si="6"/>
        <v>0</v>
      </c>
      <c r="H354" s="103">
        <f>H356</f>
        <v>0</v>
      </c>
      <c r="I354" s="105">
        <f>I356</f>
        <v>0</v>
      </c>
    </row>
    <row r="355" spans="1:11" s="12" customFormat="1" ht="10.5" hidden="1" customHeight="1" x14ac:dyDescent="0.2">
      <c r="A355" s="46"/>
      <c r="B355" s="21"/>
      <c r="C355" s="23"/>
      <c r="D355" s="36"/>
      <c r="E355" s="40" t="s">
        <v>15</v>
      </c>
      <c r="F355" s="11"/>
      <c r="G355" s="81"/>
      <c r="H355" s="117"/>
      <c r="I355" s="118"/>
      <c r="J355" s="150"/>
      <c r="K355" s="150"/>
    </row>
    <row r="356" spans="1:11" hidden="1" x14ac:dyDescent="0.2">
      <c r="A356" s="46">
        <v>2531</v>
      </c>
      <c r="B356" s="27" t="s">
        <v>33</v>
      </c>
      <c r="C356" s="25">
        <v>3</v>
      </c>
      <c r="D356" s="37">
        <v>1</v>
      </c>
      <c r="E356" s="40" t="s">
        <v>255</v>
      </c>
      <c r="F356" s="16" t="s">
        <v>257</v>
      </c>
      <c r="G356" s="81">
        <f t="shared" si="6"/>
        <v>0</v>
      </c>
      <c r="H356" s="103">
        <f>SUM(H358:H358)</f>
        <v>0</v>
      </c>
      <c r="I356" s="105">
        <f>SUM(I358:I358)</f>
        <v>0</v>
      </c>
    </row>
    <row r="357" spans="1:11" ht="24" hidden="1" x14ac:dyDescent="0.2">
      <c r="A357" s="46"/>
      <c r="B357" s="24"/>
      <c r="C357" s="25"/>
      <c r="D357" s="37"/>
      <c r="E357" s="40" t="s">
        <v>23</v>
      </c>
      <c r="F357" s="13"/>
      <c r="G357" s="81"/>
      <c r="H357" s="103"/>
      <c r="I357" s="105"/>
    </row>
    <row r="358" spans="1:11" hidden="1" x14ac:dyDescent="0.2">
      <c r="A358" s="46"/>
      <c r="B358" s="24"/>
      <c r="C358" s="25"/>
      <c r="D358" s="37"/>
      <c r="E358" s="40" t="s">
        <v>24</v>
      </c>
      <c r="F358" s="13"/>
      <c r="G358" s="81">
        <f t="shared" si="6"/>
        <v>0</v>
      </c>
      <c r="H358" s="103"/>
      <c r="I358" s="105"/>
    </row>
    <row r="359" spans="1:11" ht="24" hidden="1" x14ac:dyDescent="0.2">
      <c r="A359" s="46">
        <v>2540</v>
      </c>
      <c r="B359" s="26" t="s">
        <v>33</v>
      </c>
      <c r="C359" s="23">
        <v>4</v>
      </c>
      <c r="D359" s="36">
        <v>0</v>
      </c>
      <c r="E359" s="41" t="s">
        <v>258</v>
      </c>
      <c r="F359" s="11" t="s">
        <v>259</v>
      </c>
      <c r="G359" s="81">
        <f t="shared" si="6"/>
        <v>0</v>
      </c>
      <c r="H359" s="103">
        <f>H361</f>
        <v>0</v>
      </c>
      <c r="I359" s="105">
        <f>I361</f>
        <v>0</v>
      </c>
    </row>
    <row r="360" spans="1:11" s="12" customFormat="1" ht="10.5" hidden="1" customHeight="1" x14ac:dyDescent="0.2">
      <c r="A360" s="46"/>
      <c r="B360" s="21"/>
      <c r="C360" s="23"/>
      <c r="D360" s="36"/>
      <c r="E360" s="40" t="s">
        <v>15</v>
      </c>
      <c r="F360" s="11"/>
      <c r="G360" s="81"/>
      <c r="H360" s="117"/>
      <c r="I360" s="118"/>
      <c r="J360" s="150"/>
      <c r="K360" s="150"/>
    </row>
    <row r="361" spans="1:11" ht="17.25" hidden="1" customHeight="1" x14ac:dyDescent="0.2">
      <c r="A361" s="46">
        <v>2541</v>
      </c>
      <c r="B361" s="27" t="s">
        <v>33</v>
      </c>
      <c r="C361" s="25">
        <v>4</v>
      </c>
      <c r="D361" s="37">
        <v>1</v>
      </c>
      <c r="E361" s="40" t="s">
        <v>258</v>
      </c>
      <c r="F361" s="16" t="s">
        <v>260</v>
      </c>
      <c r="G361" s="81">
        <f t="shared" si="6"/>
        <v>0</v>
      </c>
      <c r="H361" s="103">
        <f>SUM(H363:H363)</f>
        <v>0</v>
      </c>
      <c r="I361" s="105">
        <f>SUM(I363:I363)</f>
        <v>0</v>
      </c>
    </row>
    <row r="362" spans="1:11" ht="24" hidden="1" x14ac:dyDescent="0.2">
      <c r="A362" s="46"/>
      <c r="B362" s="24"/>
      <c r="C362" s="25"/>
      <c r="D362" s="37"/>
      <c r="E362" s="40" t="s">
        <v>23</v>
      </c>
      <c r="F362" s="13"/>
      <c r="G362" s="81"/>
      <c r="H362" s="103"/>
      <c r="I362" s="105"/>
    </row>
    <row r="363" spans="1:11" hidden="1" x14ac:dyDescent="0.2">
      <c r="A363" s="46"/>
      <c r="B363" s="24"/>
      <c r="C363" s="25"/>
      <c r="D363" s="37"/>
      <c r="E363" s="40" t="s">
        <v>24</v>
      </c>
      <c r="F363" s="13"/>
      <c r="G363" s="81">
        <f t="shared" si="6"/>
        <v>0</v>
      </c>
      <c r="H363" s="103"/>
      <c r="I363" s="105"/>
    </row>
    <row r="364" spans="1:11" ht="0.75" hidden="1" customHeight="1" x14ac:dyDescent="0.2">
      <c r="A364" s="46">
        <v>2550</v>
      </c>
      <c r="B364" s="26" t="s">
        <v>33</v>
      </c>
      <c r="C364" s="23">
        <v>5</v>
      </c>
      <c r="D364" s="36">
        <v>0</v>
      </c>
      <c r="E364" s="41" t="s">
        <v>261</v>
      </c>
      <c r="F364" s="11" t="s">
        <v>262</v>
      </c>
      <c r="G364" s="81">
        <f t="shared" si="6"/>
        <v>0</v>
      </c>
      <c r="H364" s="103">
        <f>H366</f>
        <v>0</v>
      </c>
      <c r="I364" s="105">
        <f>I366</f>
        <v>0</v>
      </c>
    </row>
    <row r="365" spans="1:11" s="12" customFormat="1" ht="9.75" hidden="1" customHeight="1" x14ac:dyDescent="0.2">
      <c r="A365" s="46"/>
      <c r="B365" s="21"/>
      <c r="C365" s="23"/>
      <c r="D365" s="36"/>
      <c r="E365" s="40" t="s">
        <v>15</v>
      </c>
      <c r="F365" s="11"/>
      <c r="G365" s="81"/>
      <c r="H365" s="117"/>
      <c r="I365" s="118"/>
      <c r="J365" s="150"/>
      <c r="K365" s="150"/>
    </row>
    <row r="366" spans="1:11" ht="22.5" hidden="1" customHeight="1" x14ac:dyDescent="0.2">
      <c r="A366" s="46">
        <v>2551</v>
      </c>
      <c r="B366" s="27" t="s">
        <v>33</v>
      </c>
      <c r="C366" s="25">
        <v>5</v>
      </c>
      <c r="D366" s="37">
        <v>1</v>
      </c>
      <c r="E366" s="40" t="s">
        <v>261</v>
      </c>
      <c r="F366" s="16" t="s">
        <v>263</v>
      </c>
      <c r="G366" s="81">
        <f t="shared" si="6"/>
        <v>0</v>
      </c>
      <c r="H366" s="103">
        <f>SUM(H368:H368)</f>
        <v>0</v>
      </c>
      <c r="I366" s="105">
        <f>SUM(I368:I368)</f>
        <v>0</v>
      </c>
    </row>
    <row r="367" spans="1:11" ht="21.75" hidden="1" customHeight="1" x14ac:dyDescent="0.2">
      <c r="A367" s="46"/>
      <c r="B367" s="24"/>
      <c r="C367" s="25"/>
      <c r="D367" s="37"/>
      <c r="E367" s="85" t="s">
        <v>23</v>
      </c>
      <c r="F367" s="13"/>
      <c r="G367" s="81"/>
      <c r="H367" s="103"/>
      <c r="I367" s="105"/>
    </row>
    <row r="368" spans="1:11" hidden="1" x14ac:dyDescent="0.2">
      <c r="A368" s="46"/>
      <c r="B368" s="24"/>
      <c r="C368" s="25"/>
      <c r="D368" s="37"/>
      <c r="E368" s="40" t="s">
        <v>94</v>
      </c>
      <c r="F368" s="13"/>
      <c r="G368" s="81">
        <f t="shared" si="6"/>
        <v>0</v>
      </c>
      <c r="H368" s="103" t="s">
        <v>111</v>
      </c>
      <c r="I368" s="105"/>
    </row>
    <row r="369" spans="1:11" ht="24.75" customHeight="1" x14ac:dyDescent="0.2">
      <c r="A369" s="46">
        <v>2560</v>
      </c>
      <c r="B369" s="26" t="s">
        <v>33</v>
      </c>
      <c r="C369" s="23">
        <v>6</v>
      </c>
      <c r="D369" s="36">
        <v>0</v>
      </c>
      <c r="E369" s="41" t="s">
        <v>264</v>
      </c>
      <c r="F369" s="11" t="s">
        <v>265</v>
      </c>
      <c r="G369" s="81">
        <f t="shared" ref="G369:G443" si="7">SUM(H369:I369)</f>
        <v>72223.399999999994</v>
      </c>
      <c r="H369" s="103">
        <f>H371</f>
        <v>72223.399999999994</v>
      </c>
      <c r="I369" s="105">
        <f>I371</f>
        <v>0</v>
      </c>
    </row>
    <row r="370" spans="1:11" s="12" customFormat="1" ht="10.5" customHeight="1" x14ac:dyDescent="0.2">
      <c r="A370" s="46"/>
      <c r="B370" s="21"/>
      <c r="C370" s="23"/>
      <c r="D370" s="36"/>
      <c r="E370" s="40" t="s">
        <v>15</v>
      </c>
      <c r="F370" s="11"/>
      <c r="G370" s="81"/>
      <c r="H370" s="117"/>
      <c r="I370" s="118"/>
      <c r="J370" s="150"/>
      <c r="K370" s="150"/>
    </row>
    <row r="371" spans="1:11" ht="24" customHeight="1" x14ac:dyDescent="0.2">
      <c r="A371" s="88">
        <v>2561</v>
      </c>
      <c r="B371" s="95" t="s">
        <v>33</v>
      </c>
      <c r="C371" s="90">
        <v>6</v>
      </c>
      <c r="D371" s="91">
        <v>1</v>
      </c>
      <c r="E371" s="92" t="s">
        <v>264</v>
      </c>
      <c r="F371" s="96" t="s">
        <v>266</v>
      </c>
      <c r="G371" s="94">
        <f t="shared" si="7"/>
        <v>72223.399999999994</v>
      </c>
      <c r="H371" s="104">
        <f>H374+H375+H373</f>
        <v>72223.399999999994</v>
      </c>
      <c r="I371" s="116">
        <f>SUM(I374:I374)</f>
        <v>0</v>
      </c>
    </row>
    <row r="372" spans="1:11" ht="24.75" customHeight="1" x14ac:dyDescent="0.2">
      <c r="A372" s="46"/>
      <c r="B372" s="24"/>
      <c r="C372" s="25"/>
      <c r="D372" s="37"/>
      <c r="E372" s="40" t="s">
        <v>23</v>
      </c>
      <c r="F372" s="13"/>
      <c r="G372" s="81"/>
      <c r="H372" s="103"/>
      <c r="I372" s="105"/>
    </row>
    <row r="373" spans="1:11" ht="12.75" customHeight="1" x14ac:dyDescent="0.2">
      <c r="A373" s="46"/>
      <c r="B373" s="24"/>
      <c r="C373" s="25"/>
      <c r="D373" s="37"/>
      <c r="E373" s="40" t="s">
        <v>78</v>
      </c>
      <c r="F373" s="13"/>
      <c r="G373" s="81">
        <f t="shared" si="7"/>
        <v>25000</v>
      </c>
      <c r="H373" s="103">
        <v>25000</v>
      </c>
      <c r="I373" s="105" t="s">
        <v>111</v>
      </c>
    </row>
    <row r="374" spans="1:11" s="114" customFormat="1" ht="13.5" hidden="1" customHeight="1" x14ac:dyDescent="0.2">
      <c r="A374" s="153"/>
      <c r="B374" s="154"/>
      <c r="C374" s="155"/>
      <c r="D374" s="156"/>
      <c r="E374" s="40" t="s">
        <v>423</v>
      </c>
      <c r="F374" s="13"/>
      <c r="G374" s="81">
        <f t="shared" si="7"/>
        <v>0</v>
      </c>
      <c r="H374" s="103">
        <v>0</v>
      </c>
      <c r="I374" s="105" t="s">
        <v>111</v>
      </c>
    </row>
    <row r="375" spans="1:11" x14ac:dyDescent="0.2">
      <c r="A375" s="46"/>
      <c r="B375" s="24"/>
      <c r="C375" s="25"/>
      <c r="D375" s="37"/>
      <c r="E375" s="40" t="s">
        <v>452</v>
      </c>
      <c r="F375" s="13"/>
      <c r="G375" s="81">
        <f>SUM(H375:I375)</f>
        <v>47223.4</v>
      </c>
      <c r="H375" s="103">
        <v>47223.4</v>
      </c>
      <c r="I375" s="105" t="s">
        <v>111</v>
      </c>
    </row>
    <row r="376" spans="1:11" s="52" customFormat="1" ht="39" customHeight="1" x14ac:dyDescent="0.2">
      <c r="A376" s="50">
        <v>2600</v>
      </c>
      <c r="B376" s="26" t="s">
        <v>34</v>
      </c>
      <c r="C376" s="23">
        <v>0</v>
      </c>
      <c r="D376" s="36">
        <v>0</v>
      </c>
      <c r="E376" s="56" t="s">
        <v>433</v>
      </c>
      <c r="F376" s="51" t="s">
        <v>267</v>
      </c>
      <c r="G376" s="134">
        <f t="shared" si="7"/>
        <v>655000</v>
      </c>
      <c r="H376" s="135">
        <f>SUM(H378,H386,H397,H406,H418,H423)</f>
        <v>190000</v>
      </c>
      <c r="I376" s="163">
        <f>SUM(I378,I386,I397,I406,I418,I423,)</f>
        <v>465000</v>
      </c>
      <c r="J376" s="149"/>
      <c r="K376" s="149"/>
    </row>
    <row r="377" spans="1:11" ht="11.25" customHeight="1" x14ac:dyDescent="0.2">
      <c r="A377" s="45"/>
      <c r="B377" s="21"/>
      <c r="C377" s="22"/>
      <c r="D377" s="35"/>
      <c r="E377" s="40" t="s">
        <v>14</v>
      </c>
      <c r="F377" s="10"/>
      <c r="G377" s="81"/>
      <c r="H377" s="119"/>
      <c r="I377" s="120"/>
    </row>
    <row r="378" spans="1:11" hidden="1" x14ac:dyDescent="0.2">
      <c r="A378" s="46">
        <v>2610</v>
      </c>
      <c r="B378" s="26" t="s">
        <v>34</v>
      </c>
      <c r="C378" s="23">
        <v>1</v>
      </c>
      <c r="D378" s="36">
        <v>0</v>
      </c>
      <c r="E378" s="41" t="s">
        <v>268</v>
      </c>
      <c r="F378" s="11" t="s">
        <v>269</v>
      </c>
      <c r="G378" s="134">
        <f t="shared" si="7"/>
        <v>0</v>
      </c>
      <c r="H378" s="134">
        <f>H380</f>
        <v>0</v>
      </c>
      <c r="I378" s="136">
        <f>I380</f>
        <v>0</v>
      </c>
    </row>
    <row r="379" spans="1:11" s="12" customFormat="1" ht="12.75" hidden="1" customHeight="1" x14ac:dyDescent="0.2">
      <c r="A379" s="46"/>
      <c r="B379" s="21"/>
      <c r="C379" s="23"/>
      <c r="D379" s="36"/>
      <c r="E379" s="40" t="s">
        <v>15</v>
      </c>
      <c r="F379" s="11"/>
      <c r="G379" s="134"/>
      <c r="H379" s="174"/>
      <c r="I379" s="175"/>
      <c r="J379" s="150"/>
      <c r="K379" s="150"/>
    </row>
    <row r="380" spans="1:11" hidden="1" x14ac:dyDescent="0.2">
      <c r="A380" s="88">
        <v>2611</v>
      </c>
      <c r="B380" s="95" t="s">
        <v>34</v>
      </c>
      <c r="C380" s="90">
        <v>1</v>
      </c>
      <c r="D380" s="91">
        <v>1</v>
      </c>
      <c r="E380" s="92" t="s">
        <v>270</v>
      </c>
      <c r="F380" s="96" t="s">
        <v>271</v>
      </c>
      <c r="G380" s="137">
        <f t="shared" si="7"/>
        <v>0</v>
      </c>
      <c r="H380" s="138">
        <f>SUM(H381:H385)</f>
        <v>0</v>
      </c>
      <c r="I380" s="166">
        <f>SUM(I381:I385)</f>
        <v>0</v>
      </c>
    </row>
    <row r="381" spans="1:11" ht="24" hidden="1" customHeight="1" x14ac:dyDescent="0.2">
      <c r="A381" s="46"/>
      <c r="B381" s="24"/>
      <c r="C381" s="25"/>
      <c r="D381" s="37"/>
      <c r="E381" s="40" t="s">
        <v>23</v>
      </c>
      <c r="F381" s="13"/>
      <c r="G381" s="134"/>
      <c r="H381" s="135"/>
      <c r="I381" s="136"/>
    </row>
    <row r="382" spans="1:11" ht="16.5" hidden="1" customHeight="1" x14ac:dyDescent="0.2">
      <c r="A382" s="46"/>
      <c r="B382" s="24"/>
      <c r="C382" s="25"/>
      <c r="D382" s="37"/>
      <c r="E382" s="40" t="s">
        <v>425</v>
      </c>
      <c r="F382" s="13"/>
      <c r="G382" s="134">
        <f t="shared" si="7"/>
        <v>0</v>
      </c>
      <c r="H382" s="135">
        <v>0</v>
      </c>
      <c r="I382" s="136"/>
    </row>
    <row r="383" spans="1:11" hidden="1" x14ac:dyDescent="0.2">
      <c r="A383" s="46"/>
      <c r="B383" s="24"/>
      <c r="C383" s="25"/>
      <c r="D383" s="37"/>
      <c r="E383" s="40" t="s">
        <v>91</v>
      </c>
      <c r="F383" s="13"/>
      <c r="G383" s="134">
        <f t="shared" si="7"/>
        <v>0</v>
      </c>
      <c r="H383" s="135"/>
      <c r="I383" s="136">
        <v>0</v>
      </c>
    </row>
    <row r="384" spans="1:11" s="114" customFormat="1" hidden="1" x14ac:dyDescent="0.2">
      <c r="A384" s="46"/>
      <c r="B384" s="24"/>
      <c r="C384" s="25"/>
      <c r="D384" s="37"/>
      <c r="E384" s="40" t="s">
        <v>92</v>
      </c>
      <c r="F384" s="13"/>
      <c r="G384" s="134">
        <f t="shared" si="7"/>
        <v>0</v>
      </c>
      <c r="H384" s="135" t="s">
        <v>111</v>
      </c>
      <c r="I384" s="136">
        <v>0</v>
      </c>
    </row>
    <row r="385" spans="1:11" s="114" customFormat="1" hidden="1" x14ac:dyDescent="0.2">
      <c r="A385" s="46"/>
      <c r="B385" s="24"/>
      <c r="C385" s="25"/>
      <c r="D385" s="37"/>
      <c r="E385" s="40" t="s">
        <v>94</v>
      </c>
      <c r="F385" s="40"/>
      <c r="G385" s="81">
        <f t="shared" si="7"/>
        <v>0</v>
      </c>
      <c r="H385" s="152"/>
      <c r="I385" s="105">
        <v>0</v>
      </c>
    </row>
    <row r="386" spans="1:11" x14ac:dyDescent="0.2">
      <c r="A386" s="46">
        <v>2620</v>
      </c>
      <c r="B386" s="26" t="s">
        <v>34</v>
      </c>
      <c r="C386" s="23">
        <v>2</v>
      </c>
      <c r="D386" s="36">
        <v>0</v>
      </c>
      <c r="E386" s="41" t="s">
        <v>272</v>
      </c>
      <c r="F386" s="11" t="s">
        <v>273</v>
      </c>
      <c r="G386" s="134">
        <f>SUM(H386:I386)</f>
        <v>425000</v>
      </c>
      <c r="H386" s="135">
        <f>H388</f>
        <v>0</v>
      </c>
      <c r="I386" s="136">
        <f>I388</f>
        <v>425000</v>
      </c>
    </row>
    <row r="387" spans="1:11" s="12" customFormat="1" ht="13.5" customHeight="1" x14ac:dyDescent="0.2">
      <c r="A387" s="46"/>
      <c r="B387" s="21"/>
      <c r="C387" s="23"/>
      <c r="D387" s="36"/>
      <c r="E387" s="40" t="s">
        <v>15</v>
      </c>
      <c r="F387" s="11"/>
      <c r="G387" s="134"/>
      <c r="H387" s="174"/>
      <c r="I387" s="175"/>
      <c r="J387" s="150"/>
      <c r="K387" s="150"/>
    </row>
    <row r="388" spans="1:11" x14ac:dyDescent="0.2">
      <c r="A388" s="46">
        <v>2621</v>
      </c>
      <c r="B388" s="27" t="s">
        <v>34</v>
      </c>
      <c r="C388" s="25">
        <v>2</v>
      </c>
      <c r="D388" s="37">
        <v>1</v>
      </c>
      <c r="E388" s="40" t="s">
        <v>272</v>
      </c>
      <c r="F388" s="16" t="s">
        <v>274</v>
      </c>
      <c r="G388" s="134">
        <f>SUM(H388:I388)</f>
        <v>425000</v>
      </c>
      <c r="H388" s="135">
        <f>SUM(H395:H395)+H390</f>
        <v>0</v>
      </c>
      <c r="I388" s="136">
        <f>SUM(I395:I395+I391)+I394+I392+I393+I396</f>
        <v>425000</v>
      </c>
    </row>
    <row r="389" spans="1:11" ht="24" customHeight="1" x14ac:dyDescent="0.2">
      <c r="A389" s="46"/>
      <c r="B389" s="24"/>
      <c r="C389" s="25"/>
      <c r="D389" s="37"/>
      <c r="E389" s="40" t="s">
        <v>23</v>
      </c>
      <c r="F389" s="13"/>
      <c r="G389" s="134"/>
      <c r="H389" s="135"/>
      <c r="I389" s="136"/>
    </row>
    <row r="390" spans="1:11" ht="13.5" hidden="1" customHeight="1" x14ac:dyDescent="0.2">
      <c r="A390" s="46"/>
      <c r="B390" s="24"/>
      <c r="C390" s="25"/>
      <c r="D390" s="37"/>
      <c r="E390" s="40" t="s">
        <v>455</v>
      </c>
      <c r="F390" s="13"/>
      <c r="G390" s="134">
        <f>SUM(H390:I390)</f>
        <v>0</v>
      </c>
      <c r="H390" s="135">
        <v>0</v>
      </c>
      <c r="I390" s="135" t="s">
        <v>111</v>
      </c>
    </row>
    <row r="391" spans="1:11" ht="16.5" customHeight="1" x14ac:dyDescent="0.2">
      <c r="A391" s="46"/>
      <c r="B391" s="24"/>
      <c r="C391" s="25"/>
      <c r="D391" s="37"/>
      <c r="E391" s="40" t="s">
        <v>91</v>
      </c>
      <c r="F391" s="13"/>
      <c r="G391" s="134">
        <f>SUM(H391:I391)</f>
        <v>272870</v>
      </c>
      <c r="H391" s="135" t="s">
        <v>111</v>
      </c>
      <c r="I391" s="136">
        <v>272870</v>
      </c>
    </row>
    <row r="392" spans="1:11" ht="16.5" customHeight="1" x14ac:dyDescent="0.2">
      <c r="A392" s="46"/>
      <c r="B392" s="24"/>
      <c r="C392" s="25"/>
      <c r="D392" s="37"/>
      <c r="E392" s="40" t="s">
        <v>92</v>
      </c>
      <c r="F392" s="13"/>
      <c r="G392" s="134">
        <f>SUM(H392:I392)</f>
        <v>100000</v>
      </c>
      <c r="H392" s="135" t="s">
        <v>111</v>
      </c>
      <c r="I392" s="136">
        <v>100000</v>
      </c>
    </row>
    <row r="393" spans="1:11" ht="16.5" hidden="1" customHeight="1" x14ac:dyDescent="0.2">
      <c r="A393" s="46"/>
      <c r="B393" s="24"/>
      <c r="C393" s="25"/>
      <c r="D393" s="37"/>
      <c r="E393" s="40" t="s">
        <v>430</v>
      </c>
      <c r="F393" s="13"/>
      <c r="G393" s="134">
        <f>SUM(H393:I393)</f>
        <v>0</v>
      </c>
      <c r="H393" s="135" t="s">
        <v>111</v>
      </c>
      <c r="I393" s="136">
        <v>0</v>
      </c>
    </row>
    <row r="394" spans="1:11" ht="16.5" hidden="1" customHeight="1" x14ac:dyDescent="0.2">
      <c r="A394" s="46"/>
      <c r="B394" s="24"/>
      <c r="C394" s="25"/>
      <c r="D394" s="37"/>
      <c r="E394" s="40" t="s">
        <v>458</v>
      </c>
      <c r="F394" s="13"/>
      <c r="G394" s="134">
        <f>SUM(H394:I394)</f>
        <v>0</v>
      </c>
      <c r="H394" s="135"/>
      <c r="I394" s="136">
        <v>0</v>
      </c>
    </row>
    <row r="395" spans="1:11" x14ac:dyDescent="0.2">
      <c r="A395" s="46"/>
      <c r="B395" s="24"/>
      <c r="C395" s="25"/>
      <c r="D395" s="37"/>
      <c r="E395" s="40" t="s">
        <v>94</v>
      </c>
      <c r="F395" s="13"/>
      <c r="G395" s="134">
        <f t="shared" si="7"/>
        <v>45000</v>
      </c>
      <c r="H395" s="135" t="s">
        <v>111</v>
      </c>
      <c r="I395" s="136">
        <v>45000</v>
      </c>
    </row>
    <row r="396" spans="1:11" x14ac:dyDescent="0.2">
      <c r="A396" s="46"/>
      <c r="B396" s="24"/>
      <c r="C396" s="25"/>
      <c r="D396" s="37"/>
      <c r="E396" s="40" t="s">
        <v>464</v>
      </c>
      <c r="F396" s="13"/>
      <c r="G396" s="134">
        <f t="shared" si="7"/>
        <v>7130</v>
      </c>
      <c r="H396" s="135" t="s">
        <v>111</v>
      </c>
      <c r="I396" s="136">
        <v>7130</v>
      </c>
    </row>
    <row r="397" spans="1:11" ht="17.25" customHeight="1" x14ac:dyDescent="0.2">
      <c r="A397" s="46">
        <v>2630</v>
      </c>
      <c r="B397" s="26" t="s">
        <v>34</v>
      </c>
      <c r="C397" s="23">
        <v>3</v>
      </c>
      <c r="D397" s="36">
        <v>0</v>
      </c>
      <c r="E397" s="41" t="s">
        <v>275</v>
      </c>
      <c r="F397" s="11" t="s">
        <v>276</v>
      </c>
      <c r="G397" s="134">
        <f t="shared" si="7"/>
        <v>20000</v>
      </c>
      <c r="H397" s="135">
        <f>H399</f>
        <v>0</v>
      </c>
      <c r="I397" s="136">
        <f>I399</f>
        <v>20000</v>
      </c>
    </row>
    <row r="398" spans="1:11" s="12" customFormat="1" ht="12" customHeight="1" x14ac:dyDescent="0.2">
      <c r="A398" s="46"/>
      <c r="B398" s="21"/>
      <c r="C398" s="23"/>
      <c r="D398" s="36"/>
      <c r="E398" s="40" t="s">
        <v>15</v>
      </c>
      <c r="F398" s="11"/>
      <c r="G398" s="81"/>
      <c r="H398" s="117"/>
      <c r="I398" s="118"/>
      <c r="J398" s="150"/>
      <c r="K398" s="150"/>
    </row>
    <row r="399" spans="1:11" x14ac:dyDescent="0.2">
      <c r="A399" s="88">
        <v>2631</v>
      </c>
      <c r="B399" s="95" t="s">
        <v>34</v>
      </c>
      <c r="C399" s="90">
        <v>3</v>
      </c>
      <c r="D399" s="91">
        <v>1</v>
      </c>
      <c r="E399" s="92" t="s">
        <v>277</v>
      </c>
      <c r="F399" s="106" t="s">
        <v>278</v>
      </c>
      <c r="G399" s="94">
        <f t="shared" si="7"/>
        <v>20000</v>
      </c>
      <c r="H399" s="138">
        <f>SUM(H400:H405)</f>
        <v>0</v>
      </c>
      <c r="I399" s="165">
        <f>SUM(I403:I405)</f>
        <v>20000</v>
      </c>
    </row>
    <row r="400" spans="1:11" ht="24" x14ac:dyDescent="0.2">
      <c r="A400" s="46"/>
      <c r="B400" s="24"/>
      <c r="C400" s="25"/>
      <c r="D400" s="37"/>
      <c r="E400" s="40" t="s">
        <v>23</v>
      </c>
      <c r="F400" s="13"/>
      <c r="G400" s="81"/>
      <c r="H400" s="103"/>
      <c r="I400" s="105"/>
    </row>
    <row r="401" spans="1:11" hidden="1" x14ac:dyDescent="0.2">
      <c r="A401" s="46"/>
      <c r="B401" s="24"/>
      <c r="C401" s="25"/>
      <c r="D401" s="37"/>
      <c r="E401" s="40" t="s">
        <v>77</v>
      </c>
      <c r="F401" s="13"/>
      <c r="G401" s="134">
        <f t="shared" si="7"/>
        <v>0</v>
      </c>
      <c r="H401" s="135"/>
      <c r="I401" s="105"/>
    </row>
    <row r="402" spans="1:11" hidden="1" x14ac:dyDescent="0.2">
      <c r="A402" s="46"/>
      <c r="B402" s="24"/>
      <c r="C402" s="25"/>
      <c r="D402" s="37"/>
      <c r="E402" s="40" t="s">
        <v>78</v>
      </c>
      <c r="F402" s="13"/>
      <c r="G402" s="134">
        <f t="shared" si="7"/>
        <v>0</v>
      </c>
      <c r="H402" s="135"/>
      <c r="I402" s="105"/>
    </row>
    <row r="403" spans="1:11" hidden="1" x14ac:dyDescent="0.2">
      <c r="A403" s="46"/>
      <c r="B403" s="24"/>
      <c r="C403" s="25"/>
      <c r="D403" s="37"/>
      <c r="E403" s="40" t="s">
        <v>91</v>
      </c>
      <c r="F403" s="13"/>
      <c r="G403" s="81">
        <f t="shared" si="7"/>
        <v>0</v>
      </c>
      <c r="H403" s="103" t="s">
        <v>111</v>
      </c>
      <c r="I403" s="105">
        <v>0</v>
      </c>
    </row>
    <row r="404" spans="1:11" x14ac:dyDescent="0.2">
      <c r="A404" s="46"/>
      <c r="B404" s="24"/>
      <c r="C404" s="25"/>
      <c r="D404" s="37"/>
      <c r="E404" s="40" t="s">
        <v>92</v>
      </c>
      <c r="F404" s="13"/>
      <c r="G404" s="81">
        <f t="shared" si="7"/>
        <v>20000</v>
      </c>
      <c r="H404" s="103" t="s">
        <v>111</v>
      </c>
      <c r="I404" s="105">
        <v>20000</v>
      </c>
    </row>
    <row r="405" spans="1:11" s="114" customFormat="1" hidden="1" x14ac:dyDescent="0.2">
      <c r="A405" s="46"/>
      <c r="B405" s="24"/>
      <c r="C405" s="25"/>
      <c r="D405" s="37"/>
      <c r="E405" s="40" t="s">
        <v>94</v>
      </c>
      <c r="F405" s="13"/>
      <c r="G405" s="81">
        <f t="shared" si="7"/>
        <v>0</v>
      </c>
      <c r="H405" s="103" t="s">
        <v>111</v>
      </c>
      <c r="I405" s="105">
        <v>0</v>
      </c>
    </row>
    <row r="406" spans="1:11" x14ac:dyDescent="0.2">
      <c r="A406" s="46">
        <v>2640</v>
      </c>
      <c r="B406" s="26" t="s">
        <v>34</v>
      </c>
      <c r="C406" s="23">
        <v>4</v>
      </c>
      <c r="D406" s="36">
        <v>0</v>
      </c>
      <c r="E406" s="41" t="s">
        <v>279</v>
      </c>
      <c r="F406" s="11" t="s">
        <v>280</v>
      </c>
      <c r="G406" s="81">
        <f t="shared" si="7"/>
        <v>210000</v>
      </c>
      <c r="H406" s="103">
        <f>H408</f>
        <v>190000</v>
      </c>
      <c r="I406" s="105">
        <f>I408</f>
        <v>20000</v>
      </c>
    </row>
    <row r="407" spans="1:11" s="12" customFormat="1" ht="13.5" customHeight="1" x14ac:dyDescent="0.2">
      <c r="A407" s="46"/>
      <c r="B407" s="21"/>
      <c r="C407" s="23"/>
      <c r="D407" s="36"/>
      <c r="E407" s="40" t="s">
        <v>15</v>
      </c>
      <c r="F407" s="11"/>
      <c r="G407" s="81"/>
      <c r="H407" s="117"/>
      <c r="I407" s="118"/>
      <c r="J407" s="150"/>
      <c r="K407" s="150"/>
    </row>
    <row r="408" spans="1:11" x14ac:dyDescent="0.2">
      <c r="A408" s="88">
        <v>2641</v>
      </c>
      <c r="B408" s="95" t="s">
        <v>34</v>
      </c>
      <c r="C408" s="90">
        <v>4</v>
      </c>
      <c r="D408" s="91">
        <v>1</v>
      </c>
      <c r="E408" s="92" t="s">
        <v>281</v>
      </c>
      <c r="F408" s="96" t="s">
        <v>282</v>
      </c>
      <c r="G408" s="137">
        <f t="shared" si="7"/>
        <v>210000</v>
      </c>
      <c r="H408" s="151">
        <f>SUM(H409:H417)</f>
        <v>190000</v>
      </c>
      <c r="I408" s="151">
        <f>SUM(I411:I417)</f>
        <v>20000</v>
      </c>
    </row>
    <row r="409" spans="1:11" ht="24" x14ac:dyDescent="0.2">
      <c r="A409" s="46"/>
      <c r="B409" s="24"/>
      <c r="C409" s="25"/>
      <c r="D409" s="37"/>
      <c r="E409" s="40" t="s">
        <v>23</v>
      </c>
      <c r="F409" s="13"/>
      <c r="G409" s="134"/>
      <c r="H409" s="135"/>
      <c r="I409" s="136"/>
    </row>
    <row r="410" spans="1:11" hidden="1" x14ac:dyDescent="0.2">
      <c r="A410" s="46"/>
      <c r="B410" s="24"/>
      <c r="C410" s="25"/>
      <c r="D410" s="37"/>
      <c r="E410" s="40" t="s">
        <v>74</v>
      </c>
      <c r="F410" s="13"/>
      <c r="G410" s="134">
        <f t="shared" si="7"/>
        <v>0</v>
      </c>
      <c r="H410" s="135"/>
      <c r="I410" s="136"/>
    </row>
    <row r="411" spans="1:11" x14ac:dyDescent="0.2">
      <c r="A411" s="46"/>
      <c r="B411" s="24"/>
      <c r="C411" s="25"/>
      <c r="D411" s="37"/>
      <c r="E411" s="40" t="s">
        <v>77</v>
      </c>
      <c r="F411" s="13"/>
      <c r="G411" s="134">
        <f t="shared" si="7"/>
        <v>150000</v>
      </c>
      <c r="H411" s="135">
        <v>150000</v>
      </c>
      <c r="I411" s="136" t="s">
        <v>111</v>
      </c>
    </row>
    <row r="412" spans="1:11" ht="15.75" customHeight="1" x14ac:dyDescent="0.2">
      <c r="A412" s="46"/>
      <c r="B412" s="24"/>
      <c r="C412" s="25"/>
      <c r="D412" s="37"/>
      <c r="E412" s="40" t="s">
        <v>85</v>
      </c>
      <c r="F412" s="13"/>
      <c r="G412" s="134">
        <f>SUM(H412:I412)</f>
        <v>40000</v>
      </c>
      <c r="H412" s="135">
        <v>40000</v>
      </c>
      <c r="I412" s="136" t="s">
        <v>111</v>
      </c>
    </row>
    <row r="413" spans="1:11" s="114" customFormat="1" ht="15.75" hidden="1" customHeight="1" x14ac:dyDescent="0.2">
      <c r="A413" s="46"/>
      <c r="B413" s="24"/>
      <c r="C413" s="25"/>
      <c r="D413" s="37"/>
      <c r="E413" s="84" t="s">
        <v>418</v>
      </c>
      <c r="F413" s="13"/>
      <c r="G413" s="134">
        <f>SUM(H413:I413)</f>
        <v>0</v>
      </c>
      <c r="H413" s="135">
        <v>0</v>
      </c>
      <c r="I413" s="136" t="s">
        <v>111</v>
      </c>
    </row>
    <row r="414" spans="1:11" s="114" customFormat="1" ht="15.75" customHeight="1" x14ac:dyDescent="0.2">
      <c r="A414" s="46"/>
      <c r="B414" s="24"/>
      <c r="C414" s="25"/>
      <c r="D414" s="37"/>
      <c r="E414" s="40" t="s">
        <v>419</v>
      </c>
      <c r="F414" s="13"/>
      <c r="G414" s="134">
        <f>SUM(H414:I414)</f>
        <v>20000</v>
      </c>
      <c r="H414" s="135"/>
      <c r="I414" s="136">
        <v>20000</v>
      </c>
    </row>
    <row r="415" spans="1:11" hidden="1" x14ac:dyDescent="0.2">
      <c r="A415" s="46"/>
      <c r="B415" s="24"/>
      <c r="C415" s="25"/>
      <c r="D415" s="37"/>
      <c r="E415" s="40" t="s">
        <v>92</v>
      </c>
      <c r="F415" s="13"/>
      <c r="G415" s="134">
        <f t="shared" si="7"/>
        <v>0</v>
      </c>
      <c r="H415" s="135" t="s">
        <v>111</v>
      </c>
      <c r="I415" s="136">
        <v>0</v>
      </c>
    </row>
    <row r="416" spans="1:11" hidden="1" x14ac:dyDescent="0.2">
      <c r="A416" s="46"/>
      <c r="B416" s="24"/>
      <c r="C416" s="25"/>
      <c r="D416" s="37"/>
      <c r="E416" s="40" t="s">
        <v>430</v>
      </c>
      <c r="F416" s="13"/>
      <c r="G416" s="134">
        <f>SUM(H416:I416)</f>
        <v>0</v>
      </c>
      <c r="H416" s="135" t="s">
        <v>111</v>
      </c>
      <c r="I416" s="136">
        <v>0</v>
      </c>
    </row>
    <row r="417" spans="1:11" s="114" customFormat="1" ht="14.25" hidden="1" customHeight="1" x14ac:dyDescent="0.2">
      <c r="A417" s="46"/>
      <c r="B417" s="24"/>
      <c r="C417" s="25"/>
      <c r="D417" s="37"/>
      <c r="E417" s="40" t="s">
        <v>94</v>
      </c>
      <c r="F417" s="13"/>
      <c r="G417" s="134">
        <f t="shared" si="7"/>
        <v>0</v>
      </c>
      <c r="H417" s="135"/>
      <c r="I417" s="136">
        <v>0</v>
      </c>
    </row>
    <row r="418" spans="1:11" ht="36" hidden="1" x14ac:dyDescent="0.2">
      <c r="A418" s="46">
        <v>2650</v>
      </c>
      <c r="B418" s="26" t="s">
        <v>34</v>
      </c>
      <c r="C418" s="23">
        <v>5</v>
      </c>
      <c r="D418" s="36">
        <v>0</v>
      </c>
      <c r="E418" s="41" t="s">
        <v>283</v>
      </c>
      <c r="F418" s="11" t="s">
        <v>284</v>
      </c>
      <c r="G418" s="134">
        <f t="shared" si="7"/>
        <v>0</v>
      </c>
      <c r="H418" s="135">
        <f>H420</f>
        <v>0</v>
      </c>
      <c r="I418" s="136">
        <f>I420</f>
        <v>0</v>
      </c>
    </row>
    <row r="419" spans="1:11" s="12" customFormat="1" ht="10.5" hidden="1" customHeight="1" x14ac:dyDescent="0.2">
      <c r="A419" s="46"/>
      <c r="B419" s="21"/>
      <c r="C419" s="23"/>
      <c r="D419" s="36"/>
      <c r="E419" s="40" t="s">
        <v>15</v>
      </c>
      <c r="F419" s="11"/>
      <c r="G419" s="134"/>
      <c r="H419" s="174"/>
      <c r="I419" s="175"/>
      <c r="J419" s="150"/>
      <c r="K419" s="150"/>
    </row>
    <row r="420" spans="1:11" ht="36" hidden="1" x14ac:dyDescent="0.2">
      <c r="A420" s="46">
        <v>2651</v>
      </c>
      <c r="B420" s="27" t="s">
        <v>34</v>
      </c>
      <c r="C420" s="25">
        <v>5</v>
      </c>
      <c r="D420" s="37">
        <v>1</v>
      </c>
      <c r="E420" s="40" t="s">
        <v>283</v>
      </c>
      <c r="F420" s="16" t="s">
        <v>285</v>
      </c>
      <c r="G420" s="134">
        <f t="shared" si="7"/>
        <v>0</v>
      </c>
      <c r="H420" s="135">
        <f>SUM(H422:H422)</f>
        <v>0</v>
      </c>
      <c r="I420" s="136">
        <f>SUM(I422:I422)</f>
        <v>0</v>
      </c>
    </row>
    <row r="421" spans="1:11" ht="24" hidden="1" x14ac:dyDescent="0.2">
      <c r="A421" s="46"/>
      <c r="B421" s="24"/>
      <c r="C421" s="25"/>
      <c r="D421" s="37"/>
      <c r="E421" s="40" t="s">
        <v>23</v>
      </c>
      <c r="F421" s="13"/>
      <c r="G421" s="134"/>
      <c r="H421" s="135"/>
      <c r="I421" s="136"/>
    </row>
    <row r="422" spans="1:11" hidden="1" x14ac:dyDescent="0.2">
      <c r="A422" s="46"/>
      <c r="B422" s="24"/>
      <c r="C422" s="25"/>
      <c r="D422" s="37"/>
      <c r="E422" s="40" t="s">
        <v>94</v>
      </c>
      <c r="F422" s="13"/>
      <c r="G422" s="134">
        <f t="shared" si="7"/>
        <v>0</v>
      </c>
      <c r="H422" s="135" t="s">
        <v>111</v>
      </c>
      <c r="I422" s="136"/>
    </row>
    <row r="423" spans="1:11" ht="28.5" hidden="1" x14ac:dyDescent="0.2">
      <c r="A423" s="46">
        <v>2660</v>
      </c>
      <c r="B423" s="26" t="s">
        <v>34</v>
      </c>
      <c r="C423" s="23">
        <v>6</v>
      </c>
      <c r="D423" s="36">
        <v>0</v>
      </c>
      <c r="E423" s="41" t="s">
        <v>286</v>
      </c>
      <c r="F423" s="17" t="s">
        <v>287</v>
      </c>
      <c r="G423" s="134">
        <f t="shared" si="7"/>
        <v>0</v>
      </c>
      <c r="H423" s="135">
        <f>H425</f>
        <v>0</v>
      </c>
      <c r="I423" s="136">
        <f>I425</f>
        <v>0</v>
      </c>
    </row>
    <row r="424" spans="1:11" s="12" customFormat="1" ht="10.5" hidden="1" customHeight="1" x14ac:dyDescent="0.2">
      <c r="A424" s="46"/>
      <c r="B424" s="21"/>
      <c r="C424" s="23"/>
      <c r="D424" s="36"/>
      <c r="E424" s="40" t="s">
        <v>15</v>
      </c>
      <c r="F424" s="11"/>
      <c r="G424" s="134"/>
      <c r="H424" s="174"/>
      <c r="I424" s="175"/>
      <c r="J424" s="150"/>
      <c r="K424" s="150"/>
    </row>
    <row r="425" spans="1:11" ht="28.5" hidden="1" x14ac:dyDescent="0.2">
      <c r="A425" s="46">
        <v>2661</v>
      </c>
      <c r="B425" s="27" t="s">
        <v>34</v>
      </c>
      <c r="C425" s="25">
        <v>6</v>
      </c>
      <c r="D425" s="37">
        <v>1</v>
      </c>
      <c r="E425" s="40" t="s">
        <v>286</v>
      </c>
      <c r="F425" s="16" t="s">
        <v>288</v>
      </c>
      <c r="G425" s="134">
        <f t="shared" si="7"/>
        <v>0</v>
      </c>
      <c r="H425" s="135">
        <f>SUM(H427:H427)</f>
        <v>0</v>
      </c>
      <c r="I425" s="136">
        <f>SUM(I427:I427)</f>
        <v>0</v>
      </c>
    </row>
    <row r="426" spans="1:11" ht="24" hidden="1" x14ac:dyDescent="0.2">
      <c r="A426" s="46"/>
      <c r="B426" s="24"/>
      <c r="C426" s="25"/>
      <c r="D426" s="37"/>
      <c r="E426" s="40" t="s">
        <v>23</v>
      </c>
      <c r="F426" s="13"/>
      <c r="G426" s="134"/>
      <c r="H426" s="135"/>
      <c r="I426" s="136"/>
    </row>
    <row r="427" spans="1:11" hidden="1" x14ac:dyDescent="0.2">
      <c r="A427" s="46"/>
      <c r="B427" s="24"/>
      <c r="C427" s="25"/>
      <c r="D427" s="37"/>
      <c r="E427" s="40" t="s">
        <v>24</v>
      </c>
      <c r="F427" s="13"/>
      <c r="G427" s="134">
        <f t="shared" si="7"/>
        <v>0</v>
      </c>
      <c r="H427" s="135"/>
      <c r="I427" s="136"/>
    </row>
    <row r="428" spans="1:11" s="52" customFormat="1" ht="26.25" customHeight="1" x14ac:dyDescent="0.2">
      <c r="A428" s="50">
        <v>2700</v>
      </c>
      <c r="B428" s="26" t="s">
        <v>35</v>
      </c>
      <c r="C428" s="23">
        <v>0</v>
      </c>
      <c r="D428" s="36">
        <v>0</v>
      </c>
      <c r="E428" s="56" t="s">
        <v>413</v>
      </c>
      <c r="F428" s="51" t="s">
        <v>289</v>
      </c>
      <c r="G428" s="134">
        <f t="shared" si="7"/>
        <v>3000</v>
      </c>
      <c r="H428" s="135">
        <f>SUM(H430,H441,H455,H469,H474,H479)</f>
        <v>3000</v>
      </c>
      <c r="I428" s="136">
        <f>SUM(I430,I441,I455,I469,I474,I479)</f>
        <v>0</v>
      </c>
      <c r="J428" s="149"/>
      <c r="K428" s="149"/>
    </row>
    <row r="429" spans="1:11" ht="11.25" customHeight="1" x14ac:dyDescent="0.2">
      <c r="A429" s="45"/>
      <c r="B429" s="21"/>
      <c r="C429" s="22"/>
      <c r="D429" s="35"/>
      <c r="E429" s="40" t="s">
        <v>14</v>
      </c>
      <c r="F429" s="10"/>
      <c r="G429" s="81"/>
      <c r="H429" s="119"/>
      <c r="I429" s="120"/>
    </row>
    <row r="430" spans="1:11" ht="28.5" hidden="1" x14ac:dyDescent="0.2">
      <c r="A430" s="46">
        <v>2710</v>
      </c>
      <c r="B430" s="26" t="s">
        <v>35</v>
      </c>
      <c r="C430" s="23">
        <v>1</v>
      </c>
      <c r="D430" s="36">
        <v>0</v>
      </c>
      <c r="E430" s="41" t="s">
        <v>290</v>
      </c>
      <c r="F430" s="11" t="s">
        <v>291</v>
      </c>
      <c r="G430" s="81">
        <f t="shared" si="7"/>
        <v>0</v>
      </c>
      <c r="H430" s="103">
        <f>SUM(H432,H435,H438)</f>
        <v>0</v>
      </c>
      <c r="I430" s="105">
        <f>SUM(I432,I435,I438)</f>
        <v>0</v>
      </c>
    </row>
    <row r="431" spans="1:11" s="12" customFormat="1" ht="10.5" hidden="1" customHeight="1" x14ac:dyDescent="0.2">
      <c r="A431" s="46"/>
      <c r="B431" s="21"/>
      <c r="C431" s="23"/>
      <c r="D431" s="36"/>
      <c r="E431" s="40" t="s">
        <v>15</v>
      </c>
      <c r="F431" s="11"/>
      <c r="G431" s="81"/>
      <c r="H431" s="117"/>
      <c r="I431" s="118"/>
      <c r="J431" s="150"/>
      <c r="K431" s="150"/>
    </row>
    <row r="432" spans="1:11" hidden="1" x14ac:dyDescent="0.2">
      <c r="A432" s="46">
        <v>2711</v>
      </c>
      <c r="B432" s="27" t="s">
        <v>35</v>
      </c>
      <c r="C432" s="25">
        <v>1</v>
      </c>
      <c r="D432" s="37">
        <v>1</v>
      </c>
      <c r="E432" s="40" t="s">
        <v>292</v>
      </c>
      <c r="F432" s="16" t="s">
        <v>293</v>
      </c>
      <c r="G432" s="81">
        <f t="shared" si="7"/>
        <v>0</v>
      </c>
      <c r="H432" s="103">
        <f>SUM(H434:H434)</f>
        <v>0</v>
      </c>
      <c r="I432" s="105">
        <f>SUM(I434:I434)</f>
        <v>0</v>
      </c>
    </row>
    <row r="433" spans="1:11" ht="24" hidden="1" x14ac:dyDescent="0.2">
      <c r="A433" s="46"/>
      <c r="B433" s="24"/>
      <c r="C433" s="25"/>
      <c r="D433" s="37"/>
      <c r="E433" s="40" t="s">
        <v>23</v>
      </c>
      <c r="F433" s="13"/>
      <c r="G433" s="81"/>
      <c r="H433" s="103"/>
      <c r="I433" s="105"/>
    </row>
    <row r="434" spans="1:11" hidden="1" x14ac:dyDescent="0.2">
      <c r="A434" s="46"/>
      <c r="B434" s="24"/>
      <c r="C434" s="25"/>
      <c r="D434" s="37"/>
      <c r="E434" s="40" t="s">
        <v>24</v>
      </c>
      <c r="F434" s="13"/>
      <c r="G434" s="81">
        <f t="shared" si="7"/>
        <v>0</v>
      </c>
      <c r="H434" s="103"/>
      <c r="I434" s="105"/>
    </row>
    <row r="435" spans="1:11" hidden="1" x14ac:dyDescent="0.2">
      <c r="A435" s="46">
        <v>2712</v>
      </c>
      <c r="B435" s="27" t="s">
        <v>35</v>
      </c>
      <c r="C435" s="25">
        <v>1</v>
      </c>
      <c r="D435" s="37">
        <v>2</v>
      </c>
      <c r="E435" s="40" t="s">
        <v>294</v>
      </c>
      <c r="F435" s="16" t="s">
        <v>295</v>
      </c>
      <c r="G435" s="81">
        <f t="shared" si="7"/>
        <v>0</v>
      </c>
      <c r="H435" s="103">
        <f>SUM(H437:H437)</f>
        <v>0</v>
      </c>
      <c r="I435" s="105">
        <f>SUM(I437:I437)</f>
        <v>0</v>
      </c>
    </row>
    <row r="436" spans="1:11" ht="24" hidden="1" x14ac:dyDescent="0.2">
      <c r="A436" s="46"/>
      <c r="B436" s="24"/>
      <c r="C436" s="25"/>
      <c r="D436" s="37"/>
      <c r="E436" s="40" t="s">
        <v>23</v>
      </c>
      <c r="F436" s="13"/>
      <c r="G436" s="81"/>
      <c r="H436" s="103"/>
      <c r="I436" s="105"/>
    </row>
    <row r="437" spans="1:11" hidden="1" x14ac:dyDescent="0.2">
      <c r="A437" s="46"/>
      <c r="B437" s="24"/>
      <c r="C437" s="25"/>
      <c r="D437" s="37"/>
      <c r="E437" s="40" t="s">
        <v>24</v>
      </c>
      <c r="F437" s="13"/>
      <c r="G437" s="81">
        <f t="shared" si="7"/>
        <v>0</v>
      </c>
      <c r="H437" s="103"/>
      <c r="I437" s="105"/>
    </row>
    <row r="438" spans="1:11" hidden="1" x14ac:dyDescent="0.2">
      <c r="A438" s="46">
        <v>2713</v>
      </c>
      <c r="B438" s="27" t="s">
        <v>35</v>
      </c>
      <c r="C438" s="25">
        <v>1</v>
      </c>
      <c r="D438" s="37">
        <v>3</v>
      </c>
      <c r="E438" s="40" t="s">
        <v>10</v>
      </c>
      <c r="F438" s="16" t="s">
        <v>296</v>
      </c>
      <c r="G438" s="81">
        <f t="shared" si="7"/>
        <v>0</v>
      </c>
      <c r="H438" s="103">
        <f>SUM(H440:H440)</f>
        <v>0</v>
      </c>
      <c r="I438" s="105">
        <f>SUM(I440:I440)</f>
        <v>0</v>
      </c>
    </row>
    <row r="439" spans="1:11" ht="24" hidden="1" x14ac:dyDescent="0.2">
      <c r="A439" s="46"/>
      <c r="B439" s="24"/>
      <c r="C439" s="25"/>
      <c r="D439" s="37"/>
      <c r="E439" s="40" t="s">
        <v>23</v>
      </c>
      <c r="F439" s="13"/>
      <c r="G439" s="81"/>
      <c r="H439" s="103"/>
      <c r="I439" s="105"/>
    </row>
    <row r="440" spans="1:11" hidden="1" x14ac:dyDescent="0.2">
      <c r="A440" s="46"/>
      <c r="B440" s="24"/>
      <c r="C440" s="25"/>
      <c r="D440" s="37"/>
      <c r="E440" s="40" t="s">
        <v>24</v>
      </c>
      <c r="F440" s="13"/>
      <c r="G440" s="81">
        <f t="shared" si="7"/>
        <v>0</v>
      </c>
      <c r="H440" s="103"/>
      <c r="I440" s="105"/>
    </row>
    <row r="441" spans="1:11" hidden="1" x14ac:dyDescent="0.2">
      <c r="A441" s="46">
        <v>2720</v>
      </c>
      <c r="B441" s="26" t="s">
        <v>35</v>
      </c>
      <c r="C441" s="23">
        <v>2</v>
      </c>
      <c r="D441" s="36">
        <v>0</v>
      </c>
      <c r="E441" s="41" t="s">
        <v>36</v>
      </c>
      <c r="F441" s="11" t="s">
        <v>297</v>
      </c>
      <c r="G441" s="81">
        <f t="shared" si="7"/>
        <v>0</v>
      </c>
      <c r="H441" s="103">
        <f>SUM(H443,H446,H449,H452)</f>
        <v>0</v>
      </c>
      <c r="I441" s="105">
        <f>SUM(I443,I446,I449,I452)</f>
        <v>0</v>
      </c>
    </row>
    <row r="442" spans="1:11" s="12" customFormat="1" ht="10.5" hidden="1" customHeight="1" x14ac:dyDescent="0.2">
      <c r="A442" s="46"/>
      <c r="B442" s="21"/>
      <c r="C442" s="23"/>
      <c r="D442" s="36"/>
      <c r="E442" s="40" t="s">
        <v>15</v>
      </c>
      <c r="F442" s="11"/>
      <c r="G442" s="81"/>
      <c r="H442" s="117"/>
      <c r="I442" s="118"/>
      <c r="J442" s="150"/>
      <c r="K442" s="150"/>
    </row>
    <row r="443" spans="1:11" hidden="1" x14ac:dyDescent="0.2">
      <c r="A443" s="46">
        <v>2721</v>
      </c>
      <c r="B443" s="27" t="s">
        <v>35</v>
      </c>
      <c r="C443" s="25">
        <v>2</v>
      </c>
      <c r="D443" s="37">
        <v>1</v>
      </c>
      <c r="E443" s="40" t="s">
        <v>298</v>
      </c>
      <c r="F443" s="16" t="s">
        <v>299</v>
      </c>
      <c r="G443" s="81">
        <f t="shared" si="7"/>
        <v>0</v>
      </c>
      <c r="H443" s="103">
        <f>SUM(H445:H445)</f>
        <v>0</v>
      </c>
      <c r="I443" s="105">
        <f>SUM(I445:I445)</f>
        <v>0</v>
      </c>
    </row>
    <row r="444" spans="1:11" ht="24" hidden="1" x14ac:dyDescent="0.2">
      <c r="A444" s="46"/>
      <c r="B444" s="24"/>
      <c r="C444" s="25"/>
      <c r="D444" s="37"/>
      <c r="E444" s="40" t="s">
        <v>23</v>
      </c>
      <c r="F444" s="13"/>
      <c r="G444" s="81"/>
      <c r="H444" s="103"/>
      <c r="I444" s="105"/>
    </row>
    <row r="445" spans="1:11" hidden="1" x14ac:dyDescent="0.2">
      <c r="A445" s="46"/>
      <c r="B445" s="24"/>
      <c r="C445" s="25"/>
      <c r="D445" s="37"/>
      <c r="E445" s="40" t="s">
        <v>24</v>
      </c>
      <c r="F445" s="13"/>
      <c r="G445" s="81">
        <f t="shared" ref="G445:G513" si="8">SUM(H445:I445)</f>
        <v>0</v>
      </c>
      <c r="H445" s="103"/>
      <c r="I445" s="105"/>
    </row>
    <row r="446" spans="1:11" ht="20.25" hidden="1" customHeight="1" x14ac:dyDescent="0.2">
      <c r="A446" s="46">
        <v>2722</v>
      </c>
      <c r="B446" s="27" t="s">
        <v>35</v>
      </c>
      <c r="C446" s="25">
        <v>2</v>
      </c>
      <c r="D446" s="37">
        <v>2</v>
      </c>
      <c r="E446" s="40" t="s">
        <v>300</v>
      </c>
      <c r="F446" s="16" t="s">
        <v>301</v>
      </c>
      <c r="G446" s="81">
        <f t="shared" si="8"/>
        <v>0</v>
      </c>
      <c r="H446" s="103">
        <f>SUM(H448:H448)</f>
        <v>0</v>
      </c>
      <c r="I446" s="105">
        <f>SUM(I448:I448)</f>
        <v>0</v>
      </c>
    </row>
    <row r="447" spans="1:11" ht="24" hidden="1" x14ac:dyDescent="0.2">
      <c r="A447" s="46"/>
      <c r="B447" s="24"/>
      <c r="C447" s="25"/>
      <c r="D447" s="37"/>
      <c r="E447" s="40" t="s">
        <v>23</v>
      </c>
      <c r="F447" s="13"/>
      <c r="G447" s="81"/>
      <c r="H447" s="103"/>
      <c r="I447" s="105"/>
    </row>
    <row r="448" spans="1:11" hidden="1" x14ac:dyDescent="0.2">
      <c r="A448" s="46"/>
      <c r="B448" s="24"/>
      <c r="C448" s="25"/>
      <c r="D448" s="37"/>
      <c r="E448" s="40" t="s">
        <v>24</v>
      </c>
      <c r="F448" s="13"/>
      <c r="G448" s="81">
        <f t="shared" si="8"/>
        <v>0</v>
      </c>
      <c r="H448" s="103"/>
      <c r="I448" s="105"/>
    </row>
    <row r="449" spans="1:11" hidden="1" x14ac:dyDescent="0.2">
      <c r="A449" s="46">
        <v>2723</v>
      </c>
      <c r="B449" s="27" t="s">
        <v>35</v>
      </c>
      <c r="C449" s="25">
        <v>2</v>
      </c>
      <c r="D449" s="37">
        <v>3</v>
      </c>
      <c r="E449" s="40" t="s">
        <v>11</v>
      </c>
      <c r="F449" s="16" t="s">
        <v>302</v>
      </c>
      <c r="G449" s="81">
        <f t="shared" si="8"/>
        <v>0</v>
      </c>
      <c r="H449" s="103">
        <f>SUM(H451:H451)</f>
        <v>0</v>
      </c>
      <c r="I449" s="105">
        <f>SUM(I451:I451)</f>
        <v>0</v>
      </c>
    </row>
    <row r="450" spans="1:11" ht="24" hidden="1" x14ac:dyDescent="0.2">
      <c r="A450" s="46"/>
      <c r="B450" s="24"/>
      <c r="C450" s="25"/>
      <c r="D450" s="37"/>
      <c r="E450" s="40" t="s">
        <v>23</v>
      </c>
      <c r="F450" s="13"/>
      <c r="G450" s="81"/>
      <c r="H450" s="103"/>
      <c r="I450" s="105"/>
    </row>
    <row r="451" spans="1:11" hidden="1" x14ac:dyDescent="0.2">
      <c r="A451" s="46"/>
      <c r="B451" s="24"/>
      <c r="C451" s="25"/>
      <c r="D451" s="37"/>
      <c r="E451" s="40" t="s">
        <v>24</v>
      </c>
      <c r="F451" s="13"/>
      <c r="G451" s="81">
        <f t="shared" si="8"/>
        <v>0</v>
      </c>
      <c r="H451" s="103"/>
      <c r="I451" s="105"/>
    </row>
    <row r="452" spans="1:11" hidden="1" x14ac:dyDescent="0.2">
      <c r="A452" s="46">
        <v>2724</v>
      </c>
      <c r="B452" s="27" t="s">
        <v>35</v>
      </c>
      <c r="C452" s="25">
        <v>2</v>
      </c>
      <c r="D452" s="37">
        <v>4</v>
      </c>
      <c r="E452" s="40" t="s">
        <v>309</v>
      </c>
      <c r="F452" s="16" t="s">
        <v>310</v>
      </c>
      <c r="G452" s="81">
        <f t="shared" si="8"/>
        <v>0</v>
      </c>
      <c r="H452" s="103">
        <f>SUM(H454:H454)</f>
        <v>0</v>
      </c>
      <c r="I452" s="105">
        <f>SUM(I454:I454)</f>
        <v>0</v>
      </c>
    </row>
    <row r="453" spans="1:11" ht="24" hidden="1" x14ac:dyDescent="0.2">
      <c r="A453" s="46"/>
      <c r="B453" s="24"/>
      <c r="C453" s="25"/>
      <c r="D453" s="37"/>
      <c r="E453" s="40" t="s">
        <v>23</v>
      </c>
      <c r="F453" s="13"/>
      <c r="G453" s="81"/>
      <c r="H453" s="103"/>
      <c r="I453" s="105"/>
    </row>
    <row r="454" spans="1:11" hidden="1" x14ac:dyDescent="0.2">
      <c r="A454" s="46"/>
      <c r="B454" s="24"/>
      <c r="C454" s="25"/>
      <c r="D454" s="37"/>
      <c r="E454" s="40" t="s">
        <v>24</v>
      </c>
      <c r="F454" s="13"/>
      <c r="G454" s="81">
        <f t="shared" si="8"/>
        <v>0</v>
      </c>
      <c r="H454" s="103"/>
      <c r="I454" s="105"/>
    </row>
    <row r="455" spans="1:11" hidden="1" x14ac:dyDescent="0.2">
      <c r="A455" s="46">
        <v>2730</v>
      </c>
      <c r="B455" s="26" t="s">
        <v>35</v>
      </c>
      <c r="C455" s="23">
        <v>3</v>
      </c>
      <c r="D455" s="36">
        <v>0</v>
      </c>
      <c r="E455" s="41" t="s">
        <v>311</v>
      </c>
      <c r="F455" s="11" t="s">
        <v>312</v>
      </c>
      <c r="G455" s="81">
        <f t="shared" si="8"/>
        <v>0</v>
      </c>
      <c r="H455" s="103">
        <f>SUM(H457,H460,H463,H466)</f>
        <v>0</v>
      </c>
      <c r="I455" s="105">
        <f>SUM(I457,I460,I463,I466)</f>
        <v>0</v>
      </c>
    </row>
    <row r="456" spans="1:11" s="12" customFormat="1" ht="10.5" hidden="1" customHeight="1" x14ac:dyDescent="0.2">
      <c r="A456" s="46"/>
      <c r="B456" s="21"/>
      <c r="C456" s="23"/>
      <c r="D456" s="36"/>
      <c r="E456" s="40" t="s">
        <v>15</v>
      </c>
      <c r="F456" s="11"/>
      <c r="G456" s="81"/>
      <c r="H456" s="117"/>
      <c r="I456" s="118"/>
      <c r="J456" s="150"/>
      <c r="K456" s="150"/>
    </row>
    <row r="457" spans="1:11" ht="15" hidden="1" customHeight="1" x14ac:dyDescent="0.2">
      <c r="A457" s="46">
        <v>2731</v>
      </c>
      <c r="B457" s="27" t="s">
        <v>35</v>
      </c>
      <c r="C457" s="25">
        <v>3</v>
      </c>
      <c r="D457" s="37">
        <v>1</v>
      </c>
      <c r="E457" s="40" t="s">
        <v>313</v>
      </c>
      <c r="F457" s="13" t="s">
        <v>314</v>
      </c>
      <c r="G457" s="81">
        <f t="shared" si="8"/>
        <v>0</v>
      </c>
      <c r="H457" s="103">
        <f>SUM(H459:H459)</f>
        <v>0</v>
      </c>
      <c r="I457" s="105">
        <f>SUM(I459:I459)</f>
        <v>0</v>
      </c>
    </row>
    <row r="458" spans="1:11" ht="24" hidden="1" x14ac:dyDescent="0.2">
      <c r="A458" s="46"/>
      <c r="B458" s="24"/>
      <c r="C458" s="25"/>
      <c r="D458" s="37"/>
      <c r="E458" s="40" t="s">
        <v>23</v>
      </c>
      <c r="F458" s="13"/>
      <c r="G458" s="81"/>
      <c r="H458" s="103"/>
      <c r="I458" s="105"/>
    </row>
    <row r="459" spans="1:11" hidden="1" x14ac:dyDescent="0.2">
      <c r="A459" s="46"/>
      <c r="B459" s="24"/>
      <c r="C459" s="25"/>
      <c r="D459" s="37"/>
      <c r="E459" s="40" t="s">
        <v>24</v>
      </c>
      <c r="F459" s="13"/>
      <c r="G459" s="81">
        <f t="shared" si="8"/>
        <v>0</v>
      </c>
      <c r="H459" s="103"/>
      <c r="I459" s="105"/>
    </row>
    <row r="460" spans="1:11" ht="18" hidden="1" customHeight="1" x14ac:dyDescent="0.2">
      <c r="A460" s="46">
        <v>2732</v>
      </c>
      <c r="B460" s="27" t="s">
        <v>35</v>
      </c>
      <c r="C460" s="25">
        <v>3</v>
      </c>
      <c r="D460" s="37">
        <v>2</v>
      </c>
      <c r="E460" s="40" t="s">
        <v>315</v>
      </c>
      <c r="F460" s="13" t="s">
        <v>316</v>
      </c>
      <c r="G460" s="81">
        <f t="shared" si="8"/>
        <v>0</v>
      </c>
      <c r="H460" s="103">
        <f>SUM(H462:H462)</f>
        <v>0</v>
      </c>
      <c r="I460" s="105">
        <f>SUM(I462:I462)</f>
        <v>0</v>
      </c>
    </row>
    <row r="461" spans="1:11" ht="24" hidden="1" x14ac:dyDescent="0.2">
      <c r="A461" s="46"/>
      <c r="B461" s="24"/>
      <c r="C461" s="25"/>
      <c r="D461" s="37"/>
      <c r="E461" s="40" t="s">
        <v>23</v>
      </c>
      <c r="F461" s="13"/>
      <c r="G461" s="81"/>
      <c r="H461" s="103"/>
      <c r="I461" s="105"/>
    </row>
    <row r="462" spans="1:11" hidden="1" x14ac:dyDescent="0.2">
      <c r="A462" s="46"/>
      <c r="B462" s="24"/>
      <c r="C462" s="25"/>
      <c r="D462" s="37"/>
      <c r="E462" s="40" t="s">
        <v>24</v>
      </c>
      <c r="F462" s="13"/>
      <c r="G462" s="81">
        <f t="shared" si="8"/>
        <v>0</v>
      </c>
      <c r="H462" s="103"/>
      <c r="I462" s="105"/>
    </row>
    <row r="463" spans="1:11" ht="16.5" hidden="1" customHeight="1" x14ac:dyDescent="0.2">
      <c r="A463" s="46">
        <v>2733</v>
      </c>
      <c r="B463" s="27" t="s">
        <v>35</v>
      </c>
      <c r="C463" s="25">
        <v>3</v>
      </c>
      <c r="D463" s="37">
        <v>3</v>
      </c>
      <c r="E463" s="40" t="s">
        <v>317</v>
      </c>
      <c r="F463" s="13" t="s">
        <v>318</v>
      </c>
      <c r="G463" s="81">
        <f t="shared" si="8"/>
        <v>0</v>
      </c>
      <c r="H463" s="103">
        <f>SUM(H465:H465)</f>
        <v>0</v>
      </c>
      <c r="I463" s="105">
        <f>SUM(I465:I465)</f>
        <v>0</v>
      </c>
    </row>
    <row r="464" spans="1:11" ht="24" hidden="1" x14ac:dyDescent="0.2">
      <c r="A464" s="46"/>
      <c r="B464" s="24"/>
      <c r="C464" s="25"/>
      <c r="D464" s="37"/>
      <c r="E464" s="40" t="s">
        <v>23</v>
      </c>
      <c r="F464" s="13"/>
      <c r="G464" s="81"/>
      <c r="H464" s="103"/>
      <c r="I464" s="105"/>
    </row>
    <row r="465" spans="1:11" hidden="1" x14ac:dyDescent="0.2">
      <c r="A465" s="46"/>
      <c r="B465" s="24"/>
      <c r="C465" s="25"/>
      <c r="D465" s="37"/>
      <c r="E465" s="40" t="s">
        <v>24</v>
      </c>
      <c r="F465" s="13"/>
      <c r="G465" s="81">
        <f t="shared" si="8"/>
        <v>0</v>
      </c>
      <c r="H465" s="103"/>
      <c r="I465" s="105"/>
    </row>
    <row r="466" spans="1:11" ht="24" hidden="1" x14ac:dyDescent="0.2">
      <c r="A466" s="46">
        <v>2734</v>
      </c>
      <c r="B466" s="27" t="s">
        <v>35</v>
      </c>
      <c r="C466" s="25">
        <v>3</v>
      </c>
      <c r="D466" s="37">
        <v>4</v>
      </c>
      <c r="E466" s="40" t="s">
        <v>319</v>
      </c>
      <c r="F466" s="13" t="s">
        <v>320</v>
      </c>
      <c r="G466" s="81">
        <f t="shared" si="8"/>
        <v>0</v>
      </c>
      <c r="H466" s="103">
        <f>SUM(H468:H468)</f>
        <v>0</v>
      </c>
      <c r="I466" s="105">
        <f>SUM(I468:I468)</f>
        <v>0</v>
      </c>
    </row>
    <row r="467" spans="1:11" ht="24" hidden="1" x14ac:dyDescent="0.2">
      <c r="A467" s="46"/>
      <c r="B467" s="24"/>
      <c r="C467" s="25"/>
      <c r="D467" s="37"/>
      <c r="E467" s="40" t="s">
        <v>23</v>
      </c>
      <c r="F467" s="13"/>
      <c r="G467" s="81"/>
      <c r="H467" s="103"/>
      <c r="I467" s="105"/>
    </row>
    <row r="468" spans="1:11" hidden="1" x14ac:dyDescent="0.2">
      <c r="A468" s="46"/>
      <c r="B468" s="24"/>
      <c r="C468" s="25"/>
      <c r="D468" s="37"/>
      <c r="E468" s="40" t="s">
        <v>24</v>
      </c>
      <c r="F468" s="13"/>
      <c r="G468" s="81">
        <f t="shared" si="8"/>
        <v>0</v>
      </c>
      <c r="H468" s="103"/>
      <c r="I468" s="105"/>
    </row>
    <row r="469" spans="1:11" hidden="1" x14ac:dyDescent="0.2">
      <c r="A469" s="46">
        <v>2740</v>
      </c>
      <c r="B469" s="26" t="s">
        <v>35</v>
      </c>
      <c r="C469" s="23">
        <v>4</v>
      </c>
      <c r="D469" s="36">
        <v>0</v>
      </c>
      <c r="E469" s="41" t="s">
        <v>321</v>
      </c>
      <c r="F469" s="11" t="s">
        <v>322</v>
      </c>
      <c r="G469" s="81">
        <f t="shared" si="8"/>
        <v>0</v>
      </c>
      <c r="H469" s="103">
        <f>H471</f>
        <v>0</v>
      </c>
      <c r="I469" s="105">
        <f>I471</f>
        <v>0</v>
      </c>
    </row>
    <row r="470" spans="1:11" s="12" customFormat="1" ht="10.5" hidden="1" customHeight="1" x14ac:dyDescent="0.2">
      <c r="A470" s="46"/>
      <c r="B470" s="21"/>
      <c r="C470" s="23"/>
      <c r="D470" s="36"/>
      <c r="E470" s="40" t="s">
        <v>15</v>
      </c>
      <c r="F470" s="11"/>
      <c r="G470" s="81"/>
      <c r="H470" s="117"/>
      <c r="I470" s="118"/>
      <c r="J470" s="150"/>
      <c r="K470" s="150"/>
    </row>
    <row r="471" spans="1:11" hidden="1" x14ac:dyDescent="0.2">
      <c r="A471" s="46">
        <v>2741</v>
      </c>
      <c r="B471" s="27" t="s">
        <v>35</v>
      </c>
      <c r="C471" s="25">
        <v>4</v>
      </c>
      <c r="D471" s="37">
        <v>1</v>
      </c>
      <c r="E471" s="40" t="s">
        <v>321</v>
      </c>
      <c r="F471" s="16" t="s">
        <v>323</v>
      </c>
      <c r="G471" s="81">
        <f t="shared" si="8"/>
        <v>0</v>
      </c>
      <c r="H471" s="103">
        <f>SUM(H473:H473)</f>
        <v>0</v>
      </c>
      <c r="I471" s="105">
        <f>SUM(I473:I473)</f>
        <v>0</v>
      </c>
    </row>
    <row r="472" spans="1:11" ht="24" hidden="1" x14ac:dyDescent="0.2">
      <c r="A472" s="46"/>
      <c r="B472" s="24"/>
      <c r="C472" s="25"/>
      <c r="D472" s="37"/>
      <c r="E472" s="40" t="s">
        <v>23</v>
      </c>
      <c r="F472" s="13"/>
      <c r="G472" s="81"/>
      <c r="H472" s="103"/>
      <c r="I472" s="105"/>
    </row>
    <row r="473" spans="1:11" hidden="1" x14ac:dyDescent="0.2">
      <c r="A473" s="46"/>
      <c r="B473" s="24"/>
      <c r="C473" s="25"/>
      <c r="D473" s="37"/>
      <c r="E473" s="40" t="s">
        <v>24</v>
      </c>
      <c r="F473" s="13"/>
      <c r="G473" s="81">
        <f t="shared" si="8"/>
        <v>0</v>
      </c>
      <c r="H473" s="103"/>
      <c r="I473" s="105"/>
    </row>
    <row r="474" spans="1:11" ht="24" hidden="1" x14ac:dyDescent="0.2">
      <c r="A474" s="46">
        <v>2750</v>
      </c>
      <c r="B474" s="26" t="s">
        <v>35</v>
      </c>
      <c r="C474" s="23">
        <v>5</v>
      </c>
      <c r="D474" s="36">
        <v>0</v>
      </c>
      <c r="E474" s="41" t="s">
        <v>324</v>
      </c>
      <c r="F474" s="11" t="s">
        <v>325</v>
      </c>
      <c r="G474" s="81">
        <f t="shared" si="8"/>
        <v>0</v>
      </c>
      <c r="H474" s="103">
        <f>H476</f>
        <v>0</v>
      </c>
      <c r="I474" s="105">
        <f>I476</f>
        <v>0</v>
      </c>
    </row>
    <row r="475" spans="1:11" s="12" customFormat="1" ht="10.5" hidden="1" customHeight="1" x14ac:dyDescent="0.2">
      <c r="A475" s="46"/>
      <c r="B475" s="21"/>
      <c r="C475" s="23"/>
      <c r="D475" s="36"/>
      <c r="E475" s="40" t="s">
        <v>15</v>
      </c>
      <c r="F475" s="11"/>
      <c r="G475" s="81"/>
      <c r="H475" s="117"/>
      <c r="I475" s="118"/>
      <c r="J475" s="150"/>
      <c r="K475" s="150"/>
    </row>
    <row r="476" spans="1:11" ht="24" hidden="1" x14ac:dyDescent="0.2">
      <c r="A476" s="46">
        <v>2751</v>
      </c>
      <c r="B476" s="27" t="s">
        <v>35</v>
      </c>
      <c r="C476" s="25">
        <v>5</v>
      </c>
      <c r="D476" s="37">
        <v>1</v>
      </c>
      <c r="E476" s="40" t="s">
        <v>324</v>
      </c>
      <c r="F476" s="16" t="s">
        <v>325</v>
      </c>
      <c r="G476" s="81">
        <f t="shared" si="8"/>
        <v>0</v>
      </c>
      <c r="H476" s="103">
        <f>SUM(H478:H478)</f>
        <v>0</v>
      </c>
      <c r="I476" s="105">
        <f>SUM(I478:I478)</f>
        <v>0</v>
      </c>
    </row>
    <row r="477" spans="1:11" ht="24" hidden="1" x14ac:dyDescent="0.2">
      <c r="A477" s="46"/>
      <c r="B477" s="24"/>
      <c r="C477" s="25"/>
      <c r="D477" s="37"/>
      <c r="E477" s="40" t="s">
        <v>23</v>
      </c>
      <c r="F477" s="13"/>
      <c r="G477" s="81"/>
      <c r="H477" s="103"/>
      <c r="I477" s="105"/>
    </row>
    <row r="478" spans="1:11" hidden="1" x14ac:dyDescent="0.2">
      <c r="A478" s="46"/>
      <c r="B478" s="24"/>
      <c r="C478" s="25"/>
      <c r="D478" s="37"/>
      <c r="E478" s="40" t="s">
        <v>24</v>
      </c>
      <c r="F478" s="13"/>
      <c r="G478" s="81">
        <f t="shared" si="8"/>
        <v>0</v>
      </c>
      <c r="H478" s="103"/>
      <c r="I478" s="105"/>
    </row>
    <row r="479" spans="1:11" x14ac:dyDescent="0.2">
      <c r="A479" s="46">
        <v>2760</v>
      </c>
      <c r="B479" s="26" t="s">
        <v>35</v>
      </c>
      <c r="C479" s="23">
        <v>6</v>
      </c>
      <c r="D479" s="36">
        <v>0</v>
      </c>
      <c r="E479" s="41" t="s">
        <v>326</v>
      </c>
      <c r="F479" s="11" t="s">
        <v>327</v>
      </c>
      <c r="G479" s="81">
        <f t="shared" si="8"/>
        <v>3000</v>
      </c>
      <c r="H479" s="103">
        <f>SUM(H481,H491)</f>
        <v>3000</v>
      </c>
      <c r="I479" s="105">
        <f>SUM(I481,I491)</f>
        <v>0</v>
      </c>
    </row>
    <row r="480" spans="1:11" s="12" customFormat="1" ht="13.5" customHeight="1" x14ac:dyDescent="0.2">
      <c r="A480" s="46"/>
      <c r="B480" s="21"/>
      <c r="C480" s="23"/>
      <c r="D480" s="36"/>
      <c r="E480" s="40" t="s">
        <v>15</v>
      </c>
      <c r="F480" s="11"/>
      <c r="G480" s="81"/>
      <c r="H480" s="117"/>
      <c r="I480" s="118"/>
      <c r="J480" s="150"/>
      <c r="K480" s="150"/>
    </row>
    <row r="481" spans="1:11" x14ac:dyDescent="0.2">
      <c r="A481" s="88">
        <v>2761</v>
      </c>
      <c r="B481" s="95" t="s">
        <v>35</v>
      </c>
      <c r="C481" s="90">
        <v>6</v>
      </c>
      <c r="D481" s="91">
        <v>1</v>
      </c>
      <c r="E481" s="92" t="s">
        <v>37</v>
      </c>
      <c r="F481" s="97"/>
      <c r="G481" s="94">
        <f t="shared" si="8"/>
        <v>3000</v>
      </c>
      <c r="H481" s="104">
        <f>SUM(H483:H488)</f>
        <v>3000</v>
      </c>
      <c r="I481" s="116">
        <f>SUM(I488:I494)</f>
        <v>0</v>
      </c>
    </row>
    <row r="482" spans="1:11" ht="24" x14ac:dyDescent="0.2">
      <c r="A482" s="46"/>
      <c r="B482" s="24"/>
      <c r="C482" s="25"/>
      <c r="D482" s="37"/>
      <c r="E482" s="40" t="s">
        <v>23</v>
      </c>
      <c r="F482" s="13"/>
      <c r="G482" s="81"/>
      <c r="H482" s="103"/>
      <c r="I482" s="105"/>
    </row>
    <row r="483" spans="1:11" hidden="1" x14ac:dyDescent="0.2">
      <c r="A483" s="46"/>
      <c r="B483" s="24"/>
      <c r="C483" s="25"/>
      <c r="D483" s="37"/>
      <c r="E483" s="40" t="s">
        <v>85</v>
      </c>
      <c r="F483" s="13"/>
      <c r="G483" s="81">
        <f>H483</f>
        <v>0</v>
      </c>
      <c r="H483" s="103">
        <v>0</v>
      </c>
      <c r="I483" s="164" t="s">
        <v>111</v>
      </c>
    </row>
    <row r="484" spans="1:11" hidden="1" x14ac:dyDescent="0.2">
      <c r="A484" s="46"/>
      <c r="B484" s="24"/>
      <c r="C484" s="25"/>
      <c r="D484" s="37"/>
      <c r="E484" s="40" t="s">
        <v>421</v>
      </c>
      <c r="F484" s="13"/>
      <c r="G484" s="81">
        <f>H484</f>
        <v>0</v>
      </c>
      <c r="H484" s="103">
        <v>0</v>
      </c>
      <c r="I484" s="164" t="s">
        <v>111</v>
      </c>
    </row>
    <row r="485" spans="1:11" hidden="1" x14ac:dyDescent="0.2">
      <c r="A485" s="46"/>
      <c r="B485" s="24"/>
      <c r="C485" s="25"/>
      <c r="D485" s="37"/>
      <c r="E485" s="40" t="s">
        <v>423</v>
      </c>
      <c r="F485" s="13"/>
      <c r="G485" s="81">
        <f>H485</f>
        <v>0</v>
      </c>
      <c r="H485" s="103">
        <v>0</v>
      </c>
      <c r="I485" s="164" t="s">
        <v>111</v>
      </c>
    </row>
    <row r="486" spans="1:11" hidden="1" x14ac:dyDescent="0.2">
      <c r="A486" s="46"/>
      <c r="B486" s="24"/>
      <c r="C486" s="25"/>
      <c r="D486" s="37"/>
      <c r="E486" s="40" t="s">
        <v>440</v>
      </c>
      <c r="F486" s="13"/>
      <c r="G486" s="81">
        <f>H486</f>
        <v>0</v>
      </c>
      <c r="H486" s="103">
        <v>0</v>
      </c>
      <c r="I486" s="164" t="s">
        <v>111</v>
      </c>
    </row>
    <row r="487" spans="1:11" x14ac:dyDescent="0.2">
      <c r="A487" s="46"/>
      <c r="B487" s="24"/>
      <c r="C487" s="25"/>
      <c r="D487" s="37"/>
      <c r="E487" s="40" t="s">
        <v>457</v>
      </c>
      <c r="F487" s="13"/>
      <c r="G487" s="81">
        <f>H487</f>
        <v>3000</v>
      </c>
      <c r="H487" s="103">
        <v>3000</v>
      </c>
      <c r="I487" s="164" t="s">
        <v>111</v>
      </c>
    </row>
    <row r="488" spans="1:11" hidden="1" x14ac:dyDescent="0.2">
      <c r="A488" s="46"/>
      <c r="B488" s="24"/>
      <c r="C488" s="25"/>
      <c r="D488" s="37"/>
      <c r="E488" s="40" t="s">
        <v>454</v>
      </c>
      <c r="F488" s="13"/>
      <c r="G488" s="81">
        <f t="shared" si="8"/>
        <v>0</v>
      </c>
      <c r="H488" s="103" t="s">
        <v>111</v>
      </c>
      <c r="I488" s="105">
        <v>0</v>
      </c>
    </row>
    <row r="489" spans="1:11" hidden="1" x14ac:dyDescent="0.2">
      <c r="A489" s="46"/>
      <c r="B489" s="24"/>
      <c r="C489" s="25"/>
      <c r="D489" s="37"/>
      <c r="E489" s="40" t="s">
        <v>445</v>
      </c>
      <c r="F489" s="13"/>
      <c r="G489" s="81">
        <f>SUM(H489:I489)</f>
        <v>0</v>
      </c>
      <c r="H489" s="103" t="s">
        <v>111</v>
      </c>
      <c r="I489" s="105">
        <v>0</v>
      </c>
    </row>
    <row r="490" spans="1:11" hidden="1" x14ac:dyDescent="0.2">
      <c r="A490" s="46"/>
      <c r="B490" s="24"/>
      <c r="C490" s="25"/>
      <c r="D490" s="37"/>
      <c r="E490" s="40" t="s">
        <v>94</v>
      </c>
      <c r="F490" s="13"/>
      <c r="G490" s="81">
        <f>SUM(H490:I490)</f>
        <v>0</v>
      </c>
      <c r="H490" s="103" t="s">
        <v>111</v>
      </c>
      <c r="I490" s="105">
        <v>0</v>
      </c>
    </row>
    <row r="491" spans="1:11" hidden="1" x14ac:dyDescent="0.2">
      <c r="A491" s="46">
        <v>2762</v>
      </c>
      <c r="B491" s="27" t="s">
        <v>35</v>
      </c>
      <c r="C491" s="25">
        <v>6</v>
      </c>
      <c r="D491" s="37">
        <v>2</v>
      </c>
      <c r="E491" s="40" t="s">
        <v>326</v>
      </c>
      <c r="F491" s="16" t="s">
        <v>328</v>
      </c>
      <c r="G491" s="81">
        <f t="shared" si="8"/>
        <v>0</v>
      </c>
      <c r="H491" s="103">
        <f>SUM(H493:H493)</f>
        <v>0</v>
      </c>
      <c r="I491" s="105"/>
    </row>
    <row r="492" spans="1:11" ht="24" hidden="1" x14ac:dyDescent="0.2">
      <c r="A492" s="46"/>
      <c r="B492" s="24"/>
      <c r="C492" s="25"/>
      <c r="D492" s="37"/>
      <c r="E492" s="40" t="s">
        <v>23</v>
      </c>
      <c r="F492" s="13"/>
      <c r="G492" s="81">
        <f t="shared" si="8"/>
        <v>0</v>
      </c>
      <c r="H492" s="103"/>
      <c r="I492" s="105"/>
    </row>
    <row r="493" spans="1:11" hidden="1" x14ac:dyDescent="0.2">
      <c r="A493" s="46"/>
      <c r="B493" s="24"/>
      <c r="C493" s="25"/>
      <c r="D493" s="37"/>
      <c r="E493" s="40" t="s">
        <v>24</v>
      </c>
      <c r="F493" s="13"/>
      <c r="G493" s="81">
        <f t="shared" si="8"/>
        <v>0</v>
      </c>
      <c r="H493" s="103"/>
      <c r="I493" s="105"/>
    </row>
    <row r="494" spans="1:11" s="114" customFormat="1" hidden="1" x14ac:dyDescent="0.2">
      <c r="A494" s="46"/>
      <c r="B494" s="24"/>
      <c r="C494" s="25"/>
      <c r="D494" s="37"/>
      <c r="E494" s="40" t="s">
        <v>94</v>
      </c>
      <c r="F494" s="13"/>
      <c r="G494" s="81">
        <f t="shared" si="8"/>
        <v>0</v>
      </c>
      <c r="H494" s="103" t="s">
        <v>111</v>
      </c>
      <c r="I494" s="105"/>
    </row>
    <row r="495" spans="1:11" s="52" customFormat="1" ht="24.75" customHeight="1" x14ac:dyDescent="0.2">
      <c r="A495" s="50">
        <v>2800</v>
      </c>
      <c r="B495" s="26" t="s">
        <v>38</v>
      </c>
      <c r="C495" s="23">
        <v>0</v>
      </c>
      <c r="D495" s="36">
        <v>0</v>
      </c>
      <c r="E495" s="56" t="s">
        <v>414</v>
      </c>
      <c r="F495" s="51" t="s">
        <v>329</v>
      </c>
      <c r="G495" s="81">
        <f t="shared" si="8"/>
        <v>343646</v>
      </c>
      <c r="H495" s="103">
        <f>SUM(H497,H513,H552,H564,H576,H581)</f>
        <v>328646</v>
      </c>
      <c r="I495" s="105">
        <f>SUM(I497,I513,I552,I564,I576,I581)</f>
        <v>15000</v>
      </c>
      <c r="J495" s="149"/>
      <c r="K495" s="149"/>
    </row>
    <row r="496" spans="1:11" ht="11.25" customHeight="1" x14ac:dyDescent="0.2">
      <c r="A496" s="45"/>
      <c r="B496" s="21"/>
      <c r="C496" s="22"/>
      <c r="D496" s="35"/>
      <c r="E496" s="40" t="s">
        <v>14</v>
      </c>
      <c r="F496" s="10"/>
      <c r="G496" s="81"/>
      <c r="H496" s="119"/>
      <c r="I496" s="120"/>
    </row>
    <row r="497" spans="1:11" x14ac:dyDescent="0.2">
      <c r="A497" s="46">
        <v>2810</v>
      </c>
      <c r="B497" s="27" t="s">
        <v>38</v>
      </c>
      <c r="C497" s="25">
        <v>1</v>
      </c>
      <c r="D497" s="37">
        <v>0</v>
      </c>
      <c r="E497" s="41" t="s">
        <v>330</v>
      </c>
      <c r="F497" s="11" t="s">
        <v>331</v>
      </c>
      <c r="G497" s="81">
        <f t="shared" si="8"/>
        <v>44500</v>
      </c>
      <c r="H497" s="103">
        <f>H499</f>
        <v>29500</v>
      </c>
      <c r="I497" s="105">
        <f>I499</f>
        <v>15000</v>
      </c>
    </row>
    <row r="498" spans="1:11" s="12" customFormat="1" ht="10.5" customHeight="1" x14ac:dyDescent="0.2">
      <c r="A498" s="46"/>
      <c r="B498" s="21"/>
      <c r="C498" s="23"/>
      <c r="D498" s="36"/>
      <c r="E498" s="40" t="s">
        <v>15</v>
      </c>
      <c r="F498" s="11"/>
      <c r="G498" s="81"/>
      <c r="H498" s="117"/>
      <c r="I498" s="118"/>
      <c r="J498" s="150"/>
      <c r="K498" s="150"/>
    </row>
    <row r="499" spans="1:11" x14ac:dyDescent="0.2">
      <c r="A499" s="88">
        <v>2811</v>
      </c>
      <c r="B499" s="95" t="s">
        <v>38</v>
      </c>
      <c r="C499" s="90">
        <v>1</v>
      </c>
      <c r="D499" s="91">
        <v>1</v>
      </c>
      <c r="E499" s="92" t="s">
        <v>330</v>
      </c>
      <c r="F499" s="96" t="s">
        <v>332</v>
      </c>
      <c r="G499" s="94">
        <f t="shared" si="8"/>
        <v>44500</v>
      </c>
      <c r="H499" s="116">
        <f>SUM(H500:H512)</f>
        <v>29500</v>
      </c>
      <c r="I499" s="116">
        <f>SUM(I503:I512)</f>
        <v>15000</v>
      </c>
    </row>
    <row r="500" spans="1:11" ht="27" customHeight="1" x14ac:dyDescent="0.2">
      <c r="A500" s="46"/>
      <c r="B500" s="24"/>
      <c r="C500" s="25"/>
      <c r="D500" s="37"/>
      <c r="E500" s="40" t="s">
        <v>23</v>
      </c>
      <c r="F500" s="13"/>
      <c r="G500" s="81"/>
      <c r="H500" s="103"/>
      <c r="I500" s="105"/>
    </row>
    <row r="501" spans="1:11" ht="15.75" customHeight="1" x14ac:dyDescent="0.2">
      <c r="A501" s="46"/>
      <c r="B501" s="24"/>
      <c r="C501" s="25"/>
      <c r="D501" s="37"/>
      <c r="E501" s="40" t="s">
        <v>422</v>
      </c>
      <c r="F501" s="13"/>
      <c r="G501" s="81">
        <f>SUM(H501:I501)</f>
        <v>3500</v>
      </c>
      <c r="H501" s="103">
        <v>3500</v>
      </c>
      <c r="I501" s="105" t="s">
        <v>111</v>
      </c>
    </row>
    <row r="502" spans="1:11" ht="15" customHeight="1" x14ac:dyDescent="0.2">
      <c r="A502" s="46"/>
      <c r="B502" s="24"/>
      <c r="C502" s="25"/>
      <c r="D502" s="37"/>
      <c r="E502" s="40" t="s">
        <v>85</v>
      </c>
      <c r="F502" s="13"/>
      <c r="G502" s="81">
        <f>SUM(H502:I502)</f>
        <v>2000</v>
      </c>
      <c r="H502" s="103">
        <v>2000</v>
      </c>
      <c r="I502" s="105" t="s">
        <v>111</v>
      </c>
    </row>
    <row r="503" spans="1:11" x14ac:dyDescent="0.2">
      <c r="A503" s="46"/>
      <c r="B503" s="24"/>
      <c r="C503" s="25"/>
      <c r="D503" s="37"/>
      <c r="E503" s="40" t="s">
        <v>453</v>
      </c>
      <c r="F503" s="13"/>
      <c r="G503" s="81">
        <f t="shared" si="8"/>
        <v>500</v>
      </c>
      <c r="H503" s="103">
        <v>500</v>
      </c>
      <c r="I503" s="105" t="s">
        <v>111</v>
      </c>
    </row>
    <row r="504" spans="1:11" x14ac:dyDescent="0.2">
      <c r="A504" s="46"/>
      <c r="B504" s="24"/>
      <c r="C504" s="25"/>
      <c r="D504" s="37"/>
      <c r="E504" s="40" t="s">
        <v>308</v>
      </c>
      <c r="F504" s="13"/>
      <c r="G504" s="81">
        <f>SUM(H504:I504)</f>
        <v>1500</v>
      </c>
      <c r="H504" s="103">
        <v>1500</v>
      </c>
      <c r="I504" s="105" t="s">
        <v>111</v>
      </c>
    </row>
    <row r="505" spans="1:11" ht="17.25" customHeight="1" x14ac:dyDescent="0.2">
      <c r="A505" s="46"/>
      <c r="B505" s="24"/>
      <c r="C505" s="25"/>
      <c r="D505" s="37"/>
      <c r="E505" s="40" t="s">
        <v>307</v>
      </c>
      <c r="F505" s="13"/>
      <c r="G505" s="81">
        <f t="shared" si="8"/>
        <v>22000</v>
      </c>
      <c r="H505" s="103">
        <v>22000</v>
      </c>
      <c r="I505" s="105" t="s">
        <v>111</v>
      </c>
    </row>
    <row r="506" spans="1:11" ht="24" hidden="1" x14ac:dyDescent="0.2">
      <c r="A506" s="46"/>
      <c r="B506" s="24"/>
      <c r="C506" s="25"/>
      <c r="D506" s="37"/>
      <c r="E506" s="40" t="s">
        <v>97</v>
      </c>
      <c r="F506" s="13"/>
      <c r="G506" s="81">
        <f t="shared" si="8"/>
        <v>0</v>
      </c>
      <c r="H506" s="103">
        <v>0</v>
      </c>
      <c r="I506" s="105" t="s">
        <v>111</v>
      </c>
    </row>
    <row r="507" spans="1:11" hidden="1" x14ac:dyDescent="0.2">
      <c r="A507" s="46"/>
      <c r="B507" s="24"/>
      <c r="C507" s="25"/>
      <c r="D507" s="37"/>
      <c r="E507" s="40" t="s">
        <v>90</v>
      </c>
      <c r="F507" s="13"/>
      <c r="G507" s="81">
        <f t="shared" si="8"/>
        <v>0</v>
      </c>
      <c r="H507" s="113">
        <v>0</v>
      </c>
      <c r="I507" s="105"/>
    </row>
    <row r="508" spans="1:11" s="114" customFormat="1" x14ac:dyDescent="0.2">
      <c r="A508" s="46"/>
      <c r="B508" s="24"/>
      <c r="C508" s="25"/>
      <c r="D508" s="37"/>
      <c r="E508" s="40" t="s">
        <v>426</v>
      </c>
      <c r="F508" s="13"/>
      <c r="G508" s="81">
        <f t="shared" si="8"/>
        <v>15000</v>
      </c>
      <c r="H508" s="113" t="s">
        <v>111</v>
      </c>
      <c r="I508" s="105">
        <v>15000</v>
      </c>
    </row>
    <row r="509" spans="1:11" hidden="1" x14ac:dyDescent="0.2">
      <c r="A509" s="46"/>
      <c r="B509" s="24"/>
      <c r="C509" s="25"/>
      <c r="D509" s="37"/>
      <c r="E509" s="40" t="s">
        <v>92</v>
      </c>
      <c r="F509" s="13"/>
      <c r="G509" s="81">
        <f t="shared" si="8"/>
        <v>0</v>
      </c>
      <c r="H509" s="113"/>
      <c r="I509" s="105">
        <v>0</v>
      </c>
    </row>
    <row r="510" spans="1:11" s="114" customFormat="1" hidden="1" x14ac:dyDescent="0.2">
      <c r="A510" s="46"/>
      <c r="B510" s="24"/>
      <c r="C510" s="25"/>
      <c r="D510" s="37"/>
      <c r="E510" s="40" t="s">
        <v>430</v>
      </c>
      <c r="F510" s="13"/>
      <c r="G510" s="81">
        <f t="shared" si="8"/>
        <v>0</v>
      </c>
      <c r="H510" s="113" t="s">
        <v>111</v>
      </c>
      <c r="I510" s="105">
        <v>0</v>
      </c>
    </row>
    <row r="511" spans="1:11" s="114" customFormat="1" hidden="1" x14ac:dyDescent="0.2">
      <c r="A511" s="46"/>
      <c r="B511" s="24"/>
      <c r="C511" s="25"/>
      <c r="D511" s="37"/>
      <c r="E511" s="40" t="s">
        <v>442</v>
      </c>
      <c r="F511" s="13"/>
      <c r="G511" s="81">
        <f t="shared" si="8"/>
        <v>0</v>
      </c>
      <c r="H511" s="113" t="s">
        <v>111</v>
      </c>
      <c r="I511" s="105">
        <v>0</v>
      </c>
    </row>
    <row r="512" spans="1:11" s="114" customFormat="1" hidden="1" x14ac:dyDescent="0.2">
      <c r="A512" s="46"/>
      <c r="B512" s="24"/>
      <c r="C512" s="25"/>
      <c r="D512" s="37"/>
      <c r="E512" s="40" t="s">
        <v>94</v>
      </c>
      <c r="F512" s="13"/>
      <c r="G512" s="81">
        <f t="shared" si="8"/>
        <v>0</v>
      </c>
      <c r="H512" s="105" t="s">
        <v>111</v>
      </c>
      <c r="I512" s="105">
        <v>0</v>
      </c>
    </row>
    <row r="513" spans="1:11" x14ac:dyDescent="0.2">
      <c r="A513" s="46">
        <v>2820</v>
      </c>
      <c r="B513" s="26" t="s">
        <v>38</v>
      </c>
      <c r="C513" s="23">
        <v>2</v>
      </c>
      <c r="D513" s="36">
        <v>0</v>
      </c>
      <c r="E513" s="41" t="s">
        <v>333</v>
      </c>
      <c r="F513" s="11" t="s">
        <v>334</v>
      </c>
      <c r="G513" s="81">
        <f t="shared" si="8"/>
        <v>293146</v>
      </c>
      <c r="H513" s="103">
        <f>SUM(H515,H522,H526,H537,H542,H545,H548)</f>
        <v>293146</v>
      </c>
      <c r="I513" s="105">
        <f>SUM(I515,I522,I526,I537,I542,I545,I548)</f>
        <v>0</v>
      </c>
    </row>
    <row r="514" spans="1:11" s="12" customFormat="1" ht="10.5" customHeight="1" x14ac:dyDescent="0.2">
      <c r="A514" s="46"/>
      <c r="B514" s="21"/>
      <c r="C514" s="23"/>
      <c r="D514" s="36"/>
      <c r="E514" s="40" t="s">
        <v>15</v>
      </c>
      <c r="F514" s="11"/>
      <c r="G514" s="81"/>
      <c r="H514" s="117"/>
      <c r="I514" s="118"/>
      <c r="J514" s="150"/>
      <c r="K514" s="150"/>
    </row>
    <row r="515" spans="1:11" x14ac:dyDescent="0.2">
      <c r="A515" s="88">
        <v>2821</v>
      </c>
      <c r="B515" s="95" t="s">
        <v>38</v>
      </c>
      <c r="C515" s="90">
        <v>2</v>
      </c>
      <c r="D515" s="91">
        <v>1</v>
      </c>
      <c r="E515" s="92" t="s">
        <v>39</v>
      </c>
      <c r="F515" s="97"/>
      <c r="G515" s="137">
        <f t="shared" ref="G515:G585" si="9">SUM(H515:I515)</f>
        <v>60496</v>
      </c>
      <c r="H515" s="138">
        <f>SUM(H516:H524)</f>
        <v>60496</v>
      </c>
      <c r="I515" s="166">
        <f>SUM(I516:I525)</f>
        <v>0</v>
      </c>
    </row>
    <row r="516" spans="1:11" ht="26.25" hidden="1" customHeight="1" x14ac:dyDescent="0.2">
      <c r="A516" s="46"/>
      <c r="B516" s="24"/>
      <c r="C516" s="25"/>
      <c r="D516" s="37"/>
      <c r="E516" s="40" t="s">
        <v>23</v>
      </c>
      <c r="F516" s="13"/>
      <c r="G516" s="81"/>
      <c r="H516" s="103"/>
      <c r="I516" s="105"/>
    </row>
    <row r="517" spans="1:11" ht="16.5" hidden="1" customHeight="1" x14ac:dyDescent="0.2">
      <c r="A517" s="46"/>
      <c r="B517" s="24"/>
      <c r="C517" s="25"/>
      <c r="D517" s="37"/>
      <c r="E517" s="40" t="s">
        <v>74</v>
      </c>
      <c r="F517" s="13"/>
      <c r="G517" s="81">
        <f t="shared" si="9"/>
        <v>0</v>
      </c>
      <c r="H517" s="103"/>
      <c r="I517" s="105"/>
    </row>
    <row r="518" spans="1:11" hidden="1" x14ac:dyDescent="0.2">
      <c r="A518" s="46"/>
      <c r="B518" s="24"/>
      <c r="C518" s="25"/>
      <c r="D518" s="37"/>
      <c r="E518" s="40" t="s">
        <v>99</v>
      </c>
      <c r="F518" s="13"/>
      <c r="G518" s="81">
        <f t="shared" si="9"/>
        <v>0</v>
      </c>
      <c r="H518" s="103"/>
      <c r="I518" s="105" t="s">
        <v>111</v>
      </c>
    </row>
    <row r="519" spans="1:11" s="114" customFormat="1" ht="24" x14ac:dyDescent="0.2">
      <c r="A519" s="46"/>
      <c r="B519" s="24"/>
      <c r="C519" s="25"/>
      <c r="D519" s="37"/>
      <c r="E519" s="40" t="s">
        <v>100</v>
      </c>
      <c r="F519" s="13"/>
      <c r="G519" s="134">
        <f t="shared" si="9"/>
        <v>60496</v>
      </c>
      <c r="H519" s="135">
        <v>60496</v>
      </c>
      <c r="I519" s="105" t="s">
        <v>111</v>
      </c>
    </row>
    <row r="520" spans="1:11" s="114" customFormat="1" hidden="1" x14ac:dyDescent="0.2">
      <c r="A520" s="46"/>
      <c r="B520" s="24"/>
      <c r="C520" s="25"/>
      <c r="D520" s="37"/>
      <c r="E520" s="40" t="s">
        <v>426</v>
      </c>
      <c r="F520" s="13"/>
      <c r="G520" s="81">
        <f t="shared" si="9"/>
        <v>0</v>
      </c>
      <c r="H520" s="105" t="s">
        <v>111</v>
      </c>
      <c r="I520" s="105">
        <v>0</v>
      </c>
    </row>
    <row r="521" spans="1:11" s="114" customFormat="1" hidden="1" x14ac:dyDescent="0.2">
      <c r="A521" s="46"/>
      <c r="B521" s="24"/>
      <c r="C521" s="25"/>
      <c r="D521" s="37"/>
      <c r="E521" s="40" t="s">
        <v>434</v>
      </c>
      <c r="F521" s="13"/>
      <c r="G521" s="81">
        <f t="shared" si="9"/>
        <v>0</v>
      </c>
      <c r="H521" s="103" t="s">
        <v>111</v>
      </c>
      <c r="I521" s="105"/>
    </row>
    <row r="522" spans="1:11" hidden="1" x14ac:dyDescent="0.2">
      <c r="A522" s="46">
        <v>2822</v>
      </c>
      <c r="B522" s="27" t="s">
        <v>38</v>
      </c>
      <c r="C522" s="25">
        <v>2</v>
      </c>
      <c r="D522" s="37">
        <v>2</v>
      </c>
      <c r="E522" s="40" t="s">
        <v>40</v>
      </c>
      <c r="F522" s="11"/>
      <c r="G522" s="81">
        <f>SUM(H522:I522)</f>
        <v>0</v>
      </c>
      <c r="H522" s="103" t="s">
        <v>111</v>
      </c>
      <c r="I522" s="105"/>
    </row>
    <row r="523" spans="1:11" ht="24" hidden="1" x14ac:dyDescent="0.2">
      <c r="A523" s="46"/>
      <c r="B523" s="24"/>
      <c r="C523" s="25"/>
      <c r="D523" s="37"/>
      <c r="E523" s="40" t="s">
        <v>23</v>
      </c>
      <c r="F523" s="13"/>
      <c r="G523" s="81">
        <f>SUM(H523:I523)</f>
        <v>0</v>
      </c>
      <c r="H523" s="103" t="s">
        <v>111</v>
      </c>
      <c r="I523" s="105"/>
    </row>
    <row r="524" spans="1:11" hidden="1" x14ac:dyDescent="0.2">
      <c r="A524" s="46"/>
      <c r="B524" s="24"/>
      <c r="C524" s="25"/>
      <c r="D524" s="37"/>
      <c r="E524" s="40" t="s">
        <v>434</v>
      </c>
      <c r="F524" s="13"/>
      <c r="G524" s="81">
        <f>SUM(H524:I524)</f>
        <v>0</v>
      </c>
      <c r="H524" s="103" t="s">
        <v>111</v>
      </c>
      <c r="I524" s="105"/>
    </row>
    <row r="525" spans="1:11" hidden="1" x14ac:dyDescent="0.2">
      <c r="A525" s="46"/>
      <c r="B525" s="24"/>
      <c r="C525" s="25"/>
      <c r="D525" s="37"/>
      <c r="E525" s="40" t="s">
        <v>94</v>
      </c>
      <c r="F525" s="13"/>
      <c r="G525" s="81">
        <f>SUM(H525:I525)</f>
        <v>0</v>
      </c>
      <c r="H525" s="103" t="s">
        <v>111</v>
      </c>
      <c r="I525" s="105"/>
    </row>
    <row r="526" spans="1:11" x14ac:dyDescent="0.2">
      <c r="A526" s="88">
        <v>2823</v>
      </c>
      <c r="B526" s="95" t="s">
        <v>38</v>
      </c>
      <c r="C526" s="90">
        <v>2</v>
      </c>
      <c r="D526" s="91">
        <v>3</v>
      </c>
      <c r="E526" s="92" t="s">
        <v>61</v>
      </c>
      <c r="F526" s="96" t="s">
        <v>335</v>
      </c>
      <c r="G526" s="94">
        <f t="shared" si="9"/>
        <v>49300</v>
      </c>
      <c r="H526" s="104">
        <f>SUM(H527:H536)</f>
        <v>49300</v>
      </c>
      <c r="I526" s="116">
        <f>SUM(I533:I536)</f>
        <v>0</v>
      </c>
    </row>
    <row r="527" spans="1:11" ht="24" x14ac:dyDescent="0.2">
      <c r="A527" s="46"/>
      <c r="B527" s="24"/>
      <c r="C527" s="25"/>
      <c r="D527" s="37"/>
      <c r="E527" s="40" t="s">
        <v>23</v>
      </c>
      <c r="F527" s="13"/>
      <c r="G527" s="81"/>
      <c r="H527" s="103"/>
      <c r="I527" s="105"/>
    </row>
    <row r="528" spans="1:11" hidden="1" x14ac:dyDescent="0.2">
      <c r="A528" s="46"/>
      <c r="B528" s="24"/>
      <c r="C528" s="25"/>
      <c r="D528" s="37"/>
      <c r="E528" s="40" t="s">
        <v>74</v>
      </c>
      <c r="F528" s="13"/>
      <c r="G528" s="81">
        <f t="shared" si="9"/>
        <v>0</v>
      </c>
      <c r="H528" s="103"/>
      <c r="I528" s="105"/>
    </row>
    <row r="529" spans="1:9" hidden="1" x14ac:dyDescent="0.2">
      <c r="A529" s="46"/>
      <c r="B529" s="24"/>
      <c r="C529" s="25"/>
      <c r="D529" s="37"/>
      <c r="E529" s="40" t="s">
        <v>77</v>
      </c>
      <c r="F529" s="13"/>
      <c r="G529" s="81">
        <f t="shared" si="9"/>
        <v>0</v>
      </c>
      <c r="H529" s="103"/>
      <c r="I529" s="105"/>
    </row>
    <row r="530" spans="1:9" x14ac:dyDescent="0.2">
      <c r="A530" s="46"/>
      <c r="B530" s="24"/>
      <c r="C530" s="25"/>
      <c r="D530" s="37"/>
      <c r="E530" s="40" t="s">
        <v>423</v>
      </c>
      <c r="F530" s="13"/>
      <c r="G530" s="81">
        <f t="shared" si="9"/>
        <v>49300</v>
      </c>
      <c r="H530" s="103">
        <v>49300</v>
      </c>
      <c r="I530" s="105" t="s">
        <v>111</v>
      </c>
    </row>
    <row r="531" spans="1:9" s="114" customFormat="1" hidden="1" x14ac:dyDescent="0.2">
      <c r="A531" s="46"/>
      <c r="B531" s="24"/>
      <c r="C531" s="25"/>
      <c r="D531" s="37"/>
      <c r="E531" s="40" t="s">
        <v>418</v>
      </c>
      <c r="F531" s="13"/>
      <c r="G531" s="81">
        <f t="shared" si="9"/>
        <v>0</v>
      </c>
      <c r="H531" s="103">
        <v>0</v>
      </c>
      <c r="I531" s="105" t="s">
        <v>111</v>
      </c>
    </row>
    <row r="532" spans="1:9" ht="24" hidden="1" x14ac:dyDescent="0.2">
      <c r="A532" s="46"/>
      <c r="B532" s="24"/>
      <c r="C532" s="25"/>
      <c r="D532" s="37"/>
      <c r="E532" s="40" t="s">
        <v>100</v>
      </c>
      <c r="F532" s="13"/>
      <c r="G532" s="81">
        <f t="shared" si="9"/>
        <v>0</v>
      </c>
      <c r="H532" s="103"/>
      <c r="I532" s="105" t="s">
        <v>111</v>
      </c>
    </row>
    <row r="533" spans="1:9" hidden="1" x14ac:dyDescent="0.2">
      <c r="A533" s="46"/>
      <c r="B533" s="24"/>
      <c r="C533" s="25"/>
      <c r="D533" s="37"/>
      <c r="E533" s="40" t="s">
        <v>426</v>
      </c>
      <c r="F533" s="13"/>
      <c r="G533" s="81">
        <f t="shared" si="9"/>
        <v>0</v>
      </c>
      <c r="H533" s="103" t="s">
        <v>111</v>
      </c>
      <c r="I533" s="105">
        <v>0</v>
      </c>
    </row>
    <row r="534" spans="1:9" hidden="1" x14ac:dyDescent="0.2">
      <c r="A534" s="46"/>
      <c r="B534" s="24"/>
      <c r="C534" s="25"/>
      <c r="D534" s="37"/>
      <c r="E534" s="40" t="s">
        <v>92</v>
      </c>
      <c r="F534" s="13"/>
      <c r="G534" s="81">
        <f t="shared" si="9"/>
        <v>0</v>
      </c>
      <c r="H534" s="103" t="s">
        <v>111</v>
      </c>
      <c r="I534" s="105">
        <v>0</v>
      </c>
    </row>
    <row r="535" spans="1:9" hidden="1" x14ac:dyDescent="0.2">
      <c r="A535" s="46"/>
      <c r="B535" s="24"/>
      <c r="C535" s="25"/>
      <c r="D535" s="37"/>
      <c r="E535" s="40" t="s">
        <v>442</v>
      </c>
      <c r="F535" s="13"/>
      <c r="G535" s="81">
        <f t="shared" si="9"/>
        <v>0</v>
      </c>
      <c r="H535" s="103" t="s">
        <v>111</v>
      </c>
      <c r="I535" s="105">
        <v>0</v>
      </c>
    </row>
    <row r="536" spans="1:9" s="114" customFormat="1" hidden="1" x14ac:dyDescent="0.2">
      <c r="A536" s="46"/>
      <c r="B536" s="24"/>
      <c r="C536" s="25"/>
      <c r="D536" s="37"/>
      <c r="E536" s="40" t="s">
        <v>94</v>
      </c>
      <c r="F536" s="13"/>
      <c r="G536" s="81">
        <f t="shared" si="9"/>
        <v>0</v>
      </c>
      <c r="H536" s="103" t="s">
        <v>111</v>
      </c>
      <c r="I536" s="105">
        <v>0</v>
      </c>
    </row>
    <row r="537" spans="1:9" x14ac:dyDescent="0.2">
      <c r="A537" s="88">
        <v>2824</v>
      </c>
      <c r="B537" s="95" t="s">
        <v>38</v>
      </c>
      <c r="C537" s="90">
        <v>2</v>
      </c>
      <c r="D537" s="91">
        <v>4</v>
      </c>
      <c r="E537" s="92" t="s">
        <v>41</v>
      </c>
      <c r="F537" s="96"/>
      <c r="G537" s="94">
        <f t="shared" si="9"/>
        <v>183350</v>
      </c>
      <c r="H537" s="104">
        <f>H539+H541+H586+H540</f>
        <v>183350</v>
      </c>
      <c r="I537" s="165">
        <f>SUM(I539:I541)</f>
        <v>0</v>
      </c>
    </row>
    <row r="538" spans="1:9" ht="24.75" customHeight="1" x14ac:dyDescent="0.2">
      <c r="A538" s="46"/>
      <c r="B538" s="24"/>
      <c r="C538" s="25"/>
      <c r="D538" s="37"/>
      <c r="E538" s="40" t="s">
        <v>23</v>
      </c>
      <c r="F538" s="13"/>
      <c r="G538" s="81"/>
      <c r="H538" s="103"/>
      <c r="I538" s="105"/>
    </row>
    <row r="539" spans="1:9" x14ac:dyDescent="0.2">
      <c r="A539" s="46"/>
      <c r="B539" s="24"/>
      <c r="C539" s="25"/>
      <c r="D539" s="37"/>
      <c r="E539" s="40" t="s">
        <v>99</v>
      </c>
      <c r="F539" s="13"/>
      <c r="G539" s="81">
        <f t="shared" si="9"/>
        <v>163350</v>
      </c>
      <c r="H539" s="103">
        <v>163350</v>
      </c>
      <c r="I539" s="105" t="s">
        <v>111</v>
      </c>
    </row>
    <row r="540" spans="1:9" x14ac:dyDescent="0.2">
      <c r="A540" s="46"/>
      <c r="B540" s="24"/>
      <c r="C540" s="25"/>
      <c r="D540" s="37"/>
      <c r="E540" s="40" t="s">
        <v>427</v>
      </c>
      <c r="F540" s="13"/>
      <c r="G540" s="81">
        <f>SUM(H540:I540)</f>
        <v>7000</v>
      </c>
      <c r="H540" s="103">
        <v>7000</v>
      </c>
      <c r="I540" s="105" t="s">
        <v>111</v>
      </c>
    </row>
    <row r="541" spans="1:9" s="114" customFormat="1" ht="17.25" customHeight="1" x14ac:dyDescent="0.2">
      <c r="A541" s="153"/>
      <c r="B541" s="154"/>
      <c r="C541" s="155"/>
      <c r="D541" s="156"/>
      <c r="E541" s="40" t="s">
        <v>308</v>
      </c>
      <c r="F541" s="13"/>
      <c r="G541" s="81">
        <f t="shared" si="9"/>
        <v>13000</v>
      </c>
      <c r="H541" s="103">
        <v>13000</v>
      </c>
      <c r="I541" s="105" t="s">
        <v>111</v>
      </c>
    </row>
    <row r="542" spans="1:9" hidden="1" x14ac:dyDescent="0.2">
      <c r="A542" s="46">
        <v>2825</v>
      </c>
      <c r="B542" s="27" t="s">
        <v>38</v>
      </c>
      <c r="C542" s="25">
        <v>2</v>
      </c>
      <c r="D542" s="37">
        <v>5</v>
      </c>
      <c r="E542" s="40" t="s">
        <v>42</v>
      </c>
      <c r="F542" s="16"/>
      <c r="G542" s="81">
        <f t="shared" si="9"/>
        <v>0</v>
      </c>
      <c r="H542" s="103">
        <f>SUM(H544:H544)</f>
        <v>0</v>
      </c>
      <c r="I542" s="105">
        <f>SUM(I544:I544)</f>
        <v>0</v>
      </c>
    </row>
    <row r="543" spans="1:9" ht="24" hidden="1" x14ac:dyDescent="0.2">
      <c r="A543" s="46"/>
      <c r="B543" s="24"/>
      <c r="C543" s="25"/>
      <c r="D543" s="37"/>
      <c r="E543" s="40" t="s">
        <v>23</v>
      </c>
      <c r="F543" s="13"/>
      <c r="G543" s="81">
        <f t="shared" si="9"/>
        <v>0</v>
      </c>
      <c r="H543" s="103"/>
      <c r="I543" s="105"/>
    </row>
    <row r="544" spans="1:9" hidden="1" x14ac:dyDescent="0.2">
      <c r="A544" s="46"/>
      <c r="B544" s="24"/>
      <c r="C544" s="25"/>
      <c r="D544" s="37"/>
      <c r="E544" s="40" t="s">
        <v>24</v>
      </c>
      <c r="F544" s="13"/>
      <c r="G544" s="81">
        <f t="shared" si="9"/>
        <v>0</v>
      </c>
      <c r="H544" s="103"/>
      <c r="I544" s="105"/>
    </row>
    <row r="545" spans="1:11" ht="11.25" hidden="1" customHeight="1" x14ac:dyDescent="0.2">
      <c r="A545" s="46">
        <v>2826</v>
      </c>
      <c r="B545" s="27" t="s">
        <v>38</v>
      </c>
      <c r="C545" s="25">
        <v>2</v>
      </c>
      <c r="D545" s="37">
        <v>6</v>
      </c>
      <c r="E545" s="40" t="s">
        <v>43</v>
      </c>
      <c r="F545" s="16"/>
      <c r="G545" s="81">
        <f t="shared" si="9"/>
        <v>0</v>
      </c>
      <c r="H545" s="103">
        <f>SUM(H547:H547)</f>
        <v>0</v>
      </c>
      <c r="I545" s="105">
        <f>SUM(I547:I547)</f>
        <v>0</v>
      </c>
    </row>
    <row r="546" spans="1:11" ht="24" hidden="1" x14ac:dyDescent="0.2">
      <c r="A546" s="46"/>
      <c r="B546" s="24"/>
      <c r="C546" s="25"/>
      <c r="D546" s="37"/>
      <c r="E546" s="40" t="s">
        <v>23</v>
      </c>
      <c r="F546" s="13"/>
      <c r="G546" s="81">
        <f t="shared" si="9"/>
        <v>0</v>
      </c>
      <c r="H546" s="103"/>
      <c r="I546" s="105"/>
    </row>
    <row r="547" spans="1:11" hidden="1" x14ac:dyDescent="0.2">
      <c r="A547" s="46"/>
      <c r="B547" s="24"/>
      <c r="C547" s="25"/>
      <c r="D547" s="37"/>
      <c r="E547" s="40" t="s">
        <v>24</v>
      </c>
      <c r="F547" s="13"/>
      <c r="G547" s="81">
        <f t="shared" si="9"/>
        <v>0</v>
      </c>
      <c r="H547" s="103"/>
      <c r="I547" s="105"/>
    </row>
    <row r="548" spans="1:11" ht="24" hidden="1" x14ac:dyDescent="0.2">
      <c r="A548" s="88">
        <v>2827</v>
      </c>
      <c r="B548" s="95" t="s">
        <v>38</v>
      </c>
      <c r="C548" s="90">
        <v>2</v>
      </c>
      <c r="D548" s="91">
        <v>7</v>
      </c>
      <c r="E548" s="92" t="s">
        <v>44</v>
      </c>
      <c r="F548" s="96"/>
      <c r="G548" s="94">
        <f t="shared" si="9"/>
        <v>0</v>
      </c>
      <c r="H548" s="104">
        <f>SUM(H550:H551)</f>
        <v>0</v>
      </c>
      <c r="I548" s="116">
        <f>SUM(I551:I563)</f>
        <v>0</v>
      </c>
    </row>
    <row r="549" spans="1:11" ht="24" hidden="1" x14ac:dyDescent="0.2">
      <c r="A549" s="46"/>
      <c r="B549" s="24"/>
      <c r="C549" s="25"/>
      <c r="D549" s="37"/>
      <c r="E549" s="40" t="s">
        <v>23</v>
      </c>
      <c r="F549" s="13"/>
      <c r="G549" s="81">
        <f t="shared" si="9"/>
        <v>0</v>
      </c>
      <c r="H549" s="103"/>
      <c r="I549" s="105"/>
    </row>
    <row r="550" spans="1:11" hidden="1" x14ac:dyDescent="0.2">
      <c r="A550" s="46"/>
      <c r="B550" s="24"/>
      <c r="C550" s="25"/>
      <c r="D550" s="37"/>
      <c r="E550" s="40" t="s">
        <v>74</v>
      </c>
      <c r="F550" s="13"/>
      <c r="G550" s="81">
        <f t="shared" si="9"/>
        <v>0</v>
      </c>
      <c r="H550" s="103"/>
      <c r="I550" s="105"/>
    </row>
    <row r="551" spans="1:11" s="114" customFormat="1" hidden="1" x14ac:dyDescent="0.2">
      <c r="A551" s="46"/>
      <c r="B551" s="24"/>
      <c r="C551" s="25"/>
      <c r="D551" s="37"/>
      <c r="E551" s="40" t="s">
        <v>426</v>
      </c>
      <c r="F551" s="13"/>
      <c r="G551" s="81">
        <f t="shared" si="9"/>
        <v>0</v>
      </c>
      <c r="H551" s="103" t="s">
        <v>111</v>
      </c>
      <c r="I551" s="105">
        <v>0</v>
      </c>
    </row>
    <row r="552" spans="1:11" ht="29.25" hidden="1" customHeight="1" x14ac:dyDescent="0.2">
      <c r="A552" s="46">
        <v>2830</v>
      </c>
      <c r="B552" s="26" t="s">
        <v>38</v>
      </c>
      <c r="C552" s="23">
        <v>3</v>
      </c>
      <c r="D552" s="36">
        <v>0</v>
      </c>
      <c r="E552" s="41" t="s">
        <v>336</v>
      </c>
      <c r="F552" s="17" t="s">
        <v>337</v>
      </c>
      <c r="G552" s="81">
        <f t="shared" si="9"/>
        <v>0</v>
      </c>
      <c r="H552" s="103">
        <f>SUM(H554,H557,H560)</f>
        <v>0</v>
      </c>
      <c r="I552" s="105"/>
    </row>
    <row r="553" spans="1:11" s="12" customFormat="1" ht="12.75" hidden="1" customHeight="1" x14ac:dyDescent="0.2">
      <c r="A553" s="46"/>
      <c r="B553" s="21"/>
      <c r="C553" s="23"/>
      <c r="D553" s="36"/>
      <c r="E553" s="40" t="s">
        <v>15</v>
      </c>
      <c r="F553" s="11"/>
      <c r="G553" s="81">
        <f t="shared" si="9"/>
        <v>0</v>
      </c>
      <c r="H553" s="117"/>
      <c r="I553" s="118"/>
      <c r="J553" s="150"/>
      <c r="K553" s="150"/>
    </row>
    <row r="554" spans="1:11" hidden="1" x14ac:dyDescent="0.2">
      <c r="A554" s="46">
        <v>2831</v>
      </c>
      <c r="B554" s="27" t="s">
        <v>38</v>
      </c>
      <c r="C554" s="25">
        <v>3</v>
      </c>
      <c r="D554" s="37">
        <v>1</v>
      </c>
      <c r="E554" s="40" t="s">
        <v>62</v>
      </c>
      <c r="F554" s="17"/>
      <c r="G554" s="81">
        <f t="shared" si="9"/>
        <v>0</v>
      </c>
      <c r="H554" s="103">
        <f>SUM(H556:H556)</f>
        <v>0</v>
      </c>
      <c r="I554" s="105"/>
    </row>
    <row r="555" spans="1:11" ht="27.75" hidden="1" customHeight="1" x14ac:dyDescent="0.2">
      <c r="A555" s="46"/>
      <c r="B555" s="24"/>
      <c r="C555" s="25"/>
      <c r="D555" s="37"/>
      <c r="E555" s="40" t="s">
        <v>23</v>
      </c>
      <c r="F555" s="13"/>
      <c r="G555" s="81">
        <f t="shared" si="9"/>
        <v>0</v>
      </c>
      <c r="H555" s="103"/>
      <c r="I555" s="105"/>
    </row>
    <row r="556" spans="1:11" hidden="1" x14ac:dyDescent="0.2">
      <c r="A556" s="46"/>
      <c r="B556" s="24"/>
      <c r="C556" s="25"/>
      <c r="D556" s="37"/>
      <c r="E556" s="40" t="s">
        <v>24</v>
      </c>
      <c r="F556" s="13"/>
      <c r="G556" s="81">
        <f t="shared" si="9"/>
        <v>0</v>
      </c>
      <c r="H556" s="103"/>
      <c r="I556" s="105"/>
    </row>
    <row r="557" spans="1:11" hidden="1" x14ac:dyDescent="0.2">
      <c r="A557" s="46">
        <v>2832</v>
      </c>
      <c r="B557" s="27" t="s">
        <v>38</v>
      </c>
      <c r="C557" s="25">
        <v>3</v>
      </c>
      <c r="D557" s="37">
        <v>2</v>
      </c>
      <c r="E557" s="40" t="s">
        <v>67</v>
      </c>
      <c r="F557" s="17"/>
      <c r="G557" s="81">
        <f t="shared" si="9"/>
        <v>0</v>
      </c>
      <c r="H557" s="103">
        <f>SUM(H559:H559)</f>
        <v>0</v>
      </c>
      <c r="I557" s="105"/>
    </row>
    <row r="558" spans="1:11" ht="24" hidden="1" x14ac:dyDescent="0.2">
      <c r="A558" s="46"/>
      <c r="B558" s="24"/>
      <c r="C558" s="25"/>
      <c r="D558" s="37"/>
      <c r="E558" s="40" t="s">
        <v>23</v>
      </c>
      <c r="F558" s="13"/>
      <c r="G558" s="81">
        <f t="shared" si="9"/>
        <v>0</v>
      </c>
      <c r="H558" s="103"/>
      <c r="I558" s="105"/>
    </row>
    <row r="559" spans="1:11" hidden="1" x14ac:dyDescent="0.2">
      <c r="A559" s="46"/>
      <c r="B559" s="24"/>
      <c r="C559" s="25"/>
      <c r="D559" s="37"/>
      <c r="E559" s="40" t="s">
        <v>24</v>
      </c>
      <c r="F559" s="13"/>
      <c r="G559" s="81">
        <f t="shared" si="9"/>
        <v>0</v>
      </c>
      <c r="H559" s="103"/>
      <c r="I559" s="105"/>
    </row>
    <row r="560" spans="1:11" hidden="1" x14ac:dyDescent="0.2">
      <c r="A560" s="46">
        <v>2833</v>
      </c>
      <c r="B560" s="27" t="s">
        <v>38</v>
      </c>
      <c r="C560" s="25">
        <v>3</v>
      </c>
      <c r="D560" s="37">
        <v>3</v>
      </c>
      <c r="E560" s="40" t="s">
        <v>68</v>
      </c>
      <c r="F560" s="16" t="s">
        <v>338</v>
      </c>
      <c r="G560" s="81">
        <f t="shared" si="9"/>
        <v>0</v>
      </c>
      <c r="H560" s="103">
        <f>SUM(H562:H562)</f>
        <v>0</v>
      </c>
      <c r="I560" s="105"/>
    </row>
    <row r="561" spans="1:11" ht="24" hidden="1" x14ac:dyDescent="0.2">
      <c r="A561" s="46"/>
      <c r="B561" s="24"/>
      <c r="C561" s="25"/>
      <c r="D561" s="37"/>
      <c r="E561" s="40" t="s">
        <v>23</v>
      </c>
      <c r="F561" s="13"/>
      <c r="G561" s="81">
        <f t="shared" si="9"/>
        <v>0</v>
      </c>
      <c r="H561" s="103"/>
      <c r="I561" s="105"/>
    </row>
    <row r="562" spans="1:11" ht="16.5" hidden="1" customHeight="1" x14ac:dyDescent="0.2">
      <c r="A562" s="46"/>
      <c r="B562" s="24"/>
      <c r="C562" s="25"/>
      <c r="D562" s="37"/>
      <c r="E562" s="40" t="s">
        <v>427</v>
      </c>
      <c r="F562" s="13"/>
      <c r="G562" s="81">
        <f t="shared" si="9"/>
        <v>0</v>
      </c>
      <c r="H562" s="103">
        <v>0</v>
      </c>
      <c r="I562" s="105"/>
    </row>
    <row r="563" spans="1:11" s="114" customFormat="1" ht="16.5" hidden="1" customHeight="1" x14ac:dyDescent="0.2">
      <c r="A563" s="46"/>
      <c r="B563" s="24"/>
      <c r="C563" s="25"/>
      <c r="D563" s="37"/>
      <c r="E563" s="40" t="s">
        <v>94</v>
      </c>
      <c r="F563" s="13"/>
      <c r="G563" s="81">
        <f t="shared" si="9"/>
        <v>0</v>
      </c>
      <c r="H563" s="103" t="s">
        <v>111</v>
      </c>
      <c r="I563" s="105"/>
    </row>
    <row r="564" spans="1:11" ht="14.25" customHeight="1" x14ac:dyDescent="0.2">
      <c r="A564" s="46">
        <v>2840</v>
      </c>
      <c r="B564" s="26" t="s">
        <v>38</v>
      </c>
      <c r="C564" s="23">
        <v>4</v>
      </c>
      <c r="D564" s="36">
        <v>0</v>
      </c>
      <c r="E564" s="41" t="s">
        <v>69</v>
      </c>
      <c r="F564" s="17" t="s">
        <v>339</v>
      </c>
      <c r="G564" s="81">
        <f t="shared" si="9"/>
        <v>6000</v>
      </c>
      <c r="H564" s="103">
        <f>SUM(H566,H569,H572)</f>
        <v>6000</v>
      </c>
      <c r="I564" s="105">
        <f>SUM(I566,I569,I572)</f>
        <v>0</v>
      </c>
    </row>
    <row r="565" spans="1:11" s="12" customFormat="1" ht="15.75" customHeight="1" x14ac:dyDescent="0.2">
      <c r="A565" s="46"/>
      <c r="B565" s="21"/>
      <c r="C565" s="23"/>
      <c r="D565" s="36"/>
      <c r="E565" s="40" t="s">
        <v>15</v>
      </c>
      <c r="F565" s="11"/>
      <c r="G565" s="81">
        <f t="shared" si="9"/>
        <v>0</v>
      </c>
      <c r="H565" s="117"/>
      <c r="I565" s="118"/>
      <c r="J565" s="150"/>
      <c r="K565" s="150"/>
    </row>
    <row r="566" spans="1:11" ht="14.25" hidden="1" customHeight="1" x14ac:dyDescent="0.2">
      <c r="A566" s="46">
        <v>2841</v>
      </c>
      <c r="B566" s="27" t="s">
        <v>38</v>
      </c>
      <c r="C566" s="25">
        <v>4</v>
      </c>
      <c r="D566" s="37">
        <v>1</v>
      </c>
      <c r="E566" s="40" t="s">
        <v>70</v>
      </c>
      <c r="F566" s="17"/>
      <c r="G566" s="81">
        <f t="shared" si="9"/>
        <v>0</v>
      </c>
      <c r="H566" s="103">
        <f>SUM(H568:H568)</f>
        <v>0</v>
      </c>
      <c r="I566" s="105">
        <f>SUM(I568:I568)</f>
        <v>0</v>
      </c>
    </row>
    <row r="567" spans="1:11" ht="24" hidden="1" x14ac:dyDescent="0.2">
      <c r="A567" s="46"/>
      <c r="B567" s="24"/>
      <c r="C567" s="25"/>
      <c r="D567" s="37"/>
      <c r="E567" s="40" t="s">
        <v>23</v>
      </c>
      <c r="F567" s="13"/>
      <c r="G567" s="81">
        <f t="shared" si="9"/>
        <v>0</v>
      </c>
      <c r="H567" s="103"/>
      <c r="I567" s="105"/>
    </row>
    <row r="568" spans="1:11" ht="13.5" hidden="1" customHeight="1" x14ac:dyDescent="0.2">
      <c r="A568" s="46"/>
      <c r="B568" s="24"/>
      <c r="C568" s="25"/>
      <c r="D568" s="37"/>
      <c r="E568" s="40" t="s">
        <v>24</v>
      </c>
      <c r="F568" s="13"/>
      <c r="G568" s="81">
        <f t="shared" si="9"/>
        <v>0</v>
      </c>
      <c r="H568" s="103"/>
      <c r="I568" s="105"/>
    </row>
    <row r="569" spans="1:11" ht="29.25" hidden="1" customHeight="1" x14ac:dyDescent="0.2">
      <c r="A569" s="46">
        <v>2842</v>
      </c>
      <c r="B569" s="27" t="s">
        <v>38</v>
      </c>
      <c r="C569" s="25">
        <v>4</v>
      </c>
      <c r="D569" s="37">
        <v>2</v>
      </c>
      <c r="E569" s="40" t="s">
        <v>71</v>
      </c>
      <c r="F569" s="17"/>
      <c r="G569" s="81">
        <f t="shared" si="9"/>
        <v>0</v>
      </c>
      <c r="H569" s="103">
        <f>SUM(H571:H571)</f>
        <v>0</v>
      </c>
      <c r="I569" s="105">
        <f>SUM(I571:I571)</f>
        <v>0</v>
      </c>
    </row>
    <row r="570" spans="1:11" ht="24" hidden="1" x14ac:dyDescent="0.2">
      <c r="A570" s="46"/>
      <c r="B570" s="24"/>
      <c r="C570" s="25"/>
      <c r="D570" s="37"/>
      <c r="E570" s="40" t="s">
        <v>23</v>
      </c>
      <c r="F570" s="13"/>
      <c r="G570" s="81">
        <f t="shared" si="9"/>
        <v>0</v>
      </c>
      <c r="H570" s="103"/>
      <c r="I570" s="105"/>
    </row>
    <row r="571" spans="1:11" ht="15" hidden="1" customHeight="1" x14ac:dyDescent="0.2">
      <c r="A571" s="46"/>
      <c r="B571" s="24"/>
      <c r="C571" s="25"/>
      <c r="D571" s="37"/>
      <c r="E571" s="40" t="s">
        <v>24</v>
      </c>
      <c r="F571" s="13"/>
      <c r="G571" s="81">
        <f t="shared" si="9"/>
        <v>0</v>
      </c>
      <c r="H571" s="103"/>
      <c r="I571" s="105"/>
    </row>
    <row r="572" spans="1:11" x14ac:dyDescent="0.2">
      <c r="A572" s="88">
        <v>2843</v>
      </c>
      <c r="B572" s="95" t="s">
        <v>38</v>
      </c>
      <c r="C572" s="90">
        <v>4</v>
      </c>
      <c r="D572" s="91">
        <v>3</v>
      </c>
      <c r="E572" s="92" t="s">
        <v>69</v>
      </c>
      <c r="F572" s="96" t="s">
        <v>340</v>
      </c>
      <c r="G572" s="94">
        <f t="shared" si="9"/>
        <v>6000</v>
      </c>
      <c r="H572" s="104">
        <f>SUM(H574:H575)</f>
        <v>6000</v>
      </c>
      <c r="I572" s="116">
        <f>SUM(I575:I575)</f>
        <v>0</v>
      </c>
    </row>
    <row r="573" spans="1:11" ht="24" x14ac:dyDescent="0.2">
      <c r="A573" s="46"/>
      <c r="B573" s="24"/>
      <c r="C573" s="25"/>
      <c r="D573" s="37"/>
      <c r="E573" s="40" t="s">
        <v>23</v>
      </c>
      <c r="F573" s="13"/>
      <c r="G573" s="81"/>
      <c r="H573" s="103"/>
      <c r="I573" s="105"/>
    </row>
    <row r="574" spans="1:11" hidden="1" x14ac:dyDescent="0.2">
      <c r="A574" s="46"/>
      <c r="B574" s="24"/>
      <c r="C574" s="25"/>
      <c r="D574" s="37"/>
      <c r="E574" s="40" t="s">
        <v>77</v>
      </c>
      <c r="F574" s="13"/>
      <c r="G574" s="81">
        <f t="shared" si="9"/>
        <v>0</v>
      </c>
      <c r="H574" s="103"/>
      <c r="I574" s="105"/>
    </row>
    <row r="575" spans="1:11" s="114" customFormat="1" ht="24" x14ac:dyDescent="0.2">
      <c r="A575" s="46"/>
      <c r="B575" s="24"/>
      <c r="C575" s="25"/>
      <c r="D575" s="37"/>
      <c r="E575" s="40" t="s">
        <v>97</v>
      </c>
      <c r="F575" s="13"/>
      <c r="G575" s="81">
        <f t="shared" si="9"/>
        <v>6000</v>
      </c>
      <c r="H575" s="103">
        <v>6000</v>
      </c>
      <c r="I575" s="105" t="s">
        <v>111</v>
      </c>
    </row>
    <row r="576" spans="1:11" ht="26.25" hidden="1" customHeight="1" x14ac:dyDescent="0.2">
      <c r="A576" s="46">
        <v>2850</v>
      </c>
      <c r="B576" s="26" t="s">
        <v>38</v>
      </c>
      <c r="C576" s="23">
        <v>5</v>
      </c>
      <c r="D576" s="36">
        <v>0</v>
      </c>
      <c r="E576" s="86" t="s">
        <v>341</v>
      </c>
      <c r="F576" s="17" t="s">
        <v>342</v>
      </c>
      <c r="G576" s="81">
        <f t="shared" si="9"/>
        <v>0</v>
      </c>
      <c r="H576" s="103">
        <f>H578</f>
        <v>0</v>
      </c>
      <c r="I576" s="105">
        <f>I578</f>
        <v>0</v>
      </c>
    </row>
    <row r="577" spans="1:11" s="12" customFormat="1" ht="10.5" hidden="1" customHeight="1" x14ac:dyDescent="0.2">
      <c r="A577" s="46"/>
      <c r="B577" s="21"/>
      <c r="C577" s="23"/>
      <c r="D577" s="36"/>
      <c r="E577" s="40" t="s">
        <v>15</v>
      </c>
      <c r="F577" s="11"/>
      <c r="G577" s="81">
        <f t="shared" si="9"/>
        <v>0</v>
      </c>
      <c r="H577" s="117"/>
      <c r="I577" s="118"/>
      <c r="J577" s="150"/>
      <c r="K577" s="150"/>
    </row>
    <row r="578" spans="1:11" ht="24" hidden="1" customHeight="1" x14ac:dyDescent="0.2">
      <c r="A578" s="46">
        <v>2851</v>
      </c>
      <c r="B578" s="26" t="s">
        <v>38</v>
      </c>
      <c r="C578" s="23">
        <v>5</v>
      </c>
      <c r="D578" s="36">
        <v>1</v>
      </c>
      <c r="E578" s="43" t="s">
        <v>341</v>
      </c>
      <c r="F578" s="16" t="s">
        <v>343</v>
      </c>
      <c r="G578" s="81">
        <f t="shared" si="9"/>
        <v>0</v>
      </c>
      <c r="H578" s="103">
        <f>SUM(H580:H580)</f>
        <v>0</v>
      </c>
      <c r="I578" s="105">
        <f>SUM(I580:I580)</f>
        <v>0</v>
      </c>
    </row>
    <row r="579" spans="1:11" ht="24" hidden="1" x14ac:dyDescent="0.2">
      <c r="A579" s="46"/>
      <c r="B579" s="24"/>
      <c r="C579" s="25"/>
      <c r="D579" s="37"/>
      <c r="E579" s="40" t="s">
        <v>23</v>
      </c>
      <c r="F579" s="13"/>
      <c r="G579" s="81">
        <f t="shared" si="9"/>
        <v>0</v>
      </c>
      <c r="H579" s="103"/>
      <c r="I579" s="105"/>
    </row>
    <row r="580" spans="1:11" hidden="1" x14ac:dyDescent="0.2">
      <c r="A580" s="46"/>
      <c r="B580" s="24"/>
      <c r="C580" s="25"/>
      <c r="D580" s="37"/>
      <c r="E580" s="40" t="s">
        <v>94</v>
      </c>
      <c r="F580" s="13"/>
      <c r="G580" s="81">
        <f t="shared" si="9"/>
        <v>0</v>
      </c>
      <c r="H580" s="103" t="s">
        <v>111</v>
      </c>
      <c r="I580" s="105"/>
    </row>
    <row r="581" spans="1:11" ht="27" hidden="1" customHeight="1" x14ac:dyDescent="0.2">
      <c r="A581" s="46">
        <v>2860</v>
      </c>
      <c r="B581" s="26" t="s">
        <v>38</v>
      </c>
      <c r="C581" s="23">
        <v>6</v>
      </c>
      <c r="D581" s="36">
        <v>0</v>
      </c>
      <c r="E581" s="86" t="s">
        <v>344</v>
      </c>
      <c r="F581" s="17" t="s">
        <v>348</v>
      </c>
      <c r="G581" s="81">
        <f t="shared" si="9"/>
        <v>0</v>
      </c>
      <c r="H581" s="103">
        <f>H583</f>
        <v>0</v>
      </c>
      <c r="I581" s="105">
        <f>I583</f>
        <v>0</v>
      </c>
    </row>
    <row r="582" spans="1:11" s="12" customFormat="1" ht="10.5" hidden="1" customHeight="1" x14ac:dyDescent="0.2">
      <c r="A582" s="46"/>
      <c r="B582" s="21"/>
      <c r="C582" s="23"/>
      <c r="D582" s="36"/>
      <c r="E582" s="40" t="s">
        <v>15</v>
      </c>
      <c r="F582" s="11"/>
      <c r="G582" s="81">
        <f t="shared" si="9"/>
        <v>0</v>
      </c>
      <c r="H582" s="117"/>
      <c r="I582" s="118"/>
      <c r="J582" s="150"/>
      <c r="K582" s="150"/>
    </row>
    <row r="583" spans="1:11" ht="12" hidden="1" customHeight="1" x14ac:dyDescent="0.2">
      <c r="A583" s="46">
        <v>2861</v>
      </c>
      <c r="B583" s="27" t="s">
        <v>38</v>
      </c>
      <c r="C583" s="25">
        <v>6</v>
      </c>
      <c r="D583" s="37">
        <v>1</v>
      </c>
      <c r="E583" s="43" t="s">
        <v>344</v>
      </c>
      <c r="F583" s="16" t="s">
        <v>349</v>
      </c>
      <c r="G583" s="81">
        <f t="shared" si="9"/>
        <v>0</v>
      </c>
      <c r="H583" s="103">
        <f>SUM(H585:H585)</f>
        <v>0</v>
      </c>
      <c r="I583" s="105">
        <f>SUM(I585:I585)</f>
        <v>0</v>
      </c>
    </row>
    <row r="584" spans="1:11" ht="24" hidden="1" x14ac:dyDescent="0.2">
      <c r="A584" s="46"/>
      <c r="B584" s="24"/>
      <c r="C584" s="25"/>
      <c r="D584" s="37"/>
      <c r="E584" s="40" t="s">
        <v>23</v>
      </c>
      <c r="F584" s="13"/>
      <c r="G584" s="81">
        <f t="shared" si="9"/>
        <v>0</v>
      </c>
      <c r="H584" s="103"/>
      <c r="I584" s="105"/>
    </row>
    <row r="585" spans="1:11" hidden="1" x14ac:dyDescent="0.2">
      <c r="A585" s="46"/>
      <c r="B585" s="24"/>
      <c r="C585" s="25"/>
      <c r="D585" s="37"/>
      <c r="E585" s="40" t="s">
        <v>24</v>
      </c>
      <c r="F585" s="13"/>
      <c r="G585" s="81">
        <f t="shared" si="9"/>
        <v>0</v>
      </c>
      <c r="H585" s="103"/>
      <c r="I585" s="105"/>
    </row>
    <row r="586" spans="1:11" hidden="1" x14ac:dyDescent="0.2">
      <c r="A586" s="46"/>
      <c r="B586" s="24"/>
      <c r="C586" s="25"/>
      <c r="D586" s="37"/>
      <c r="E586" s="40" t="s">
        <v>427</v>
      </c>
      <c r="F586" s="13"/>
      <c r="G586" s="81"/>
      <c r="H586" s="103"/>
      <c r="I586" s="105"/>
    </row>
    <row r="587" spans="1:11" s="52" customFormat="1" ht="33" customHeight="1" x14ac:dyDescent="0.2">
      <c r="A587" s="50">
        <v>2900</v>
      </c>
      <c r="B587" s="26" t="s">
        <v>45</v>
      </c>
      <c r="C587" s="23">
        <v>0</v>
      </c>
      <c r="D587" s="36">
        <v>0</v>
      </c>
      <c r="E587" s="56" t="s">
        <v>415</v>
      </c>
      <c r="F587" s="51" t="s">
        <v>350</v>
      </c>
      <c r="G587" s="134">
        <f>SUM(H587:I587)</f>
        <v>2043759</v>
      </c>
      <c r="H587" s="176">
        <f>SUM(H589,H607,H617,H625,H635,H648,H653,H658)</f>
        <v>1617759</v>
      </c>
      <c r="I587" s="136">
        <f>SUM(I589,I607,I617,I625,I635,I648,I653,I658)</f>
        <v>426000</v>
      </c>
      <c r="J587" s="149"/>
      <c r="K587" s="149"/>
    </row>
    <row r="588" spans="1:11" ht="11.25" customHeight="1" x14ac:dyDescent="0.2">
      <c r="A588" s="45"/>
      <c r="B588" s="21"/>
      <c r="C588" s="22"/>
      <c r="D588" s="35"/>
      <c r="E588" s="40" t="s">
        <v>14</v>
      </c>
      <c r="F588" s="10"/>
      <c r="G588" s="134"/>
      <c r="H588" s="179"/>
      <c r="I588" s="178"/>
    </row>
    <row r="589" spans="1:11" ht="24" x14ac:dyDescent="0.2">
      <c r="A589" s="46">
        <v>2910</v>
      </c>
      <c r="B589" s="26" t="s">
        <v>45</v>
      </c>
      <c r="C589" s="23">
        <v>1</v>
      </c>
      <c r="D589" s="36">
        <v>0</v>
      </c>
      <c r="E589" s="41" t="s">
        <v>64</v>
      </c>
      <c r="F589" s="11" t="s">
        <v>351</v>
      </c>
      <c r="G589" s="134">
        <f>SUM(H589:I589)</f>
        <v>1720950</v>
      </c>
      <c r="H589" s="176">
        <f>SUM(H591,H604)</f>
        <v>1300950</v>
      </c>
      <c r="I589" s="136">
        <f>SUM(I591,I604)</f>
        <v>420000</v>
      </c>
    </row>
    <row r="590" spans="1:11" s="12" customFormat="1" ht="10.5" customHeight="1" x14ac:dyDescent="0.2">
      <c r="A590" s="46"/>
      <c r="B590" s="21"/>
      <c r="C590" s="23"/>
      <c r="D590" s="36"/>
      <c r="E590" s="40" t="s">
        <v>15</v>
      </c>
      <c r="F590" s="11"/>
      <c r="G590" s="134"/>
      <c r="H590" s="180"/>
      <c r="I590" s="175"/>
      <c r="J590" s="150"/>
      <c r="K590" s="150"/>
    </row>
    <row r="591" spans="1:11" x14ac:dyDescent="0.2">
      <c r="A591" s="88">
        <v>2911</v>
      </c>
      <c r="B591" s="95" t="s">
        <v>45</v>
      </c>
      <c r="C591" s="90">
        <v>1</v>
      </c>
      <c r="D591" s="91">
        <v>1</v>
      </c>
      <c r="E591" s="92" t="s">
        <v>352</v>
      </c>
      <c r="F591" s="96" t="s">
        <v>353</v>
      </c>
      <c r="G591" s="137">
        <f>SUM(H591:I591)</f>
        <v>1720950</v>
      </c>
      <c r="H591" s="181">
        <f>SUM(H593:H603)</f>
        <v>1300950</v>
      </c>
      <c r="I591" s="151">
        <f>SUM(I596:I603)</f>
        <v>420000</v>
      </c>
    </row>
    <row r="592" spans="1:11" ht="24.75" customHeight="1" x14ac:dyDescent="0.2">
      <c r="A592" s="46"/>
      <c r="B592" s="24"/>
      <c r="C592" s="25"/>
      <c r="D592" s="37"/>
      <c r="E592" s="40" t="s">
        <v>23</v>
      </c>
      <c r="F592" s="13"/>
      <c r="G592" s="81"/>
      <c r="H592" s="103"/>
      <c r="I592" s="105"/>
    </row>
    <row r="593" spans="1:11" ht="15.75" hidden="1" customHeight="1" x14ac:dyDescent="0.2">
      <c r="A593" s="46"/>
      <c r="B593" s="24"/>
      <c r="C593" s="25"/>
      <c r="D593" s="37"/>
      <c r="E593" s="40" t="s">
        <v>74</v>
      </c>
      <c r="F593" s="13"/>
      <c r="G593" s="81">
        <f t="shared" ref="G593:G604" si="10">SUM(H593:I593)</f>
        <v>0</v>
      </c>
      <c r="H593" s="103"/>
      <c r="I593" s="105"/>
    </row>
    <row r="594" spans="1:11" s="114" customFormat="1" ht="15.75" hidden="1" customHeight="1" x14ac:dyDescent="0.2">
      <c r="A594" s="46"/>
      <c r="B594" s="24"/>
      <c r="C594" s="25"/>
      <c r="D594" s="37"/>
      <c r="E594" s="40" t="s">
        <v>420</v>
      </c>
      <c r="F594" s="13"/>
      <c r="G594" s="81">
        <f t="shared" si="10"/>
        <v>0</v>
      </c>
      <c r="H594" s="103"/>
      <c r="I594" s="105"/>
    </row>
    <row r="595" spans="1:11" s="114" customFormat="1" ht="15.75" customHeight="1" x14ac:dyDescent="0.2">
      <c r="A595" s="46"/>
      <c r="B595" s="24"/>
      <c r="C595" s="25"/>
      <c r="D595" s="37"/>
      <c r="E595" s="40" t="s">
        <v>421</v>
      </c>
      <c r="F595" s="13"/>
      <c r="G595" s="81">
        <f t="shared" si="10"/>
        <v>950</v>
      </c>
      <c r="H595" s="103">
        <v>950</v>
      </c>
      <c r="I595" s="105" t="s">
        <v>111</v>
      </c>
    </row>
    <row r="596" spans="1:11" ht="24.75" customHeight="1" x14ac:dyDescent="0.2">
      <c r="A596" s="46"/>
      <c r="B596" s="24"/>
      <c r="C596" s="25"/>
      <c r="D596" s="37"/>
      <c r="E596" s="40" t="s">
        <v>100</v>
      </c>
      <c r="F596" s="13"/>
      <c r="G596" s="177">
        <f t="shared" si="10"/>
        <v>1300000</v>
      </c>
      <c r="H596" s="176">
        <v>1300000</v>
      </c>
      <c r="I596" s="105" t="s">
        <v>111</v>
      </c>
    </row>
    <row r="597" spans="1:11" ht="17.25" hidden="1" customHeight="1" x14ac:dyDescent="0.2">
      <c r="A597" s="46"/>
      <c r="B597" s="24"/>
      <c r="C597" s="25"/>
      <c r="D597" s="37"/>
      <c r="E597" s="40" t="s">
        <v>441</v>
      </c>
      <c r="F597" s="13"/>
      <c r="G597" s="81">
        <f t="shared" si="10"/>
        <v>0</v>
      </c>
      <c r="H597" s="103"/>
      <c r="I597" s="105"/>
    </row>
    <row r="598" spans="1:11" s="114" customFormat="1" ht="13.5" hidden="1" customHeight="1" x14ac:dyDescent="0.2">
      <c r="A598" s="46"/>
      <c r="B598" s="24"/>
      <c r="C598" s="25"/>
      <c r="D598" s="37"/>
      <c r="E598" s="40" t="s">
        <v>426</v>
      </c>
      <c r="F598" s="13"/>
      <c r="G598" s="81">
        <f t="shared" si="10"/>
        <v>0</v>
      </c>
      <c r="H598" s="103" t="s">
        <v>111</v>
      </c>
      <c r="I598" s="105">
        <v>0</v>
      </c>
    </row>
    <row r="599" spans="1:11" s="114" customFormat="1" ht="14.25" customHeight="1" x14ac:dyDescent="0.2">
      <c r="A599" s="46"/>
      <c r="B599" s="24"/>
      <c r="C599" s="25"/>
      <c r="D599" s="37"/>
      <c r="E599" s="40" t="s">
        <v>92</v>
      </c>
      <c r="F599" s="13"/>
      <c r="G599" s="81">
        <f t="shared" si="10"/>
        <v>400000</v>
      </c>
      <c r="H599" s="103" t="s">
        <v>111</v>
      </c>
      <c r="I599" s="105">
        <v>400000</v>
      </c>
    </row>
    <row r="600" spans="1:11" s="114" customFormat="1" ht="14.25" customHeight="1" x14ac:dyDescent="0.2">
      <c r="A600" s="46"/>
      <c r="B600" s="24"/>
      <c r="C600" s="25"/>
      <c r="D600" s="37"/>
      <c r="E600" s="40" t="s">
        <v>430</v>
      </c>
      <c r="F600" s="13"/>
      <c r="G600" s="81">
        <f t="shared" si="10"/>
        <v>20000</v>
      </c>
      <c r="H600" s="103" t="s">
        <v>111</v>
      </c>
      <c r="I600" s="105">
        <v>20000</v>
      </c>
    </row>
    <row r="601" spans="1:11" s="114" customFormat="1" ht="16.5" hidden="1" customHeight="1" x14ac:dyDescent="0.2">
      <c r="A601" s="46"/>
      <c r="B601" s="24"/>
      <c r="C601" s="25"/>
      <c r="D601" s="37"/>
      <c r="E601" s="40" t="s">
        <v>444</v>
      </c>
      <c r="F601" s="13"/>
      <c r="G601" s="81">
        <f t="shared" si="10"/>
        <v>0</v>
      </c>
      <c r="H601" s="103" t="s">
        <v>111</v>
      </c>
      <c r="I601" s="105"/>
    </row>
    <row r="602" spans="1:11" s="114" customFormat="1" ht="16.5" hidden="1" customHeight="1" x14ac:dyDescent="0.2">
      <c r="A602" s="46"/>
      <c r="B602" s="24"/>
      <c r="C602" s="25"/>
      <c r="D602" s="37"/>
      <c r="E602" s="40" t="s">
        <v>448</v>
      </c>
      <c r="F602" s="13"/>
      <c r="G602" s="81">
        <f t="shared" si="10"/>
        <v>0</v>
      </c>
      <c r="H602" s="103" t="s">
        <v>111</v>
      </c>
      <c r="I602" s="105">
        <v>0</v>
      </c>
    </row>
    <row r="603" spans="1:11" s="114" customFormat="1" ht="15.75" hidden="1" customHeight="1" x14ac:dyDescent="0.2">
      <c r="A603" s="46"/>
      <c r="B603" s="24"/>
      <c r="C603" s="25"/>
      <c r="D603" s="37"/>
      <c r="E603" s="40" t="s">
        <v>94</v>
      </c>
      <c r="F603" s="13"/>
      <c r="G603" s="81">
        <f t="shared" si="10"/>
        <v>0</v>
      </c>
      <c r="H603" s="103" t="s">
        <v>111</v>
      </c>
      <c r="I603" s="105">
        <v>0</v>
      </c>
    </row>
    <row r="604" spans="1:11" ht="17.25" hidden="1" customHeight="1" x14ac:dyDescent="0.2">
      <c r="A604" s="46">
        <v>2912</v>
      </c>
      <c r="B604" s="27" t="s">
        <v>45</v>
      </c>
      <c r="C604" s="25">
        <v>1</v>
      </c>
      <c r="D604" s="37">
        <v>2</v>
      </c>
      <c r="E604" s="40" t="s">
        <v>46</v>
      </c>
      <c r="F604" s="16" t="s">
        <v>354</v>
      </c>
      <c r="G604" s="81">
        <f t="shared" si="10"/>
        <v>0</v>
      </c>
      <c r="H604" s="103">
        <f>SUM(H606:H606)</f>
        <v>0</v>
      </c>
      <c r="I604" s="105">
        <f>SUM(I606:I606)</f>
        <v>0</v>
      </c>
    </row>
    <row r="605" spans="1:11" ht="24.75" hidden="1" customHeight="1" x14ac:dyDescent="0.2">
      <c r="A605" s="46"/>
      <c r="B605" s="24"/>
      <c r="C605" s="25"/>
      <c r="D605" s="37"/>
      <c r="E605" s="40" t="s">
        <v>23</v>
      </c>
      <c r="F605" s="13"/>
      <c r="G605" s="81"/>
      <c r="H605" s="103"/>
      <c r="I605" s="105"/>
    </row>
    <row r="606" spans="1:11" ht="15.75" hidden="1" customHeight="1" x14ac:dyDescent="0.2">
      <c r="A606" s="46"/>
      <c r="B606" s="24"/>
      <c r="C606" s="25"/>
      <c r="D606" s="37"/>
      <c r="E606" s="40" t="s">
        <v>24</v>
      </c>
      <c r="F606" s="13"/>
      <c r="G606" s="81">
        <f>SUM(H606:I606)</f>
        <v>0</v>
      </c>
      <c r="H606" s="103"/>
      <c r="I606" s="105"/>
    </row>
    <row r="607" spans="1:11" ht="15.75" customHeight="1" x14ac:dyDescent="0.2">
      <c r="A607" s="46">
        <v>2920</v>
      </c>
      <c r="B607" s="26" t="s">
        <v>45</v>
      </c>
      <c r="C607" s="23">
        <v>2</v>
      </c>
      <c r="D607" s="36">
        <v>0</v>
      </c>
      <c r="E607" s="41" t="s">
        <v>47</v>
      </c>
      <c r="F607" s="11" t="s">
        <v>355</v>
      </c>
      <c r="G607" s="81">
        <f>SUM(H607:I607)</f>
        <v>35809</v>
      </c>
      <c r="H607" s="103">
        <f>SUM(H609,H612)</f>
        <v>35809</v>
      </c>
      <c r="I607" s="105">
        <f>SUM(I609,I616,I633)</f>
        <v>0</v>
      </c>
    </row>
    <row r="608" spans="1:11" s="12" customFormat="1" ht="15" customHeight="1" x14ac:dyDescent="0.2">
      <c r="A608" s="46"/>
      <c r="B608" s="21"/>
      <c r="C608" s="23"/>
      <c r="D608" s="36"/>
      <c r="E608" s="40" t="s">
        <v>15</v>
      </c>
      <c r="F608" s="11"/>
      <c r="G608" s="81"/>
      <c r="H608" s="117"/>
      <c r="I608" s="118"/>
      <c r="J608" s="150"/>
      <c r="K608" s="150"/>
    </row>
    <row r="609" spans="1:11" hidden="1" x14ac:dyDescent="0.2">
      <c r="A609" s="46">
        <v>2921</v>
      </c>
      <c r="B609" s="27" t="s">
        <v>45</v>
      </c>
      <c r="C609" s="25">
        <v>2</v>
      </c>
      <c r="D609" s="37">
        <v>1</v>
      </c>
      <c r="E609" s="40" t="s">
        <v>48</v>
      </c>
      <c r="F609" s="16" t="s">
        <v>356</v>
      </c>
      <c r="G609" s="81">
        <f>SUM(H609:I609)</f>
        <v>0</v>
      </c>
      <c r="H609" s="103">
        <f>SUM(H611:H611)</f>
        <v>0</v>
      </c>
      <c r="I609" s="105">
        <f>SUM(I611:I611)</f>
        <v>0</v>
      </c>
    </row>
    <row r="610" spans="1:11" ht="24" hidden="1" x14ac:dyDescent="0.2">
      <c r="A610" s="46"/>
      <c r="B610" s="24"/>
      <c r="C610" s="25"/>
      <c r="D610" s="37"/>
      <c r="E610" s="40" t="s">
        <v>23</v>
      </c>
      <c r="F610" s="13"/>
      <c r="G610" s="81"/>
      <c r="H610" s="103"/>
      <c r="I610" s="105"/>
    </row>
    <row r="611" spans="1:11" hidden="1" x14ac:dyDescent="0.2">
      <c r="A611" s="46"/>
      <c r="B611" s="24"/>
      <c r="C611" s="25"/>
      <c r="D611" s="37"/>
      <c r="E611" s="40" t="s">
        <v>102</v>
      </c>
      <c r="F611" s="13"/>
      <c r="G611" s="81">
        <f>SUM(H611:I611)</f>
        <v>0</v>
      </c>
      <c r="H611" s="103">
        <v>0</v>
      </c>
      <c r="I611" s="105"/>
    </row>
    <row r="612" spans="1:11" x14ac:dyDescent="0.2">
      <c r="A612" s="107">
        <v>2922</v>
      </c>
      <c r="B612" s="108" t="s">
        <v>45</v>
      </c>
      <c r="C612" s="109">
        <v>2</v>
      </c>
      <c r="D612" s="110">
        <v>2</v>
      </c>
      <c r="E612" s="111" t="s">
        <v>49</v>
      </c>
      <c r="F612" s="112" t="s">
        <v>357</v>
      </c>
      <c r="G612" s="121">
        <f>SUM(H612:I612)</f>
        <v>35809</v>
      </c>
      <c r="H612" s="123">
        <f>SUM(H614:H634)</f>
        <v>35809</v>
      </c>
      <c r="I612" s="124">
        <f>SUM(I615:I633)</f>
        <v>0</v>
      </c>
    </row>
    <row r="613" spans="1:11" ht="27" customHeight="1" x14ac:dyDescent="0.2">
      <c r="A613" s="46"/>
      <c r="B613" s="24"/>
      <c r="C613" s="25"/>
      <c r="D613" s="37"/>
      <c r="E613" s="40" t="s">
        <v>23</v>
      </c>
      <c r="F613" s="13"/>
      <c r="G613" s="81"/>
      <c r="H613" s="103"/>
      <c r="I613" s="105"/>
    </row>
    <row r="614" spans="1:11" ht="14.25" customHeight="1" x14ac:dyDescent="0.2">
      <c r="A614" s="46"/>
      <c r="B614" s="154"/>
      <c r="C614" s="155"/>
      <c r="D614" s="156"/>
      <c r="E614" s="40" t="s">
        <v>449</v>
      </c>
      <c r="F614" s="13"/>
      <c r="G614" s="81">
        <f>SUM(H614:I614)</f>
        <v>5809</v>
      </c>
      <c r="H614" s="103">
        <v>5809</v>
      </c>
      <c r="I614" s="105" t="s">
        <v>111</v>
      </c>
    </row>
    <row r="615" spans="1:11" s="114" customFormat="1" ht="24" hidden="1" x14ac:dyDescent="0.2">
      <c r="A615" s="46"/>
      <c r="B615" s="24"/>
      <c r="C615" s="25"/>
      <c r="D615" s="37"/>
      <c r="E615" s="40" t="s">
        <v>97</v>
      </c>
      <c r="F615" s="13"/>
      <c r="G615" s="81">
        <f>SUM(H615:I615)</f>
        <v>0</v>
      </c>
      <c r="H615" s="103">
        <v>0</v>
      </c>
      <c r="I615" s="105" t="s">
        <v>111</v>
      </c>
    </row>
    <row r="616" spans="1:11" hidden="1" x14ac:dyDescent="0.2">
      <c r="A616" s="46"/>
      <c r="B616" s="24"/>
      <c r="C616" s="25"/>
      <c r="D616" s="37"/>
      <c r="E616" s="40" t="s">
        <v>426</v>
      </c>
      <c r="F616" s="13"/>
      <c r="G616" s="81">
        <f t="shared" ref="G616:G634" si="11">SUM(H616:I616)</f>
        <v>0</v>
      </c>
      <c r="H616" s="105" t="s">
        <v>111</v>
      </c>
      <c r="I616" s="105" t="s">
        <v>111</v>
      </c>
    </row>
    <row r="617" spans="1:11" ht="36" hidden="1" x14ac:dyDescent="0.2">
      <c r="A617" s="46">
        <v>2930</v>
      </c>
      <c r="B617" s="26" t="s">
        <v>45</v>
      </c>
      <c r="C617" s="23">
        <v>3</v>
      </c>
      <c r="D617" s="36">
        <v>0</v>
      </c>
      <c r="E617" s="41" t="s">
        <v>50</v>
      </c>
      <c r="F617" s="11" t="s">
        <v>358</v>
      </c>
      <c r="G617" s="81">
        <f t="shared" si="11"/>
        <v>0</v>
      </c>
      <c r="H617" s="105" t="s">
        <v>111</v>
      </c>
      <c r="I617" s="105" t="s">
        <v>111</v>
      </c>
    </row>
    <row r="618" spans="1:11" s="12" customFormat="1" ht="10.5" hidden="1" customHeight="1" x14ac:dyDescent="0.2">
      <c r="A618" s="46"/>
      <c r="B618" s="21"/>
      <c r="C618" s="23"/>
      <c r="D618" s="36"/>
      <c r="E618" s="40" t="s">
        <v>15</v>
      </c>
      <c r="F618" s="11"/>
      <c r="G618" s="81">
        <f t="shared" si="11"/>
        <v>0</v>
      </c>
      <c r="H618" s="105" t="s">
        <v>111</v>
      </c>
      <c r="I618" s="105" t="s">
        <v>111</v>
      </c>
      <c r="J618" s="150"/>
      <c r="K618" s="150"/>
    </row>
    <row r="619" spans="1:11" ht="24" hidden="1" x14ac:dyDescent="0.2">
      <c r="A619" s="46">
        <v>2931</v>
      </c>
      <c r="B619" s="27" t="s">
        <v>45</v>
      </c>
      <c r="C619" s="25">
        <v>3</v>
      </c>
      <c r="D619" s="37">
        <v>1</v>
      </c>
      <c r="E619" s="40" t="s">
        <v>51</v>
      </c>
      <c r="F619" s="16" t="s">
        <v>359</v>
      </c>
      <c r="G619" s="81">
        <f t="shared" si="11"/>
        <v>0</v>
      </c>
      <c r="H619" s="105" t="s">
        <v>111</v>
      </c>
      <c r="I619" s="105" t="s">
        <v>111</v>
      </c>
    </row>
    <row r="620" spans="1:11" ht="24" hidden="1" x14ac:dyDescent="0.2">
      <c r="A620" s="46"/>
      <c r="B620" s="24"/>
      <c r="C620" s="25"/>
      <c r="D620" s="37"/>
      <c r="E620" s="40" t="s">
        <v>23</v>
      </c>
      <c r="F620" s="13"/>
      <c r="G620" s="81">
        <f t="shared" si="11"/>
        <v>0</v>
      </c>
      <c r="H620" s="105" t="s">
        <v>111</v>
      </c>
      <c r="I620" s="105" t="s">
        <v>111</v>
      </c>
    </row>
    <row r="621" spans="1:11" hidden="1" x14ac:dyDescent="0.2">
      <c r="A621" s="46"/>
      <c r="B621" s="24"/>
      <c r="C621" s="25"/>
      <c r="D621" s="37"/>
      <c r="E621" s="40" t="s">
        <v>24</v>
      </c>
      <c r="F621" s="13"/>
      <c r="G621" s="81">
        <f t="shared" si="11"/>
        <v>0</v>
      </c>
      <c r="H621" s="105" t="s">
        <v>111</v>
      </c>
      <c r="I621" s="105" t="s">
        <v>111</v>
      </c>
    </row>
    <row r="622" spans="1:11" hidden="1" x14ac:dyDescent="0.2">
      <c r="A622" s="46">
        <v>2932</v>
      </c>
      <c r="B622" s="27" t="s">
        <v>45</v>
      </c>
      <c r="C622" s="25">
        <v>3</v>
      </c>
      <c r="D622" s="37">
        <v>2</v>
      </c>
      <c r="E622" s="40" t="s">
        <v>52</v>
      </c>
      <c r="F622" s="16"/>
      <c r="G622" s="81">
        <f t="shared" si="11"/>
        <v>0</v>
      </c>
      <c r="H622" s="105" t="s">
        <v>111</v>
      </c>
      <c r="I622" s="105" t="s">
        <v>111</v>
      </c>
    </row>
    <row r="623" spans="1:11" ht="24" hidden="1" x14ac:dyDescent="0.2">
      <c r="A623" s="46"/>
      <c r="B623" s="24"/>
      <c r="C623" s="25"/>
      <c r="D623" s="37"/>
      <c r="E623" s="40" t="s">
        <v>23</v>
      </c>
      <c r="F623" s="13"/>
      <c r="G623" s="81">
        <f t="shared" si="11"/>
        <v>0</v>
      </c>
      <c r="H623" s="105" t="s">
        <v>111</v>
      </c>
      <c r="I623" s="105" t="s">
        <v>111</v>
      </c>
    </row>
    <row r="624" spans="1:11" hidden="1" x14ac:dyDescent="0.2">
      <c r="A624" s="46"/>
      <c r="B624" s="24"/>
      <c r="C624" s="25"/>
      <c r="D624" s="37"/>
      <c r="E624" s="40" t="s">
        <v>24</v>
      </c>
      <c r="F624" s="13"/>
      <c r="G624" s="81">
        <f t="shared" si="11"/>
        <v>0</v>
      </c>
      <c r="H624" s="105" t="s">
        <v>111</v>
      </c>
      <c r="I624" s="105" t="s">
        <v>111</v>
      </c>
    </row>
    <row r="625" spans="1:11" hidden="1" x14ac:dyDescent="0.2">
      <c r="A625" s="46">
        <v>2940</v>
      </c>
      <c r="B625" s="26" t="s">
        <v>45</v>
      </c>
      <c r="C625" s="23">
        <v>4</v>
      </c>
      <c r="D625" s="36">
        <v>0</v>
      </c>
      <c r="E625" s="41" t="s">
        <v>360</v>
      </c>
      <c r="F625" s="11" t="s">
        <v>361</v>
      </c>
      <c r="G625" s="81">
        <f t="shared" si="11"/>
        <v>0</v>
      </c>
      <c r="H625" s="105" t="s">
        <v>111</v>
      </c>
      <c r="I625" s="105" t="s">
        <v>111</v>
      </c>
    </row>
    <row r="626" spans="1:11" s="12" customFormat="1" ht="10.5" hidden="1" customHeight="1" x14ac:dyDescent="0.2">
      <c r="A626" s="46"/>
      <c r="B626" s="21"/>
      <c r="C626" s="23"/>
      <c r="D626" s="36"/>
      <c r="E626" s="40" t="s">
        <v>15</v>
      </c>
      <c r="F626" s="11"/>
      <c r="G626" s="81">
        <f t="shared" si="11"/>
        <v>0</v>
      </c>
      <c r="H626" s="105" t="s">
        <v>111</v>
      </c>
      <c r="I626" s="105" t="s">
        <v>111</v>
      </c>
      <c r="J626" s="150"/>
      <c r="K626" s="150"/>
    </row>
    <row r="627" spans="1:11" hidden="1" x14ac:dyDescent="0.2">
      <c r="A627" s="46">
        <v>2941</v>
      </c>
      <c r="B627" s="27" t="s">
        <v>45</v>
      </c>
      <c r="C627" s="25">
        <v>4</v>
      </c>
      <c r="D627" s="37">
        <v>1</v>
      </c>
      <c r="E627" s="40" t="s">
        <v>53</v>
      </c>
      <c r="F627" s="16" t="s">
        <v>362</v>
      </c>
      <c r="G627" s="81">
        <f t="shared" si="11"/>
        <v>0</v>
      </c>
      <c r="H627" s="105" t="s">
        <v>111</v>
      </c>
      <c r="I627" s="105" t="s">
        <v>111</v>
      </c>
    </row>
    <row r="628" spans="1:11" ht="24" hidden="1" x14ac:dyDescent="0.2">
      <c r="A628" s="46"/>
      <c r="B628" s="24"/>
      <c r="C628" s="25"/>
      <c r="D628" s="37"/>
      <c r="E628" s="40" t="s">
        <v>23</v>
      </c>
      <c r="F628" s="13"/>
      <c r="G628" s="81">
        <f t="shared" si="11"/>
        <v>0</v>
      </c>
      <c r="H628" s="105" t="s">
        <v>111</v>
      </c>
      <c r="I628" s="105" t="s">
        <v>111</v>
      </c>
    </row>
    <row r="629" spans="1:11" hidden="1" x14ac:dyDescent="0.2">
      <c r="A629" s="46"/>
      <c r="B629" s="24"/>
      <c r="C629" s="25"/>
      <c r="D629" s="37"/>
      <c r="E629" s="40" t="s">
        <v>24</v>
      </c>
      <c r="F629" s="13"/>
      <c r="G629" s="81">
        <f t="shared" si="11"/>
        <v>0</v>
      </c>
      <c r="H629" s="105" t="s">
        <v>111</v>
      </c>
      <c r="I629" s="105" t="s">
        <v>111</v>
      </c>
    </row>
    <row r="630" spans="1:11" hidden="1" x14ac:dyDescent="0.2">
      <c r="A630" s="46">
        <v>2942</v>
      </c>
      <c r="B630" s="27" t="s">
        <v>45</v>
      </c>
      <c r="C630" s="25">
        <v>4</v>
      </c>
      <c r="D630" s="37">
        <v>2</v>
      </c>
      <c r="E630" s="40" t="s">
        <v>54</v>
      </c>
      <c r="F630" s="16" t="s">
        <v>363</v>
      </c>
      <c r="G630" s="81">
        <f t="shared" si="11"/>
        <v>0</v>
      </c>
      <c r="H630" s="105" t="s">
        <v>111</v>
      </c>
      <c r="I630" s="105" t="s">
        <v>111</v>
      </c>
    </row>
    <row r="631" spans="1:11" ht="24" hidden="1" x14ac:dyDescent="0.2">
      <c r="A631" s="46"/>
      <c r="B631" s="24"/>
      <c r="C631" s="25"/>
      <c r="D631" s="37"/>
      <c r="E631" s="40" t="s">
        <v>23</v>
      </c>
      <c r="F631" s="13"/>
      <c r="G631" s="81">
        <f t="shared" si="11"/>
        <v>0</v>
      </c>
      <c r="H631" s="105" t="s">
        <v>111</v>
      </c>
      <c r="I631" s="105" t="s">
        <v>111</v>
      </c>
    </row>
    <row r="632" spans="1:11" s="114" customFormat="1" hidden="1" x14ac:dyDescent="0.2">
      <c r="A632" s="46"/>
      <c r="B632" s="24"/>
      <c r="C632" s="25"/>
      <c r="D632" s="37"/>
      <c r="E632" s="40" t="s">
        <v>92</v>
      </c>
      <c r="F632" s="13"/>
      <c r="G632" s="81">
        <f t="shared" si="11"/>
        <v>0</v>
      </c>
      <c r="H632" s="105" t="s">
        <v>111</v>
      </c>
      <c r="I632" s="105" t="s">
        <v>111</v>
      </c>
    </row>
    <row r="633" spans="1:11" s="114" customFormat="1" hidden="1" x14ac:dyDescent="0.2">
      <c r="A633" s="46"/>
      <c r="B633" s="24"/>
      <c r="C633" s="25"/>
      <c r="D633" s="37"/>
      <c r="E633" s="40" t="s">
        <v>94</v>
      </c>
      <c r="F633" s="13"/>
      <c r="G633" s="81">
        <f t="shared" si="11"/>
        <v>0</v>
      </c>
      <c r="H633" s="105" t="s">
        <v>111</v>
      </c>
      <c r="I633" s="105" t="s">
        <v>111</v>
      </c>
    </row>
    <row r="634" spans="1:11" s="114" customFormat="1" x14ac:dyDescent="0.2">
      <c r="A634" s="46"/>
      <c r="B634" s="24"/>
      <c r="C634" s="25"/>
      <c r="D634" s="37"/>
      <c r="E634" s="40" t="s">
        <v>441</v>
      </c>
      <c r="F634" s="13"/>
      <c r="G634" s="81">
        <f t="shared" si="11"/>
        <v>30000</v>
      </c>
      <c r="H634" s="113">
        <v>30000</v>
      </c>
      <c r="I634" s="105" t="s">
        <v>111</v>
      </c>
    </row>
    <row r="635" spans="1:11" ht="17.25" customHeight="1" x14ac:dyDescent="0.2">
      <c r="A635" s="46">
        <v>2950</v>
      </c>
      <c r="B635" s="26" t="s">
        <v>45</v>
      </c>
      <c r="C635" s="23">
        <v>5</v>
      </c>
      <c r="D635" s="36">
        <v>0</v>
      </c>
      <c r="E635" s="41" t="s">
        <v>365</v>
      </c>
      <c r="F635" s="11" t="s">
        <v>366</v>
      </c>
      <c r="G635" s="81">
        <f>SUM(H635:I635)</f>
        <v>287000</v>
      </c>
      <c r="H635" s="103">
        <f>SUM(H637,H645)</f>
        <v>281000</v>
      </c>
      <c r="I635" s="105">
        <f>SUM(I637,I645)</f>
        <v>6000</v>
      </c>
    </row>
    <row r="636" spans="1:11" s="12" customFormat="1" ht="15.75" customHeight="1" x14ac:dyDescent="0.2">
      <c r="A636" s="46"/>
      <c r="B636" s="21"/>
      <c r="C636" s="23"/>
      <c r="D636" s="36"/>
      <c r="E636" s="40" t="s">
        <v>15</v>
      </c>
      <c r="F636" s="11"/>
      <c r="G636" s="81"/>
      <c r="H636" s="117"/>
      <c r="I636" s="118"/>
      <c r="J636" s="150"/>
      <c r="K636" s="150"/>
    </row>
    <row r="637" spans="1:11" x14ac:dyDescent="0.2">
      <c r="A637" s="88">
        <v>2951</v>
      </c>
      <c r="B637" s="95" t="s">
        <v>45</v>
      </c>
      <c r="C637" s="90">
        <v>5</v>
      </c>
      <c r="D637" s="91">
        <v>1</v>
      </c>
      <c r="E637" s="92" t="s">
        <v>55</v>
      </c>
      <c r="F637" s="97"/>
      <c r="G637" s="94">
        <f>SUM(H637:I637)</f>
        <v>287000</v>
      </c>
      <c r="H637" s="104">
        <f>SUM(H639:H641)</f>
        <v>281000</v>
      </c>
      <c r="I637" s="116">
        <f>SUM(I640:I667)</f>
        <v>6000</v>
      </c>
    </row>
    <row r="638" spans="1:11" ht="25.5" customHeight="1" x14ac:dyDescent="0.2">
      <c r="A638" s="46"/>
      <c r="B638" s="24"/>
      <c r="C638" s="25"/>
      <c r="D638" s="37"/>
      <c r="E638" s="40" t="s">
        <v>23</v>
      </c>
      <c r="F638" s="13"/>
      <c r="G638" s="81"/>
      <c r="H638" s="103"/>
      <c r="I638" s="105"/>
    </row>
    <row r="639" spans="1:11" ht="17.25" hidden="1" customHeight="1" x14ac:dyDescent="0.2">
      <c r="A639" s="46"/>
      <c r="B639" s="24"/>
      <c r="C639" s="25"/>
      <c r="D639" s="37"/>
      <c r="E639" s="40" t="s">
        <v>87</v>
      </c>
      <c r="F639" s="13"/>
      <c r="G639" s="81">
        <f t="shared" ref="G639:G644" si="12">SUM(H639:I639)</f>
        <v>0</v>
      </c>
      <c r="H639" s="103"/>
      <c r="I639" s="105" t="s">
        <v>111</v>
      </c>
    </row>
    <row r="640" spans="1:11" s="114" customFormat="1" ht="26.25" customHeight="1" x14ac:dyDescent="0.2">
      <c r="A640" s="46"/>
      <c r="B640" s="24"/>
      <c r="C640" s="25"/>
      <c r="D640" s="37"/>
      <c r="E640" s="40" t="s">
        <v>100</v>
      </c>
      <c r="F640" s="13"/>
      <c r="G640" s="81">
        <f t="shared" si="12"/>
        <v>281000</v>
      </c>
      <c r="H640" s="103">
        <v>281000</v>
      </c>
      <c r="I640" s="105" t="s">
        <v>111</v>
      </c>
    </row>
    <row r="641" spans="1:11" ht="14.25" hidden="1" customHeight="1" x14ac:dyDescent="0.2">
      <c r="A641" s="46"/>
      <c r="B641" s="24"/>
      <c r="C641" s="25"/>
      <c r="D641" s="37"/>
      <c r="E641" s="40" t="s">
        <v>441</v>
      </c>
      <c r="F641" s="13"/>
      <c r="G641" s="81">
        <f t="shared" si="12"/>
        <v>0</v>
      </c>
      <c r="H641" s="113"/>
      <c r="I641" s="105"/>
    </row>
    <row r="642" spans="1:11" s="114" customFormat="1" ht="13.5" hidden="1" customHeight="1" x14ac:dyDescent="0.2">
      <c r="A642" s="46"/>
      <c r="B642" s="24"/>
      <c r="C642" s="25"/>
      <c r="D642" s="37"/>
      <c r="E642" s="40" t="s">
        <v>92</v>
      </c>
      <c r="F642" s="13"/>
      <c r="G642" s="81">
        <f t="shared" si="12"/>
        <v>0</v>
      </c>
      <c r="H642" s="105" t="s">
        <v>111</v>
      </c>
      <c r="I642" s="105">
        <v>0</v>
      </c>
    </row>
    <row r="643" spans="1:11" s="114" customFormat="1" ht="13.5" customHeight="1" x14ac:dyDescent="0.2">
      <c r="A643" s="46"/>
      <c r="B643" s="24"/>
      <c r="C643" s="25"/>
      <c r="D643" s="37"/>
      <c r="E643" s="40" t="s">
        <v>448</v>
      </c>
      <c r="F643" s="13"/>
      <c r="G643" s="81">
        <f t="shared" si="12"/>
        <v>6000</v>
      </c>
      <c r="H643" s="105" t="s">
        <v>111</v>
      </c>
      <c r="I643" s="105">
        <v>6000</v>
      </c>
    </row>
    <row r="644" spans="1:11" s="114" customFormat="1" ht="13.5" hidden="1" customHeight="1" x14ac:dyDescent="0.2">
      <c r="A644" s="46"/>
      <c r="B644" s="24"/>
      <c r="C644" s="25"/>
      <c r="D644" s="37"/>
      <c r="E644" s="40" t="s">
        <v>94</v>
      </c>
      <c r="F644" s="13"/>
      <c r="G644" s="81">
        <f t="shared" si="12"/>
        <v>0</v>
      </c>
      <c r="H644" s="105" t="s">
        <v>111</v>
      </c>
      <c r="I644" s="105">
        <v>0</v>
      </c>
    </row>
    <row r="645" spans="1:11" hidden="1" x14ac:dyDescent="0.2">
      <c r="A645" s="46">
        <v>2952</v>
      </c>
      <c r="B645" s="27" t="s">
        <v>45</v>
      </c>
      <c r="C645" s="25">
        <v>5</v>
      </c>
      <c r="D645" s="37">
        <v>2</v>
      </c>
      <c r="E645" s="40" t="s">
        <v>56</v>
      </c>
      <c r="F645" s="16" t="s">
        <v>367</v>
      </c>
      <c r="G645" s="81">
        <f t="shared" ref="G645:G667" si="13">SUM(H645:I645)</f>
        <v>0</v>
      </c>
      <c r="H645" s="105" t="s">
        <v>111</v>
      </c>
      <c r="I645" s="105"/>
    </row>
    <row r="646" spans="1:11" ht="24" hidden="1" x14ac:dyDescent="0.2">
      <c r="A646" s="46"/>
      <c r="B646" s="24"/>
      <c r="C646" s="25"/>
      <c r="D646" s="37"/>
      <c r="E646" s="40" t="s">
        <v>23</v>
      </c>
      <c r="F646" s="13"/>
      <c r="G646" s="81">
        <f t="shared" si="13"/>
        <v>0</v>
      </c>
      <c r="H646" s="105" t="s">
        <v>111</v>
      </c>
      <c r="I646" s="105"/>
    </row>
    <row r="647" spans="1:11" hidden="1" x14ac:dyDescent="0.2">
      <c r="A647" s="46"/>
      <c r="B647" s="24"/>
      <c r="C647" s="25"/>
      <c r="D647" s="37"/>
      <c r="E647" s="40" t="s">
        <v>24</v>
      </c>
      <c r="F647" s="13"/>
      <c r="G647" s="81">
        <f t="shared" si="13"/>
        <v>0</v>
      </c>
      <c r="H647" s="105" t="s">
        <v>111</v>
      </c>
      <c r="I647" s="105"/>
    </row>
    <row r="648" spans="1:11" ht="0.75" hidden="1" customHeight="1" x14ac:dyDescent="0.2">
      <c r="A648" s="46">
        <v>2960</v>
      </c>
      <c r="B648" s="26" t="s">
        <v>45</v>
      </c>
      <c r="C648" s="23">
        <v>6</v>
      </c>
      <c r="D648" s="36">
        <v>0</v>
      </c>
      <c r="E648" s="41" t="s">
        <v>368</v>
      </c>
      <c r="F648" s="11" t="s">
        <v>369</v>
      </c>
      <c r="G648" s="81">
        <f t="shared" si="13"/>
        <v>0</v>
      </c>
      <c r="H648" s="105" t="s">
        <v>111</v>
      </c>
      <c r="I648" s="105"/>
    </row>
    <row r="649" spans="1:11" s="12" customFormat="1" ht="10.5" hidden="1" customHeight="1" x14ac:dyDescent="0.2">
      <c r="A649" s="46"/>
      <c r="B649" s="21"/>
      <c r="C649" s="23"/>
      <c r="D649" s="36"/>
      <c r="E649" s="40" t="s">
        <v>15</v>
      </c>
      <c r="F649" s="11"/>
      <c r="G649" s="81">
        <f t="shared" si="13"/>
        <v>0</v>
      </c>
      <c r="H649" s="105" t="s">
        <v>111</v>
      </c>
      <c r="I649" s="118"/>
      <c r="J649" s="150"/>
      <c r="K649" s="150"/>
    </row>
    <row r="650" spans="1:11" hidden="1" x14ac:dyDescent="0.2">
      <c r="A650" s="46">
        <v>2961</v>
      </c>
      <c r="B650" s="27" t="s">
        <v>45</v>
      </c>
      <c r="C650" s="25">
        <v>6</v>
      </c>
      <c r="D650" s="37">
        <v>1</v>
      </c>
      <c r="E650" s="40" t="s">
        <v>368</v>
      </c>
      <c r="F650" s="16" t="s">
        <v>370</v>
      </c>
      <c r="G650" s="81">
        <f t="shared" si="13"/>
        <v>0</v>
      </c>
      <c r="H650" s="105" t="s">
        <v>111</v>
      </c>
      <c r="I650" s="105"/>
    </row>
    <row r="651" spans="1:11" ht="24" hidden="1" x14ac:dyDescent="0.2">
      <c r="A651" s="46"/>
      <c r="B651" s="24"/>
      <c r="C651" s="25"/>
      <c r="D651" s="37"/>
      <c r="E651" s="40" t="s">
        <v>23</v>
      </c>
      <c r="F651" s="13"/>
      <c r="G651" s="81">
        <f t="shared" si="13"/>
        <v>0</v>
      </c>
      <c r="H651" s="105" t="s">
        <v>111</v>
      </c>
      <c r="I651" s="105"/>
    </row>
    <row r="652" spans="1:11" hidden="1" x14ac:dyDescent="0.2">
      <c r="A652" s="46"/>
      <c r="B652" s="24"/>
      <c r="C652" s="25"/>
      <c r="D652" s="37"/>
      <c r="E652" s="40" t="s">
        <v>24</v>
      </c>
      <c r="F652" s="13"/>
      <c r="G652" s="81">
        <f t="shared" si="13"/>
        <v>0</v>
      </c>
      <c r="H652" s="105" t="s">
        <v>111</v>
      </c>
      <c r="I652" s="105"/>
    </row>
    <row r="653" spans="1:11" ht="24" hidden="1" x14ac:dyDescent="0.2">
      <c r="A653" s="46">
        <v>2970</v>
      </c>
      <c r="B653" s="26" t="s">
        <v>45</v>
      </c>
      <c r="C653" s="23">
        <v>7</v>
      </c>
      <c r="D653" s="36">
        <v>0</v>
      </c>
      <c r="E653" s="41" t="s">
        <v>371</v>
      </c>
      <c r="F653" s="11" t="s">
        <v>372</v>
      </c>
      <c r="G653" s="81">
        <f t="shared" si="13"/>
        <v>0</v>
      </c>
      <c r="H653" s="105" t="s">
        <v>111</v>
      </c>
      <c r="I653" s="105"/>
    </row>
    <row r="654" spans="1:11" s="12" customFormat="1" ht="10.5" hidden="1" customHeight="1" x14ac:dyDescent="0.2">
      <c r="A654" s="46"/>
      <c r="B654" s="21"/>
      <c r="C654" s="23"/>
      <c r="D654" s="36"/>
      <c r="E654" s="40" t="s">
        <v>15</v>
      </c>
      <c r="F654" s="11"/>
      <c r="G654" s="81">
        <f t="shared" si="13"/>
        <v>0</v>
      </c>
      <c r="H654" s="105" t="s">
        <v>111</v>
      </c>
      <c r="I654" s="118"/>
      <c r="J654" s="150"/>
      <c r="K654" s="150"/>
    </row>
    <row r="655" spans="1:11" ht="24" hidden="1" x14ac:dyDescent="0.2">
      <c r="A655" s="46">
        <v>2971</v>
      </c>
      <c r="B655" s="27" t="s">
        <v>45</v>
      </c>
      <c r="C655" s="25">
        <v>7</v>
      </c>
      <c r="D655" s="37">
        <v>1</v>
      </c>
      <c r="E655" s="40" t="s">
        <v>371</v>
      </c>
      <c r="F655" s="16" t="s">
        <v>372</v>
      </c>
      <c r="G655" s="81">
        <f t="shared" si="13"/>
        <v>0</v>
      </c>
      <c r="H655" s="105" t="s">
        <v>111</v>
      </c>
      <c r="I655" s="105"/>
    </row>
    <row r="656" spans="1:11" ht="24" hidden="1" x14ac:dyDescent="0.2">
      <c r="A656" s="46"/>
      <c r="B656" s="24"/>
      <c r="C656" s="25"/>
      <c r="D656" s="37"/>
      <c r="E656" s="40" t="s">
        <v>23</v>
      </c>
      <c r="F656" s="13"/>
      <c r="G656" s="81">
        <f t="shared" si="13"/>
        <v>0</v>
      </c>
      <c r="H656" s="105" t="s">
        <v>111</v>
      </c>
      <c r="I656" s="105"/>
    </row>
    <row r="657" spans="1:11" hidden="1" x14ac:dyDescent="0.2">
      <c r="A657" s="46"/>
      <c r="B657" s="24"/>
      <c r="C657" s="25"/>
      <c r="D657" s="37"/>
      <c r="E657" s="40" t="s">
        <v>94</v>
      </c>
      <c r="F657" s="13"/>
      <c r="G657" s="81">
        <f t="shared" si="13"/>
        <v>0</v>
      </c>
      <c r="H657" s="105" t="s">
        <v>111</v>
      </c>
      <c r="I657" s="105"/>
    </row>
    <row r="658" spans="1:11" hidden="1" x14ac:dyDescent="0.2">
      <c r="A658" s="46">
        <v>2980</v>
      </c>
      <c r="B658" s="26" t="s">
        <v>45</v>
      </c>
      <c r="C658" s="23">
        <v>8</v>
      </c>
      <c r="D658" s="36">
        <v>0</v>
      </c>
      <c r="E658" s="41" t="s">
        <v>373</v>
      </c>
      <c r="F658" s="11" t="s">
        <v>374</v>
      </c>
      <c r="G658" s="81">
        <f t="shared" si="13"/>
        <v>0</v>
      </c>
      <c r="H658" s="105" t="s">
        <v>111</v>
      </c>
      <c r="I658" s="105"/>
    </row>
    <row r="659" spans="1:11" s="12" customFormat="1" ht="10.5" hidden="1" customHeight="1" x14ac:dyDescent="0.2">
      <c r="A659" s="46"/>
      <c r="B659" s="21"/>
      <c r="C659" s="23"/>
      <c r="D659" s="36"/>
      <c r="E659" s="40" t="s">
        <v>15</v>
      </c>
      <c r="F659" s="11"/>
      <c r="G659" s="81">
        <f t="shared" si="13"/>
        <v>0</v>
      </c>
      <c r="H659" s="105" t="s">
        <v>111</v>
      </c>
      <c r="I659" s="118"/>
      <c r="J659" s="150"/>
      <c r="K659" s="150"/>
    </row>
    <row r="660" spans="1:11" hidden="1" x14ac:dyDescent="0.2">
      <c r="A660" s="88">
        <v>2981</v>
      </c>
      <c r="B660" s="95" t="s">
        <v>45</v>
      </c>
      <c r="C660" s="90">
        <v>8</v>
      </c>
      <c r="D660" s="91">
        <v>1</v>
      </c>
      <c r="E660" s="92" t="s">
        <v>373</v>
      </c>
      <c r="F660" s="96" t="s">
        <v>375</v>
      </c>
      <c r="G660" s="81">
        <f t="shared" si="13"/>
        <v>0</v>
      </c>
      <c r="H660" s="105" t="s">
        <v>111</v>
      </c>
      <c r="I660" s="116"/>
    </row>
    <row r="661" spans="1:11" ht="24" hidden="1" x14ac:dyDescent="0.2">
      <c r="A661" s="46"/>
      <c r="B661" s="24"/>
      <c r="C661" s="25"/>
      <c r="D661" s="37"/>
      <c r="E661" s="40" t="s">
        <v>23</v>
      </c>
      <c r="F661" s="13"/>
      <c r="G661" s="81">
        <f t="shared" si="13"/>
        <v>0</v>
      </c>
      <c r="H661" s="105" t="s">
        <v>111</v>
      </c>
      <c r="I661" s="105"/>
    </row>
    <row r="662" spans="1:11" hidden="1" x14ac:dyDescent="0.2">
      <c r="A662" s="46"/>
      <c r="B662" s="24"/>
      <c r="C662" s="25"/>
      <c r="D662" s="37"/>
      <c r="E662" s="40" t="s">
        <v>418</v>
      </c>
      <c r="F662" s="13"/>
      <c r="G662" s="81">
        <f t="shared" si="13"/>
        <v>0</v>
      </c>
      <c r="H662" s="105" t="s">
        <v>111</v>
      </c>
      <c r="I662" s="105"/>
    </row>
    <row r="663" spans="1:11" ht="24" hidden="1" x14ac:dyDescent="0.2">
      <c r="A663" s="46"/>
      <c r="B663" s="24"/>
      <c r="C663" s="25"/>
      <c r="D663" s="37"/>
      <c r="E663" s="40" t="s">
        <v>307</v>
      </c>
      <c r="F663" s="13"/>
      <c r="G663" s="81">
        <f t="shared" si="13"/>
        <v>0</v>
      </c>
      <c r="H663" s="105" t="s">
        <v>111</v>
      </c>
      <c r="I663" s="105"/>
    </row>
    <row r="664" spans="1:11" hidden="1" x14ac:dyDescent="0.2">
      <c r="A664" s="46"/>
      <c r="B664" s="24"/>
      <c r="C664" s="25"/>
      <c r="D664" s="37"/>
      <c r="E664" s="40" t="s">
        <v>92</v>
      </c>
      <c r="F664" s="13"/>
      <c r="G664" s="81">
        <f t="shared" si="13"/>
        <v>0</v>
      </c>
      <c r="H664" s="105" t="s">
        <v>111</v>
      </c>
      <c r="I664" s="105"/>
    </row>
    <row r="665" spans="1:11" s="114" customFormat="1" ht="17.25" hidden="1" customHeight="1" x14ac:dyDescent="0.2">
      <c r="A665" s="153"/>
      <c r="B665" s="154"/>
      <c r="C665" s="155"/>
      <c r="D665" s="156"/>
      <c r="E665" s="40" t="s">
        <v>451</v>
      </c>
      <c r="F665" s="13"/>
      <c r="G665" s="81">
        <f t="shared" si="13"/>
        <v>0</v>
      </c>
      <c r="H665" s="105" t="s">
        <v>111</v>
      </c>
      <c r="I665" s="105">
        <v>0</v>
      </c>
    </row>
    <row r="666" spans="1:11" s="114" customFormat="1" ht="18" hidden="1" customHeight="1" x14ac:dyDescent="0.2">
      <c r="A666" s="46"/>
      <c r="B666" s="24"/>
      <c r="C666" s="25"/>
      <c r="D666" s="37"/>
      <c r="E666" s="40" t="s">
        <v>430</v>
      </c>
      <c r="F666" s="13"/>
      <c r="G666" s="81">
        <f>SUM(H666:I666)</f>
        <v>0</v>
      </c>
      <c r="H666" s="105" t="s">
        <v>111</v>
      </c>
      <c r="I666" s="105"/>
    </row>
    <row r="667" spans="1:11" s="114" customFormat="1" ht="14.25" hidden="1" customHeight="1" x14ac:dyDescent="0.2">
      <c r="A667" s="46"/>
      <c r="B667" s="24"/>
      <c r="C667" s="25"/>
      <c r="D667" s="37"/>
      <c r="E667" s="40" t="s">
        <v>94</v>
      </c>
      <c r="F667" s="13"/>
      <c r="G667" s="81">
        <f t="shared" si="13"/>
        <v>0</v>
      </c>
      <c r="H667" s="105" t="s">
        <v>111</v>
      </c>
      <c r="I667" s="105"/>
    </row>
    <row r="668" spans="1:11" s="52" customFormat="1" ht="36" customHeight="1" x14ac:dyDescent="0.2">
      <c r="A668" s="50">
        <v>3000</v>
      </c>
      <c r="B668" s="26" t="s">
        <v>58</v>
      </c>
      <c r="C668" s="23">
        <v>0</v>
      </c>
      <c r="D668" s="36">
        <v>0</v>
      </c>
      <c r="E668" s="56" t="s">
        <v>416</v>
      </c>
      <c r="F668" s="51" t="s">
        <v>376</v>
      </c>
      <c r="G668" s="81">
        <f>SUM(H668:I668)</f>
        <v>45800</v>
      </c>
      <c r="H668" s="103">
        <f>SUM(H670,H678,H683,H688,H693,H698,H703,H711,H716)</f>
        <v>45800</v>
      </c>
      <c r="I668" s="105">
        <f>SUM(I670,I678,I683,I688,I693,I698,I703,I711,I716)</f>
        <v>0</v>
      </c>
      <c r="J668" s="149"/>
      <c r="K668" s="149"/>
    </row>
    <row r="669" spans="1:11" ht="11.25" customHeight="1" x14ac:dyDescent="0.2">
      <c r="A669" s="45"/>
      <c r="B669" s="21"/>
      <c r="C669" s="22"/>
      <c r="D669" s="35"/>
      <c r="E669" s="40" t="s">
        <v>14</v>
      </c>
      <c r="F669" s="10"/>
      <c r="G669" s="81"/>
      <c r="H669" s="119"/>
      <c r="I669" s="120"/>
    </row>
    <row r="670" spans="1:11" hidden="1" x14ac:dyDescent="0.2">
      <c r="A670" s="46">
        <v>3010</v>
      </c>
      <c r="B670" s="26" t="s">
        <v>58</v>
      </c>
      <c r="C670" s="23">
        <v>1</v>
      </c>
      <c r="D670" s="36">
        <v>0</v>
      </c>
      <c r="E670" s="41" t="s">
        <v>57</v>
      </c>
      <c r="F670" s="11" t="s">
        <v>377</v>
      </c>
      <c r="G670" s="81">
        <f>SUM(H670:I670)</f>
        <v>0</v>
      </c>
      <c r="H670" s="103">
        <f>SUM(H672,H675)</f>
        <v>0</v>
      </c>
      <c r="I670" s="105">
        <f>SUM(I672,I675)</f>
        <v>0</v>
      </c>
    </row>
    <row r="671" spans="1:11" s="12" customFormat="1" ht="10.5" hidden="1" customHeight="1" x14ac:dyDescent="0.2">
      <c r="A671" s="46"/>
      <c r="B671" s="21"/>
      <c r="C671" s="23"/>
      <c r="D671" s="36"/>
      <c r="E671" s="40" t="s">
        <v>15</v>
      </c>
      <c r="F671" s="11"/>
      <c r="G671" s="81"/>
      <c r="H671" s="117"/>
      <c r="I671" s="118"/>
      <c r="J671" s="150"/>
      <c r="K671" s="150"/>
    </row>
    <row r="672" spans="1:11" hidden="1" x14ac:dyDescent="0.2">
      <c r="A672" s="46">
        <v>3011</v>
      </c>
      <c r="B672" s="27" t="s">
        <v>58</v>
      </c>
      <c r="C672" s="25">
        <v>1</v>
      </c>
      <c r="D672" s="37">
        <v>1</v>
      </c>
      <c r="E672" s="40" t="s">
        <v>378</v>
      </c>
      <c r="F672" s="16" t="s">
        <v>379</v>
      </c>
      <c r="G672" s="81">
        <f>SUM(H672:I672)</f>
        <v>0</v>
      </c>
      <c r="H672" s="103">
        <f>SUM(H674:H674)</f>
        <v>0</v>
      </c>
      <c r="I672" s="105">
        <f>SUM(I674:I674)</f>
        <v>0</v>
      </c>
    </row>
    <row r="673" spans="1:11" ht="24" hidden="1" x14ac:dyDescent="0.2">
      <c r="A673" s="46"/>
      <c r="B673" s="24"/>
      <c r="C673" s="25"/>
      <c r="D673" s="37"/>
      <c r="E673" s="40" t="s">
        <v>23</v>
      </c>
      <c r="F673" s="13"/>
      <c r="G673" s="81"/>
      <c r="H673" s="103"/>
      <c r="I673" s="105"/>
    </row>
    <row r="674" spans="1:11" hidden="1" x14ac:dyDescent="0.2">
      <c r="A674" s="46"/>
      <c r="B674" s="24"/>
      <c r="C674" s="25"/>
      <c r="D674" s="37"/>
      <c r="E674" s="40" t="s">
        <v>24</v>
      </c>
      <c r="F674" s="13"/>
      <c r="G674" s="81">
        <f>SUM(H674:I674)</f>
        <v>0</v>
      </c>
      <c r="H674" s="103"/>
      <c r="I674" s="105"/>
    </row>
    <row r="675" spans="1:11" hidden="1" x14ac:dyDescent="0.2">
      <c r="A675" s="46">
        <v>3012</v>
      </c>
      <c r="B675" s="27" t="s">
        <v>58</v>
      </c>
      <c r="C675" s="25">
        <v>1</v>
      </c>
      <c r="D675" s="37">
        <v>2</v>
      </c>
      <c r="E675" s="40" t="s">
        <v>380</v>
      </c>
      <c r="F675" s="16" t="s">
        <v>381</v>
      </c>
      <c r="G675" s="81">
        <f>SUM(H675:I675)</f>
        <v>0</v>
      </c>
      <c r="H675" s="103">
        <f>SUM(H677:H677)</f>
        <v>0</v>
      </c>
      <c r="I675" s="105">
        <f>SUM(I677:I677)</f>
        <v>0</v>
      </c>
    </row>
    <row r="676" spans="1:11" ht="24" hidden="1" x14ac:dyDescent="0.2">
      <c r="A676" s="46"/>
      <c r="B676" s="24"/>
      <c r="C676" s="25"/>
      <c r="D676" s="37"/>
      <c r="E676" s="40" t="s">
        <v>23</v>
      </c>
      <c r="F676" s="13"/>
      <c r="G676" s="81"/>
      <c r="H676" s="103"/>
      <c r="I676" s="105"/>
    </row>
    <row r="677" spans="1:11" hidden="1" x14ac:dyDescent="0.2">
      <c r="A677" s="46"/>
      <c r="B677" s="24"/>
      <c r="C677" s="25"/>
      <c r="D677" s="37"/>
      <c r="E677" s="40" t="s">
        <v>24</v>
      </c>
      <c r="F677" s="13"/>
      <c r="G677" s="81">
        <f>SUM(H677:I677)</f>
        <v>0</v>
      </c>
      <c r="H677" s="103"/>
      <c r="I677" s="105"/>
    </row>
    <row r="678" spans="1:11" hidden="1" x14ac:dyDescent="0.2">
      <c r="A678" s="46">
        <v>3020</v>
      </c>
      <c r="B678" s="26" t="s">
        <v>58</v>
      </c>
      <c r="C678" s="23">
        <v>2</v>
      </c>
      <c r="D678" s="36">
        <v>0</v>
      </c>
      <c r="E678" s="41" t="s">
        <v>382</v>
      </c>
      <c r="F678" s="11" t="s">
        <v>383</v>
      </c>
      <c r="G678" s="81">
        <f>SUM(H678:I678)</f>
        <v>0</v>
      </c>
      <c r="H678" s="103">
        <f>H680</f>
        <v>0</v>
      </c>
      <c r="I678" s="105">
        <f>I680</f>
        <v>0</v>
      </c>
    </row>
    <row r="679" spans="1:11" s="12" customFormat="1" ht="10.5" hidden="1" customHeight="1" x14ac:dyDescent="0.2">
      <c r="A679" s="46"/>
      <c r="B679" s="21"/>
      <c r="C679" s="23"/>
      <c r="D679" s="36"/>
      <c r="E679" s="40" t="s">
        <v>15</v>
      </c>
      <c r="F679" s="11"/>
      <c r="G679" s="81"/>
      <c r="H679" s="117"/>
      <c r="I679" s="118"/>
      <c r="J679" s="150"/>
      <c r="K679" s="150"/>
    </row>
    <row r="680" spans="1:11" hidden="1" x14ac:dyDescent="0.2">
      <c r="A680" s="46">
        <v>3021</v>
      </c>
      <c r="B680" s="27" t="s">
        <v>58</v>
      </c>
      <c r="C680" s="25">
        <v>2</v>
      </c>
      <c r="D680" s="37">
        <v>1</v>
      </c>
      <c r="E680" s="40" t="s">
        <v>382</v>
      </c>
      <c r="F680" s="16" t="s">
        <v>384</v>
      </c>
      <c r="G680" s="81">
        <f>SUM(H680:I680)</f>
        <v>0</v>
      </c>
      <c r="H680" s="103">
        <f>SUM(H682:H682)</f>
        <v>0</v>
      </c>
      <c r="I680" s="105">
        <f>SUM(I682:I682)</f>
        <v>0</v>
      </c>
    </row>
    <row r="681" spans="1:11" ht="24" hidden="1" x14ac:dyDescent="0.2">
      <c r="A681" s="46"/>
      <c r="B681" s="24"/>
      <c r="C681" s="25"/>
      <c r="D681" s="37"/>
      <c r="E681" s="40" t="s">
        <v>23</v>
      </c>
      <c r="F681" s="13"/>
      <c r="G681" s="81"/>
      <c r="H681" s="103"/>
      <c r="I681" s="105"/>
    </row>
    <row r="682" spans="1:11" hidden="1" x14ac:dyDescent="0.2">
      <c r="A682" s="46"/>
      <c r="B682" s="24"/>
      <c r="C682" s="25"/>
      <c r="D682" s="37"/>
      <c r="E682" s="40" t="s">
        <v>24</v>
      </c>
      <c r="F682" s="13"/>
      <c r="G682" s="81">
        <f>SUM(H682:I682)</f>
        <v>0</v>
      </c>
      <c r="H682" s="103"/>
      <c r="I682" s="105"/>
    </row>
    <row r="683" spans="1:11" hidden="1" x14ac:dyDescent="0.2">
      <c r="A683" s="46">
        <v>3030</v>
      </c>
      <c r="B683" s="26" t="s">
        <v>58</v>
      </c>
      <c r="C683" s="23">
        <v>3</v>
      </c>
      <c r="D683" s="36">
        <v>0</v>
      </c>
      <c r="E683" s="41" t="s">
        <v>385</v>
      </c>
      <c r="F683" s="11" t="s">
        <v>386</v>
      </c>
      <c r="G683" s="81">
        <f>SUM(H683:I683)</f>
        <v>0</v>
      </c>
      <c r="H683" s="103">
        <f>H685</f>
        <v>0</v>
      </c>
      <c r="I683" s="105">
        <f>I685</f>
        <v>0</v>
      </c>
    </row>
    <row r="684" spans="1:11" s="12" customFormat="1" ht="10.5" hidden="1" customHeight="1" x14ac:dyDescent="0.2">
      <c r="A684" s="46"/>
      <c r="B684" s="21"/>
      <c r="C684" s="23"/>
      <c r="D684" s="36"/>
      <c r="E684" s="40" t="s">
        <v>15</v>
      </c>
      <c r="F684" s="11"/>
      <c r="G684" s="81"/>
      <c r="H684" s="117"/>
      <c r="I684" s="118"/>
      <c r="J684" s="150"/>
      <c r="K684" s="150"/>
    </row>
    <row r="685" spans="1:11" s="12" customFormat="1" ht="10.5" hidden="1" customHeight="1" x14ac:dyDescent="0.2">
      <c r="A685" s="46">
        <v>3031</v>
      </c>
      <c r="B685" s="27" t="s">
        <v>58</v>
      </c>
      <c r="C685" s="25">
        <v>3</v>
      </c>
      <c r="D685" s="37">
        <v>1</v>
      </c>
      <c r="E685" s="40" t="s">
        <v>385</v>
      </c>
      <c r="F685" s="11"/>
      <c r="G685" s="81">
        <f>SUM(H685:I685)</f>
        <v>0</v>
      </c>
      <c r="H685" s="103">
        <f>SUM(H687:H687)</f>
        <v>0</v>
      </c>
      <c r="I685" s="105">
        <f>SUM(I687:I687)</f>
        <v>0</v>
      </c>
      <c r="J685" s="150"/>
      <c r="K685" s="150"/>
    </row>
    <row r="686" spans="1:11" ht="24" hidden="1" x14ac:dyDescent="0.2">
      <c r="A686" s="46"/>
      <c r="B686" s="24"/>
      <c r="C686" s="25"/>
      <c r="D686" s="37"/>
      <c r="E686" s="40" t="s">
        <v>23</v>
      </c>
      <c r="F686" s="13"/>
      <c r="G686" s="81"/>
      <c r="H686" s="103"/>
      <c r="I686" s="105"/>
    </row>
    <row r="687" spans="1:11" hidden="1" x14ac:dyDescent="0.2">
      <c r="A687" s="46"/>
      <c r="B687" s="24"/>
      <c r="C687" s="25"/>
      <c r="D687" s="37"/>
      <c r="E687" s="40" t="s">
        <v>24</v>
      </c>
      <c r="F687" s="13"/>
      <c r="G687" s="81">
        <f>SUM(H687:I687)</f>
        <v>0</v>
      </c>
      <c r="H687" s="103"/>
      <c r="I687" s="105"/>
    </row>
    <row r="688" spans="1:11" hidden="1" x14ac:dyDescent="0.2">
      <c r="A688" s="46">
        <v>3040</v>
      </c>
      <c r="B688" s="26" t="s">
        <v>58</v>
      </c>
      <c r="C688" s="23">
        <v>4</v>
      </c>
      <c r="D688" s="36">
        <v>0</v>
      </c>
      <c r="E688" s="41" t="s">
        <v>387</v>
      </c>
      <c r="F688" s="11" t="s">
        <v>388</v>
      </c>
      <c r="G688" s="81">
        <f>SUM(H688:I688)</f>
        <v>0</v>
      </c>
      <c r="H688" s="103">
        <f>H690</f>
        <v>0</v>
      </c>
      <c r="I688" s="105">
        <f>I690</f>
        <v>0</v>
      </c>
    </row>
    <row r="689" spans="1:11" s="12" customFormat="1" ht="10.5" hidden="1" customHeight="1" x14ac:dyDescent="0.2">
      <c r="A689" s="46"/>
      <c r="B689" s="21"/>
      <c r="C689" s="23"/>
      <c r="D689" s="36"/>
      <c r="E689" s="40" t="s">
        <v>15</v>
      </c>
      <c r="F689" s="11"/>
      <c r="G689" s="81"/>
      <c r="H689" s="117"/>
      <c r="I689" s="118"/>
      <c r="J689" s="150"/>
      <c r="K689" s="150"/>
    </row>
    <row r="690" spans="1:11" hidden="1" x14ac:dyDescent="0.2">
      <c r="A690" s="46">
        <v>3041</v>
      </c>
      <c r="B690" s="27" t="s">
        <v>58</v>
      </c>
      <c r="C690" s="25">
        <v>4</v>
      </c>
      <c r="D690" s="37">
        <v>1</v>
      </c>
      <c r="E690" s="40" t="s">
        <v>387</v>
      </c>
      <c r="F690" s="16" t="s">
        <v>389</v>
      </c>
      <c r="G690" s="81">
        <f>SUM(H690:I690)</f>
        <v>0</v>
      </c>
      <c r="H690" s="103">
        <f>SUM(H692:H692)</f>
        <v>0</v>
      </c>
      <c r="I690" s="105">
        <f>SUM(I692:I692)</f>
        <v>0</v>
      </c>
    </row>
    <row r="691" spans="1:11" ht="24" hidden="1" x14ac:dyDescent="0.2">
      <c r="A691" s="46"/>
      <c r="B691" s="24"/>
      <c r="C691" s="25"/>
      <c r="D691" s="37"/>
      <c r="E691" s="40" t="s">
        <v>23</v>
      </c>
      <c r="F691" s="13"/>
      <c r="G691" s="81"/>
      <c r="H691" s="103"/>
      <c r="I691" s="105"/>
    </row>
    <row r="692" spans="1:11" hidden="1" x14ac:dyDescent="0.2">
      <c r="A692" s="46"/>
      <c r="B692" s="24"/>
      <c r="C692" s="25"/>
      <c r="D692" s="37"/>
      <c r="E692" s="40" t="s">
        <v>24</v>
      </c>
      <c r="F692" s="13"/>
      <c r="G692" s="81">
        <f>SUM(H692:I692)</f>
        <v>0</v>
      </c>
      <c r="H692" s="103"/>
      <c r="I692" s="105"/>
    </row>
    <row r="693" spans="1:11" hidden="1" x14ac:dyDescent="0.2">
      <c r="A693" s="46">
        <v>3050</v>
      </c>
      <c r="B693" s="26" t="s">
        <v>58</v>
      </c>
      <c r="C693" s="23">
        <v>5</v>
      </c>
      <c r="D693" s="36">
        <v>0</v>
      </c>
      <c r="E693" s="41" t="s">
        <v>390</v>
      </c>
      <c r="F693" s="11" t="s">
        <v>391</v>
      </c>
      <c r="G693" s="81">
        <f>SUM(H693:I693)</f>
        <v>0</v>
      </c>
      <c r="H693" s="103">
        <f>H695</f>
        <v>0</v>
      </c>
      <c r="I693" s="105">
        <f>I695</f>
        <v>0</v>
      </c>
    </row>
    <row r="694" spans="1:11" s="12" customFormat="1" ht="10.5" hidden="1" customHeight="1" x14ac:dyDescent="0.2">
      <c r="A694" s="46"/>
      <c r="B694" s="21"/>
      <c r="C694" s="23"/>
      <c r="D694" s="36"/>
      <c r="E694" s="40" t="s">
        <v>15</v>
      </c>
      <c r="F694" s="11"/>
      <c r="G694" s="81"/>
      <c r="H694" s="117"/>
      <c r="I694" s="118"/>
      <c r="J694" s="150"/>
      <c r="K694" s="150"/>
    </row>
    <row r="695" spans="1:11" hidden="1" x14ac:dyDescent="0.2">
      <c r="A695" s="46">
        <v>3051</v>
      </c>
      <c r="B695" s="27" t="s">
        <v>58</v>
      </c>
      <c r="C695" s="25">
        <v>5</v>
      </c>
      <c r="D695" s="37">
        <v>1</v>
      </c>
      <c r="E695" s="40" t="s">
        <v>390</v>
      </c>
      <c r="F695" s="16" t="s">
        <v>391</v>
      </c>
      <c r="G695" s="81">
        <f>SUM(H695:I695)</f>
        <v>0</v>
      </c>
      <c r="H695" s="103">
        <f>SUM(H697:H697)</f>
        <v>0</v>
      </c>
      <c r="I695" s="105">
        <f>SUM(I697:I697)</f>
        <v>0</v>
      </c>
    </row>
    <row r="696" spans="1:11" ht="24" hidden="1" x14ac:dyDescent="0.2">
      <c r="A696" s="46"/>
      <c r="B696" s="24"/>
      <c r="C696" s="25"/>
      <c r="D696" s="37"/>
      <c r="E696" s="40" t="s">
        <v>23</v>
      </c>
      <c r="F696" s="13"/>
      <c r="G696" s="81"/>
      <c r="H696" s="103"/>
      <c r="I696" s="105"/>
    </row>
    <row r="697" spans="1:11" hidden="1" x14ac:dyDescent="0.2">
      <c r="A697" s="46"/>
      <c r="B697" s="24"/>
      <c r="C697" s="25"/>
      <c r="D697" s="37"/>
      <c r="E697" s="40" t="s">
        <v>24</v>
      </c>
      <c r="F697" s="13"/>
      <c r="G697" s="81">
        <f>SUM(H697:I697)</f>
        <v>0</v>
      </c>
      <c r="H697" s="103"/>
      <c r="I697" s="105"/>
    </row>
    <row r="698" spans="1:11" hidden="1" x14ac:dyDescent="0.2">
      <c r="A698" s="46">
        <v>3060</v>
      </c>
      <c r="B698" s="26" t="s">
        <v>58</v>
      </c>
      <c r="C698" s="23">
        <v>6</v>
      </c>
      <c r="D698" s="36">
        <v>0</v>
      </c>
      <c r="E698" s="41" t="s">
        <v>392</v>
      </c>
      <c r="F698" s="11" t="s">
        <v>393</v>
      </c>
      <c r="G698" s="81">
        <f>SUM(H698:I698)</f>
        <v>0</v>
      </c>
      <c r="H698" s="103">
        <f>H700</f>
        <v>0</v>
      </c>
      <c r="I698" s="105">
        <f>I700</f>
        <v>0</v>
      </c>
    </row>
    <row r="699" spans="1:11" s="12" customFormat="1" ht="10.5" hidden="1" customHeight="1" x14ac:dyDescent="0.2">
      <c r="A699" s="46"/>
      <c r="B699" s="21"/>
      <c r="C699" s="23"/>
      <c r="D699" s="36"/>
      <c r="E699" s="40" t="s">
        <v>15</v>
      </c>
      <c r="F699" s="11"/>
      <c r="G699" s="81"/>
      <c r="H699" s="117"/>
      <c r="I699" s="118"/>
      <c r="J699" s="150"/>
      <c r="K699" s="150"/>
    </row>
    <row r="700" spans="1:11" hidden="1" x14ac:dyDescent="0.2">
      <c r="A700" s="46">
        <v>3061</v>
      </c>
      <c r="B700" s="27" t="s">
        <v>58</v>
      </c>
      <c r="C700" s="25">
        <v>6</v>
      </c>
      <c r="D700" s="37">
        <v>1</v>
      </c>
      <c r="E700" s="40" t="s">
        <v>392</v>
      </c>
      <c r="F700" s="16" t="s">
        <v>393</v>
      </c>
      <c r="G700" s="81">
        <f>SUM(H700:I700)</f>
        <v>0</v>
      </c>
      <c r="H700" s="103">
        <f>SUM(H702:H702)</f>
        <v>0</v>
      </c>
      <c r="I700" s="105">
        <f>SUM(I702:I702)</f>
        <v>0</v>
      </c>
    </row>
    <row r="701" spans="1:11" ht="24" hidden="1" x14ac:dyDescent="0.2">
      <c r="A701" s="46"/>
      <c r="B701" s="24"/>
      <c r="C701" s="25"/>
      <c r="D701" s="37"/>
      <c r="E701" s="40" t="s">
        <v>23</v>
      </c>
      <c r="F701" s="13"/>
      <c r="G701" s="81"/>
      <c r="H701" s="103"/>
      <c r="I701" s="105"/>
    </row>
    <row r="702" spans="1:11" hidden="1" x14ac:dyDescent="0.2">
      <c r="A702" s="46"/>
      <c r="B702" s="24"/>
      <c r="C702" s="25"/>
      <c r="D702" s="37"/>
      <c r="E702" s="40" t="s">
        <v>24</v>
      </c>
      <c r="F702" s="13"/>
      <c r="G702" s="81">
        <f>SUM(H702:I702)</f>
        <v>0</v>
      </c>
      <c r="H702" s="103"/>
      <c r="I702" s="105"/>
    </row>
    <row r="703" spans="1:11" ht="28.5" x14ac:dyDescent="0.2">
      <c r="A703" s="46">
        <v>3070</v>
      </c>
      <c r="B703" s="26" t="s">
        <v>58</v>
      </c>
      <c r="C703" s="23">
        <v>7</v>
      </c>
      <c r="D703" s="36">
        <v>0</v>
      </c>
      <c r="E703" s="41" t="s">
        <v>394</v>
      </c>
      <c r="F703" s="11" t="s">
        <v>395</v>
      </c>
      <c r="G703" s="81">
        <f>SUM(H703:I703)</f>
        <v>45800</v>
      </c>
      <c r="H703" s="103">
        <f>H705</f>
        <v>45800</v>
      </c>
      <c r="I703" s="105">
        <f>I705</f>
        <v>0</v>
      </c>
    </row>
    <row r="704" spans="1:11" s="12" customFormat="1" ht="12.75" customHeight="1" x14ac:dyDescent="0.2">
      <c r="A704" s="46"/>
      <c r="B704" s="21"/>
      <c r="C704" s="23"/>
      <c r="D704" s="36"/>
      <c r="E704" s="40" t="s">
        <v>15</v>
      </c>
      <c r="F704" s="11"/>
      <c r="G704" s="81"/>
      <c r="H704" s="117"/>
      <c r="I704" s="118"/>
      <c r="J704" s="150"/>
      <c r="K704" s="150"/>
    </row>
    <row r="705" spans="1:11" ht="24" x14ac:dyDescent="0.2">
      <c r="A705" s="88">
        <v>3071</v>
      </c>
      <c r="B705" s="95" t="s">
        <v>58</v>
      </c>
      <c r="C705" s="90">
        <v>7</v>
      </c>
      <c r="D705" s="91">
        <v>1</v>
      </c>
      <c r="E705" s="92" t="s">
        <v>394</v>
      </c>
      <c r="F705" s="96" t="s">
        <v>396</v>
      </c>
      <c r="G705" s="94">
        <f>SUM(H705:I705)</f>
        <v>45800</v>
      </c>
      <c r="H705" s="104">
        <f>SUM(H707:H710)</f>
        <v>45800</v>
      </c>
      <c r="I705" s="116">
        <f>SUM(I708:I710)</f>
        <v>0</v>
      </c>
    </row>
    <row r="706" spans="1:11" ht="24.75" customHeight="1" x14ac:dyDescent="0.2">
      <c r="A706" s="46"/>
      <c r="B706" s="24"/>
      <c r="C706" s="25"/>
      <c r="D706" s="37"/>
      <c r="E706" s="40" t="s">
        <v>23</v>
      </c>
      <c r="F706" s="13"/>
      <c r="G706" s="81"/>
      <c r="H706" s="103"/>
      <c r="I706" s="105"/>
    </row>
    <row r="707" spans="1:11" ht="18" customHeight="1" x14ac:dyDescent="0.2">
      <c r="A707" s="46"/>
      <c r="B707" s="24"/>
      <c r="C707" s="25"/>
      <c r="D707" s="37"/>
      <c r="E707" s="40" t="s">
        <v>422</v>
      </c>
      <c r="F707" s="13"/>
      <c r="G707" s="81">
        <f>SUM(H707:I707)</f>
        <v>8000</v>
      </c>
      <c r="H707" s="103">
        <v>8000</v>
      </c>
      <c r="I707" s="105" t="s">
        <v>111</v>
      </c>
    </row>
    <row r="708" spans="1:11" x14ac:dyDescent="0.2">
      <c r="A708" s="46"/>
      <c r="B708" s="24"/>
      <c r="C708" s="25"/>
      <c r="D708" s="37"/>
      <c r="E708" s="40" t="s">
        <v>101</v>
      </c>
      <c r="F708" s="13"/>
      <c r="G708" s="81">
        <f>SUM(H708:I708)</f>
        <v>8000</v>
      </c>
      <c r="H708" s="103">
        <v>8000</v>
      </c>
      <c r="I708" s="105" t="s">
        <v>111</v>
      </c>
    </row>
    <row r="709" spans="1:11" s="114" customFormat="1" x14ac:dyDescent="0.2">
      <c r="A709" s="46"/>
      <c r="B709" s="24"/>
      <c r="C709" s="25"/>
      <c r="D709" s="37"/>
      <c r="E709" s="40" t="s">
        <v>102</v>
      </c>
      <c r="F709" s="13"/>
      <c r="G709" s="81">
        <f>SUM(H709:I709)</f>
        <v>28000</v>
      </c>
      <c r="H709" s="103">
        <v>28000</v>
      </c>
      <c r="I709" s="105" t="s">
        <v>111</v>
      </c>
    </row>
    <row r="710" spans="1:11" ht="24" x14ac:dyDescent="0.2">
      <c r="A710" s="46"/>
      <c r="B710" s="24"/>
      <c r="C710" s="25"/>
      <c r="D710" s="37"/>
      <c r="E710" s="40" t="s">
        <v>97</v>
      </c>
      <c r="F710" s="13"/>
      <c r="G710" s="81">
        <f>SUM(H710:I710)</f>
        <v>1800</v>
      </c>
      <c r="H710" s="103">
        <v>1800</v>
      </c>
      <c r="I710" s="105" t="s">
        <v>111</v>
      </c>
    </row>
    <row r="711" spans="1:11" ht="24" hidden="1" x14ac:dyDescent="0.2">
      <c r="A711" s="46">
        <v>3080</v>
      </c>
      <c r="B711" s="26" t="s">
        <v>58</v>
      </c>
      <c r="C711" s="23">
        <v>8</v>
      </c>
      <c r="D711" s="36">
        <v>0</v>
      </c>
      <c r="E711" s="41" t="s">
        <v>397</v>
      </c>
      <c r="F711" s="11" t="s">
        <v>398</v>
      </c>
      <c r="G711" s="81">
        <f>SUM(H711:I711)</f>
        <v>0</v>
      </c>
      <c r="H711" s="103">
        <f>H713</f>
        <v>0</v>
      </c>
      <c r="I711" s="105">
        <f>I713</f>
        <v>0</v>
      </c>
    </row>
    <row r="712" spans="1:11" s="12" customFormat="1" ht="10.5" hidden="1" customHeight="1" x14ac:dyDescent="0.2">
      <c r="A712" s="46"/>
      <c r="B712" s="21"/>
      <c r="C712" s="23"/>
      <c r="D712" s="36"/>
      <c r="E712" s="40" t="s">
        <v>15</v>
      </c>
      <c r="F712" s="11"/>
      <c r="G712" s="81"/>
      <c r="H712" s="117"/>
      <c r="I712" s="118"/>
      <c r="J712" s="150"/>
      <c r="K712" s="150"/>
    </row>
    <row r="713" spans="1:11" ht="24" hidden="1" x14ac:dyDescent="0.2">
      <c r="A713" s="46">
        <v>3081</v>
      </c>
      <c r="B713" s="27" t="s">
        <v>58</v>
      </c>
      <c r="C713" s="25">
        <v>8</v>
      </c>
      <c r="D713" s="37">
        <v>1</v>
      </c>
      <c r="E713" s="40" t="s">
        <v>397</v>
      </c>
      <c r="F713" s="16" t="s">
        <v>399</v>
      </c>
      <c r="G713" s="81">
        <f>SUM(H713:I713)</f>
        <v>0</v>
      </c>
      <c r="H713" s="103">
        <f>SUM(H715:H715)</f>
        <v>0</v>
      </c>
      <c r="I713" s="105">
        <f>SUM(I715:I715)</f>
        <v>0</v>
      </c>
    </row>
    <row r="714" spans="1:11" ht="24" hidden="1" x14ac:dyDescent="0.2">
      <c r="A714" s="46"/>
      <c r="B714" s="24"/>
      <c r="C714" s="25"/>
      <c r="D714" s="37"/>
      <c r="E714" s="40" t="s">
        <v>23</v>
      </c>
      <c r="F714" s="13"/>
      <c r="G714" s="81"/>
      <c r="H714" s="103"/>
      <c r="I714" s="105"/>
    </row>
    <row r="715" spans="1:11" hidden="1" x14ac:dyDescent="0.2">
      <c r="A715" s="46"/>
      <c r="B715" s="24"/>
      <c r="C715" s="25"/>
      <c r="D715" s="37"/>
      <c r="E715" s="40" t="s">
        <v>24</v>
      </c>
      <c r="F715" s="13"/>
      <c r="G715" s="81">
        <f>SUM(H715:I715)</f>
        <v>0</v>
      </c>
      <c r="H715" s="103"/>
      <c r="I715" s="105"/>
    </row>
    <row r="716" spans="1:11" ht="28.5" hidden="1" x14ac:dyDescent="0.2">
      <c r="A716" s="46">
        <v>3090</v>
      </c>
      <c r="B716" s="26" t="s">
        <v>58</v>
      </c>
      <c r="C716" s="23">
        <v>9</v>
      </c>
      <c r="D716" s="36">
        <v>0</v>
      </c>
      <c r="E716" s="41" t="s">
        <v>400</v>
      </c>
      <c r="F716" s="11" t="s">
        <v>401</v>
      </c>
      <c r="G716" s="81">
        <f>SUM(H716:I716)</f>
        <v>0</v>
      </c>
      <c r="H716" s="103">
        <f>SUM(H718,H721)</f>
        <v>0</v>
      </c>
      <c r="I716" s="105">
        <f>SUM(I718,I721)</f>
        <v>0</v>
      </c>
    </row>
    <row r="717" spans="1:11" s="12" customFormat="1" ht="10.5" hidden="1" customHeight="1" x14ac:dyDescent="0.2">
      <c r="A717" s="46"/>
      <c r="B717" s="21"/>
      <c r="C717" s="23"/>
      <c r="D717" s="36"/>
      <c r="E717" s="40" t="s">
        <v>15</v>
      </c>
      <c r="F717" s="11"/>
      <c r="G717" s="81"/>
      <c r="H717" s="117"/>
      <c r="I717" s="118"/>
      <c r="J717" s="150"/>
      <c r="K717" s="150"/>
    </row>
    <row r="718" spans="1:11" ht="17.25" hidden="1" customHeight="1" x14ac:dyDescent="0.2">
      <c r="A718" s="47">
        <v>3091</v>
      </c>
      <c r="B718" s="27" t="s">
        <v>58</v>
      </c>
      <c r="C718" s="28">
        <v>9</v>
      </c>
      <c r="D718" s="38">
        <v>1</v>
      </c>
      <c r="E718" s="44" t="s">
        <v>400</v>
      </c>
      <c r="F718" s="20" t="s">
        <v>402</v>
      </c>
      <c r="G718" s="81">
        <f>SUM(H718:I718)</f>
        <v>0</v>
      </c>
      <c r="H718" s="103">
        <f>SUM(H720:H720)</f>
        <v>0</v>
      </c>
      <c r="I718" s="105">
        <f>SUM(I720:I720)</f>
        <v>0</v>
      </c>
    </row>
    <row r="719" spans="1:11" ht="24" hidden="1" x14ac:dyDescent="0.2">
      <c r="A719" s="46"/>
      <c r="B719" s="24"/>
      <c r="C719" s="25"/>
      <c r="D719" s="37"/>
      <c r="E719" s="40" t="s">
        <v>23</v>
      </c>
      <c r="F719" s="13"/>
      <c r="G719" s="81"/>
      <c r="H719" s="103"/>
      <c r="I719" s="105"/>
    </row>
    <row r="720" spans="1:11" hidden="1" x14ac:dyDescent="0.2">
      <c r="A720" s="46"/>
      <c r="B720" s="24"/>
      <c r="C720" s="25"/>
      <c r="D720" s="37"/>
      <c r="E720" s="40" t="s">
        <v>24</v>
      </c>
      <c r="F720" s="13"/>
      <c r="G720" s="81">
        <f>SUM(H720:I720)</f>
        <v>0</v>
      </c>
      <c r="H720" s="103"/>
      <c r="I720" s="105"/>
    </row>
    <row r="721" spans="1:11" ht="30" hidden="1" customHeight="1" x14ac:dyDescent="0.2">
      <c r="A721" s="47">
        <v>3092</v>
      </c>
      <c r="B721" s="27" t="s">
        <v>58</v>
      </c>
      <c r="C721" s="28">
        <v>9</v>
      </c>
      <c r="D721" s="38">
        <v>2</v>
      </c>
      <c r="E721" s="44" t="s">
        <v>65</v>
      </c>
      <c r="F721" s="20"/>
      <c r="G721" s="81">
        <f>SUM(H721:I721)</f>
        <v>0</v>
      </c>
      <c r="H721" s="103">
        <f>SUM(H723:H723)</f>
        <v>0</v>
      </c>
      <c r="I721" s="105">
        <f>SUM(I723:I723)</f>
        <v>0</v>
      </c>
    </row>
    <row r="722" spans="1:11" ht="24" hidden="1" x14ac:dyDescent="0.2">
      <c r="A722" s="46"/>
      <c r="B722" s="24"/>
      <c r="C722" s="25"/>
      <c r="D722" s="37"/>
      <c r="E722" s="40" t="s">
        <v>23</v>
      </c>
      <c r="F722" s="13"/>
      <c r="G722" s="81"/>
      <c r="H722" s="103"/>
      <c r="I722" s="105"/>
    </row>
    <row r="723" spans="1:11" hidden="1" x14ac:dyDescent="0.2">
      <c r="A723" s="46"/>
      <c r="B723" s="24"/>
      <c r="C723" s="25"/>
      <c r="D723" s="37"/>
      <c r="E723" s="40" t="s">
        <v>24</v>
      </c>
      <c r="F723" s="13"/>
      <c r="G723" s="81">
        <f>SUM(H723:I723)</f>
        <v>0</v>
      </c>
      <c r="H723" s="103"/>
      <c r="I723" s="105"/>
    </row>
    <row r="724" spans="1:11" s="52" customFormat="1" ht="32.25" customHeight="1" x14ac:dyDescent="0.2">
      <c r="A724" s="57">
        <v>3100</v>
      </c>
      <c r="B724" s="58" t="s">
        <v>59</v>
      </c>
      <c r="C724" s="58">
        <v>0</v>
      </c>
      <c r="D724" s="59">
        <v>0</v>
      </c>
      <c r="E724" s="87" t="s">
        <v>417</v>
      </c>
      <c r="F724" s="60"/>
      <c r="G724" s="103">
        <f>G726</f>
        <v>1270000</v>
      </c>
      <c r="H724" s="103">
        <f>H726</f>
        <v>1270000</v>
      </c>
      <c r="I724" s="105">
        <f>I726</f>
        <v>0</v>
      </c>
      <c r="J724" s="149"/>
      <c r="K724" s="149"/>
    </row>
    <row r="725" spans="1:11" ht="15" customHeight="1" x14ac:dyDescent="0.2">
      <c r="A725" s="47"/>
      <c r="B725" s="21"/>
      <c r="C725" s="22"/>
      <c r="D725" s="35"/>
      <c r="E725" s="40" t="s">
        <v>14</v>
      </c>
      <c r="F725" s="10"/>
      <c r="G725" s="81"/>
      <c r="H725" s="119"/>
      <c r="I725" s="120"/>
    </row>
    <row r="726" spans="1:11" ht="24" x14ac:dyDescent="0.2">
      <c r="A726" s="47">
        <v>3110</v>
      </c>
      <c r="B726" s="29" t="s">
        <v>59</v>
      </c>
      <c r="C726" s="29">
        <v>1</v>
      </c>
      <c r="D726" s="39">
        <v>0</v>
      </c>
      <c r="E726" s="86" t="s">
        <v>12</v>
      </c>
      <c r="F726" s="16"/>
      <c r="G726" s="103">
        <f>G728</f>
        <v>1270000</v>
      </c>
      <c r="H726" s="103">
        <f>H728</f>
        <v>1270000</v>
      </c>
      <c r="I726" s="105">
        <f>I728</f>
        <v>0</v>
      </c>
    </row>
    <row r="727" spans="1:11" s="12" customFormat="1" ht="12.75" customHeight="1" x14ac:dyDescent="0.2">
      <c r="A727" s="47"/>
      <c r="B727" s="21"/>
      <c r="C727" s="23"/>
      <c r="D727" s="36"/>
      <c r="E727" s="40" t="s">
        <v>15</v>
      </c>
      <c r="F727" s="11"/>
      <c r="G727" s="81"/>
      <c r="H727" s="117"/>
      <c r="I727" s="118"/>
      <c r="J727" s="150"/>
      <c r="K727" s="150"/>
    </row>
    <row r="728" spans="1:11" ht="15" customHeight="1" thickBot="1" x14ac:dyDescent="0.25">
      <c r="A728" s="98">
        <v>3112</v>
      </c>
      <c r="B728" s="99" t="s">
        <v>59</v>
      </c>
      <c r="C728" s="99">
        <v>1</v>
      </c>
      <c r="D728" s="100">
        <v>2</v>
      </c>
      <c r="E728" s="101" t="s">
        <v>13</v>
      </c>
      <c r="F728" s="102"/>
      <c r="G728" s="104">
        <f>G730</f>
        <v>1270000</v>
      </c>
      <c r="H728" s="104">
        <f>H730</f>
        <v>1270000</v>
      </c>
      <c r="I728" s="165">
        <f>I730</f>
        <v>0</v>
      </c>
    </row>
    <row r="729" spans="1:11" ht="25.5" customHeight="1" x14ac:dyDescent="0.2">
      <c r="A729" s="46"/>
      <c r="B729" s="24"/>
      <c r="C729" s="25"/>
      <c r="D729" s="37"/>
      <c r="E729" s="40" t="s">
        <v>23</v>
      </c>
      <c r="F729" s="13"/>
      <c r="G729" s="81"/>
      <c r="H729" s="103"/>
      <c r="I729" s="105"/>
    </row>
    <row r="730" spans="1:11" s="114" customFormat="1" ht="15.75" thickBot="1" x14ac:dyDescent="0.25">
      <c r="A730" s="48"/>
      <c r="B730" s="167"/>
      <c r="C730" s="168"/>
      <c r="D730" s="169"/>
      <c r="E730" s="170" t="s">
        <v>104</v>
      </c>
      <c r="F730" s="171"/>
      <c r="G730" s="172">
        <f>H730+I730</f>
        <v>1270000</v>
      </c>
      <c r="H730" s="172">
        <v>1270000</v>
      </c>
      <c r="I730" s="173">
        <v>0</v>
      </c>
    </row>
    <row r="731" spans="1:11" x14ac:dyDescent="0.2">
      <c r="B731" s="30"/>
      <c r="C731" s="31"/>
      <c r="D731" s="78"/>
      <c r="G731" s="67"/>
      <c r="H731" s="67"/>
      <c r="I731" s="67"/>
    </row>
    <row r="732" spans="1:11" ht="17.25" customHeight="1" x14ac:dyDescent="0.2">
      <c r="B732" s="33"/>
      <c r="C732" s="31"/>
      <c r="D732" s="32"/>
      <c r="G732" s="67"/>
      <c r="H732" s="67"/>
      <c r="I732" s="67"/>
    </row>
    <row r="733" spans="1:11" x14ac:dyDescent="0.2">
      <c r="B733" s="202" t="s">
        <v>462</v>
      </c>
      <c r="C733" s="202"/>
      <c r="D733" s="202"/>
      <c r="E733" s="202"/>
      <c r="G733" s="203" t="s">
        <v>461</v>
      </c>
      <c r="H733" s="203"/>
      <c r="I733" s="203"/>
    </row>
    <row r="734" spans="1:11" x14ac:dyDescent="0.2">
      <c r="B734" s="141"/>
      <c r="C734" s="143"/>
      <c r="D734" s="144"/>
      <c r="G734" s="142"/>
      <c r="H734" s="142"/>
      <c r="I734" s="142"/>
    </row>
    <row r="735" spans="1:11" x14ac:dyDescent="0.2">
      <c r="B735" s="141"/>
      <c r="C735" s="143"/>
      <c r="D735" s="144"/>
      <c r="G735" s="142"/>
      <c r="H735" s="142"/>
      <c r="I735" s="142"/>
    </row>
    <row r="736" spans="1:11" x14ac:dyDescent="0.2">
      <c r="B736" s="204" t="s">
        <v>459</v>
      </c>
      <c r="C736" s="202"/>
      <c r="D736" s="202"/>
      <c r="E736" s="202"/>
      <c r="G736" s="203" t="s">
        <v>460</v>
      </c>
      <c r="H736" s="203"/>
      <c r="I736" s="203"/>
    </row>
    <row r="737" spans="7:9" x14ac:dyDescent="0.2">
      <c r="G737" s="67"/>
      <c r="H737" s="67"/>
      <c r="I737" s="67"/>
    </row>
    <row r="738" spans="7:9" x14ac:dyDescent="0.2">
      <c r="G738" s="67"/>
      <c r="H738" s="67"/>
      <c r="I738" s="67"/>
    </row>
    <row r="739" spans="7:9" x14ac:dyDescent="0.2">
      <c r="G739" s="67"/>
      <c r="H739" s="67"/>
      <c r="I739" s="67"/>
    </row>
    <row r="740" spans="7:9" x14ac:dyDescent="0.2">
      <c r="G740" s="67"/>
      <c r="H740" s="67"/>
      <c r="I740" s="67"/>
    </row>
    <row r="741" spans="7:9" x14ac:dyDescent="0.2">
      <c r="G741" s="67"/>
      <c r="H741" s="67"/>
      <c r="I741" s="67"/>
    </row>
    <row r="742" spans="7:9" x14ac:dyDescent="0.2">
      <c r="G742" s="67"/>
      <c r="H742" s="67"/>
      <c r="I742" s="67"/>
    </row>
    <row r="743" spans="7:9" x14ac:dyDescent="0.2">
      <c r="G743" s="67"/>
      <c r="H743" s="67"/>
      <c r="I743" s="67"/>
    </row>
    <row r="744" spans="7:9" x14ac:dyDescent="0.2">
      <c r="G744" s="67"/>
      <c r="H744" s="67"/>
      <c r="I744" s="67"/>
    </row>
    <row r="745" spans="7:9" x14ac:dyDescent="0.2">
      <c r="G745" s="67"/>
      <c r="H745" s="67"/>
      <c r="I745" s="67"/>
    </row>
    <row r="746" spans="7:9" x14ac:dyDescent="0.2">
      <c r="G746" s="67"/>
      <c r="H746" s="67"/>
      <c r="I746" s="67"/>
    </row>
    <row r="747" spans="7:9" x14ac:dyDescent="0.2">
      <c r="G747" s="67"/>
      <c r="H747" s="67"/>
      <c r="I747" s="67"/>
    </row>
    <row r="748" spans="7:9" x14ac:dyDescent="0.2">
      <c r="G748" s="67"/>
      <c r="H748" s="67"/>
      <c r="I748" s="67"/>
    </row>
    <row r="749" spans="7:9" x14ac:dyDescent="0.2">
      <c r="G749" s="67"/>
      <c r="H749" s="67"/>
      <c r="I749" s="67"/>
    </row>
    <row r="750" spans="7:9" x14ac:dyDescent="0.2">
      <c r="G750" s="67"/>
      <c r="H750" s="67"/>
      <c r="I750" s="67"/>
    </row>
    <row r="751" spans="7:9" x14ac:dyDescent="0.2">
      <c r="G751" s="67"/>
      <c r="H751" s="67"/>
      <c r="I751" s="67"/>
    </row>
    <row r="752" spans="7:9" x14ac:dyDescent="0.2">
      <c r="G752" s="67"/>
      <c r="H752" s="67"/>
      <c r="I752" s="67"/>
    </row>
    <row r="753" spans="7:9" x14ac:dyDescent="0.2">
      <c r="G753" s="67"/>
      <c r="H753" s="67"/>
      <c r="I753" s="67"/>
    </row>
    <row r="754" spans="7:9" x14ac:dyDescent="0.2">
      <c r="G754" s="67"/>
      <c r="H754" s="67"/>
      <c r="I754" s="67"/>
    </row>
    <row r="755" spans="7:9" x14ac:dyDescent="0.2">
      <c r="G755" s="67"/>
      <c r="H755" s="67"/>
      <c r="I755" s="67"/>
    </row>
    <row r="756" spans="7:9" x14ac:dyDescent="0.2">
      <c r="G756" s="67"/>
      <c r="H756" s="67"/>
      <c r="I756" s="67"/>
    </row>
    <row r="757" spans="7:9" x14ac:dyDescent="0.2">
      <c r="G757" s="67"/>
      <c r="H757" s="67"/>
      <c r="I757" s="67"/>
    </row>
    <row r="758" spans="7:9" x14ac:dyDescent="0.2">
      <c r="G758" s="67"/>
      <c r="H758" s="67"/>
      <c r="I758" s="67"/>
    </row>
    <row r="759" spans="7:9" x14ac:dyDescent="0.2">
      <c r="G759" s="67"/>
      <c r="H759" s="67"/>
      <c r="I759" s="67"/>
    </row>
    <row r="760" spans="7:9" x14ac:dyDescent="0.2">
      <c r="G760" s="67"/>
      <c r="H760" s="67"/>
      <c r="I760" s="67"/>
    </row>
    <row r="761" spans="7:9" x14ac:dyDescent="0.2">
      <c r="G761" s="67"/>
      <c r="H761" s="67"/>
      <c r="I761" s="67"/>
    </row>
    <row r="762" spans="7:9" x14ac:dyDescent="0.2">
      <c r="G762" s="67"/>
      <c r="H762" s="67"/>
      <c r="I762" s="67"/>
    </row>
    <row r="763" spans="7:9" x14ac:dyDescent="0.2">
      <c r="G763" s="67"/>
      <c r="H763" s="67"/>
      <c r="I763" s="67"/>
    </row>
    <row r="764" spans="7:9" x14ac:dyDescent="0.2">
      <c r="G764" s="67"/>
      <c r="H764" s="67"/>
      <c r="I764" s="67"/>
    </row>
    <row r="765" spans="7:9" x14ac:dyDescent="0.2">
      <c r="G765" s="67"/>
      <c r="H765" s="67"/>
      <c r="I765" s="67"/>
    </row>
    <row r="766" spans="7:9" x14ac:dyDescent="0.2">
      <c r="G766" s="67"/>
      <c r="H766" s="67"/>
      <c r="I766" s="67"/>
    </row>
    <row r="767" spans="7:9" x14ac:dyDescent="0.2">
      <c r="G767" s="67"/>
      <c r="H767" s="67"/>
      <c r="I767" s="67"/>
    </row>
    <row r="768" spans="7:9" x14ac:dyDescent="0.2">
      <c r="G768" s="67"/>
      <c r="H768" s="67"/>
      <c r="I768" s="67"/>
    </row>
    <row r="769" spans="7:9" x14ac:dyDescent="0.2">
      <c r="G769" s="67"/>
      <c r="H769" s="67"/>
      <c r="I769" s="67"/>
    </row>
    <row r="770" spans="7:9" x14ac:dyDescent="0.2">
      <c r="G770" s="67"/>
      <c r="H770" s="67"/>
      <c r="I770" s="67"/>
    </row>
    <row r="771" spans="7:9" x14ac:dyDescent="0.2">
      <c r="G771" s="67"/>
      <c r="H771" s="67"/>
      <c r="I771" s="67"/>
    </row>
    <row r="772" spans="7:9" x14ac:dyDescent="0.2">
      <c r="G772" s="67"/>
      <c r="H772" s="67"/>
      <c r="I772" s="67"/>
    </row>
    <row r="773" spans="7:9" x14ac:dyDescent="0.2">
      <c r="G773" s="67"/>
      <c r="H773" s="67"/>
      <c r="I773" s="67"/>
    </row>
    <row r="774" spans="7:9" x14ac:dyDescent="0.2">
      <c r="G774" s="67"/>
      <c r="H774" s="67"/>
      <c r="I774" s="67"/>
    </row>
    <row r="775" spans="7:9" x14ac:dyDescent="0.2">
      <c r="G775" s="67"/>
      <c r="H775" s="67"/>
      <c r="I775" s="67"/>
    </row>
    <row r="776" spans="7:9" x14ac:dyDescent="0.2">
      <c r="G776" s="67"/>
      <c r="H776" s="67"/>
      <c r="I776" s="67"/>
    </row>
    <row r="777" spans="7:9" x14ac:dyDescent="0.2">
      <c r="G777" s="67"/>
      <c r="H777" s="67"/>
      <c r="I777" s="67"/>
    </row>
    <row r="778" spans="7:9" x14ac:dyDescent="0.2">
      <c r="G778" s="67"/>
      <c r="H778" s="67"/>
      <c r="I778" s="67"/>
    </row>
    <row r="779" spans="7:9" x14ac:dyDescent="0.2">
      <c r="G779" s="67"/>
      <c r="H779" s="67"/>
      <c r="I779" s="67"/>
    </row>
    <row r="780" spans="7:9" x14ac:dyDescent="0.2">
      <c r="G780" s="67"/>
      <c r="H780" s="67"/>
      <c r="I780" s="67"/>
    </row>
    <row r="781" spans="7:9" x14ac:dyDescent="0.2">
      <c r="G781" s="67"/>
      <c r="H781" s="67"/>
      <c r="I781" s="67"/>
    </row>
    <row r="782" spans="7:9" x14ac:dyDescent="0.2">
      <c r="G782" s="67"/>
      <c r="H782" s="67"/>
      <c r="I782" s="67"/>
    </row>
    <row r="783" spans="7:9" x14ac:dyDescent="0.2">
      <c r="G783" s="67"/>
      <c r="H783" s="67"/>
      <c r="I783" s="67"/>
    </row>
    <row r="784" spans="7:9" x14ac:dyDescent="0.2">
      <c r="G784" s="67"/>
      <c r="H784" s="67"/>
      <c r="I784" s="67"/>
    </row>
    <row r="785" spans="7:9" x14ac:dyDescent="0.2">
      <c r="G785" s="67"/>
      <c r="H785" s="67"/>
      <c r="I785" s="67"/>
    </row>
    <row r="786" spans="7:9" x14ac:dyDescent="0.2">
      <c r="G786" s="67"/>
      <c r="H786" s="67"/>
      <c r="I786" s="67"/>
    </row>
    <row r="787" spans="7:9" x14ac:dyDescent="0.2">
      <c r="G787" s="67"/>
      <c r="H787" s="67"/>
      <c r="I787" s="67"/>
    </row>
    <row r="788" spans="7:9" x14ac:dyDescent="0.2">
      <c r="G788" s="67"/>
      <c r="H788" s="67"/>
      <c r="I788" s="67"/>
    </row>
    <row r="789" spans="7:9" x14ac:dyDescent="0.2">
      <c r="G789" s="67"/>
      <c r="H789" s="67"/>
      <c r="I789" s="67"/>
    </row>
    <row r="790" spans="7:9" x14ac:dyDescent="0.2">
      <c r="G790" s="67"/>
      <c r="H790" s="67"/>
      <c r="I790" s="67"/>
    </row>
    <row r="791" spans="7:9" x14ac:dyDescent="0.2">
      <c r="G791" s="67"/>
      <c r="H791" s="67"/>
      <c r="I791" s="67"/>
    </row>
    <row r="792" spans="7:9" x14ac:dyDescent="0.2">
      <c r="G792" s="67"/>
      <c r="H792" s="67"/>
      <c r="I792" s="67"/>
    </row>
    <row r="793" spans="7:9" x14ac:dyDescent="0.2">
      <c r="G793" s="67"/>
      <c r="H793" s="67"/>
      <c r="I793" s="67"/>
    </row>
    <row r="794" spans="7:9" x14ac:dyDescent="0.2">
      <c r="G794" s="67"/>
      <c r="H794" s="67"/>
      <c r="I794" s="67"/>
    </row>
    <row r="795" spans="7:9" x14ac:dyDescent="0.2">
      <c r="G795" s="67"/>
      <c r="H795" s="67"/>
      <c r="I795" s="67"/>
    </row>
    <row r="796" spans="7:9" x14ac:dyDescent="0.2">
      <c r="G796" s="67"/>
      <c r="H796" s="67"/>
      <c r="I796" s="67"/>
    </row>
    <row r="797" spans="7:9" x14ac:dyDescent="0.2">
      <c r="G797" s="67"/>
      <c r="H797" s="67"/>
      <c r="I797" s="67"/>
    </row>
    <row r="798" spans="7:9" x14ac:dyDescent="0.2">
      <c r="G798" s="67"/>
      <c r="H798" s="67"/>
      <c r="I798" s="67"/>
    </row>
    <row r="799" spans="7:9" x14ac:dyDescent="0.2">
      <c r="G799" s="67"/>
      <c r="H799" s="67"/>
      <c r="I799" s="67"/>
    </row>
    <row r="800" spans="7:9" x14ac:dyDescent="0.2">
      <c r="G800" s="67"/>
      <c r="H800" s="67"/>
      <c r="I800" s="67"/>
    </row>
    <row r="801" spans="7:9" x14ac:dyDescent="0.2">
      <c r="G801" s="67"/>
      <c r="H801" s="67"/>
      <c r="I801" s="67"/>
    </row>
    <row r="802" spans="7:9" x14ac:dyDescent="0.2">
      <c r="G802" s="67"/>
      <c r="H802" s="67"/>
      <c r="I802" s="67"/>
    </row>
    <row r="803" spans="7:9" x14ac:dyDescent="0.2">
      <c r="G803" s="67"/>
      <c r="H803" s="67"/>
      <c r="I803" s="67"/>
    </row>
    <row r="804" spans="7:9" x14ac:dyDescent="0.2">
      <c r="G804" s="67"/>
      <c r="H804" s="67"/>
      <c r="I804" s="67"/>
    </row>
    <row r="805" spans="7:9" x14ac:dyDescent="0.2">
      <c r="G805" s="67"/>
      <c r="H805" s="67"/>
      <c r="I805" s="67"/>
    </row>
    <row r="806" spans="7:9" x14ac:dyDescent="0.2">
      <c r="G806" s="67"/>
      <c r="H806" s="67"/>
      <c r="I806" s="67"/>
    </row>
    <row r="807" spans="7:9" x14ac:dyDescent="0.2">
      <c r="G807" s="67"/>
      <c r="H807" s="67"/>
      <c r="I807" s="67"/>
    </row>
    <row r="808" spans="7:9" x14ac:dyDescent="0.2">
      <c r="G808" s="67"/>
      <c r="H808" s="67"/>
      <c r="I808" s="67"/>
    </row>
    <row r="809" spans="7:9" x14ac:dyDescent="0.2">
      <c r="G809" s="67"/>
      <c r="H809" s="67"/>
      <c r="I809" s="67"/>
    </row>
    <row r="810" spans="7:9" x14ac:dyDescent="0.2">
      <c r="G810" s="67"/>
      <c r="H810" s="67"/>
      <c r="I810" s="67"/>
    </row>
    <row r="811" spans="7:9" x14ac:dyDescent="0.2">
      <c r="G811" s="67"/>
      <c r="H811" s="67"/>
      <c r="I811" s="67"/>
    </row>
    <row r="812" spans="7:9" x14ac:dyDescent="0.2">
      <c r="G812" s="67"/>
      <c r="H812" s="67"/>
      <c r="I812" s="67"/>
    </row>
    <row r="813" spans="7:9" x14ac:dyDescent="0.2">
      <c r="G813" s="67"/>
      <c r="H813" s="67"/>
      <c r="I813" s="67"/>
    </row>
    <row r="814" spans="7:9" x14ac:dyDescent="0.2">
      <c r="G814" s="67"/>
      <c r="H814" s="67"/>
      <c r="I814" s="67"/>
    </row>
    <row r="815" spans="7:9" x14ac:dyDescent="0.2">
      <c r="G815" s="67"/>
      <c r="H815" s="67"/>
      <c r="I815" s="67"/>
    </row>
    <row r="816" spans="7:9" x14ac:dyDescent="0.2">
      <c r="G816" s="67"/>
      <c r="H816" s="67"/>
      <c r="I816" s="67"/>
    </row>
    <row r="817" spans="7:9" x14ac:dyDescent="0.2">
      <c r="G817" s="67"/>
      <c r="H817" s="67"/>
      <c r="I817" s="67"/>
    </row>
    <row r="818" spans="7:9" x14ac:dyDescent="0.2">
      <c r="G818" s="67"/>
      <c r="H818" s="67"/>
      <c r="I818" s="67"/>
    </row>
    <row r="819" spans="7:9" x14ac:dyDescent="0.2">
      <c r="G819" s="67"/>
      <c r="H819" s="67"/>
      <c r="I819" s="67"/>
    </row>
    <row r="820" spans="7:9" x14ac:dyDescent="0.2">
      <c r="G820" s="67"/>
      <c r="H820" s="67"/>
      <c r="I820" s="67"/>
    </row>
    <row r="821" spans="7:9" x14ac:dyDescent="0.2">
      <c r="G821" s="67"/>
      <c r="H821" s="67"/>
      <c r="I821" s="67"/>
    </row>
    <row r="822" spans="7:9" x14ac:dyDescent="0.2">
      <c r="G822" s="67"/>
      <c r="H822" s="67"/>
      <c r="I822" s="67"/>
    </row>
    <row r="823" spans="7:9" x14ac:dyDescent="0.2">
      <c r="G823" s="67"/>
      <c r="H823" s="67"/>
      <c r="I823" s="67"/>
    </row>
    <row r="824" spans="7:9" x14ac:dyDescent="0.2">
      <c r="G824" s="67"/>
      <c r="H824" s="67"/>
      <c r="I824" s="67"/>
    </row>
    <row r="825" spans="7:9" x14ac:dyDescent="0.2">
      <c r="G825" s="67"/>
      <c r="H825" s="67"/>
      <c r="I825" s="67"/>
    </row>
    <row r="826" spans="7:9" x14ac:dyDescent="0.2">
      <c r="G826" s="67"/>
      <c r="H826" s="67"/>
      <c r="I826" s="67"/>
    </row>
    <row r="827" spans="7:9" x14ac:dyDescent="0.2">
      <c r="G827" s="67"/>
      <c r="H827" s="67"/>
      <c r="I827" s="67"/>
    </row>
    <row r="828" spans="7:9" x14ac:dyDescent="0.2">
      <c r="G828" s="67"/>
      <c r="H828" s="67"/>
      <c r="I828" s="67"/>
    </row>
    <row r="829" spans="7:9" x14ac:dyDescent="0.2">
      <c r="G829" s="67"/>
      <c r="H829" s="67"/>
      <c r="I829" s="67"/>
    </row>
    <row r="830" spans="7:9" x14ac:dyDescent="0.2">
      <c r="G830" s="67"/>
      <c r="H830" s="67"/>
      <c r="I830" s="67"/>
    </row>
    <row r="831" spans="7:9" x14ac:dyDescent="0.2">
      <c r="G831" s="67"/>
      <c r="H831" s="67"/>
      <c r="I831" s="67"/>
    </row>
    <row r="832" spans="7:9" x14ac:dyDescent="0.2">
      <c r="G832" s="67"/>
      <c r="H832" s="67"/>
      <c r="I832" s="67"/>
    </row>
    <row r="833" spans="7:9" x14ac:dyDescent="0.2">
      <c r="G833" s="67"/>
      <c r="H833" s="67"/>
      <c r="I833" s="67"/>
    </row>
    <row r="834" spans="7:9" x14ac:dyDescent="0.2">
      <c r="G834" s="67"/>
      <c r="H834" s="67"/>
      <c r="I834" s="67"/>
    </row>
    <row r="835" spans="7:9" x14ac:dyDescent="0.2">
      <c r="G835" s="67"/>
      <c r="H835" s="67"/>
      <c r="I835" s="67"/>
    </row>
    <row r="836" spans="7:9" x14ac:dyDescent="0.2">
      <c r="G836" s="67"/>
      <c r="H836" s="67"/>
      <c r="I836" s="67"/>
    </row>
    <row r="837" spans="7:9" x14ac:dyDescent="0.2">
      <c r="G837" s="67"/>
      <c r="H837" s="67"/>
      <c r="I837" s="67"/>
    </row>
    <row r="838" spans="7:9" x14ac:dyDescent="0.2">
      <c r="G838" s="67"/>
      <c r="H838" s="67"/>
      <c r="I838" s="67"/>
    </row>
    <row r="839" spans="7:9" x14ac:dyDescent="0.2">
      <c r="G839" s="67"/>
      <c r="H839" s="67"/>
      <c r="I839" s="67"/>
    </row>
    <row r="840" spans="7:9" x14ac:dyDescent="0.2">
      <c r="G840" s="67"/>
      <c r="H840" s="67"/>
      <c r="I840" s="67"/>
    </row>
    <row r="841" spans="7:9" x14ac:dyDescent="0.2">
      <c r="G841" s="67"/>
      <c r="H841" s="67"/>
      <c r="I841" s="67"/>
    </row>
    <row r="842" spans="7:9" x14ac:dyDescent="0.2">
      <c r="G842" s="67"/>
      <c r="H842" s="67"/>
      <c r="I842" s="67"/>
    </row>
    <row r="843" spans="7:9" x14ac:dyDescent="0.2">
      <c r="G843" s="67"/>
      <c r="H843" s="67"/>
      <c r="I843" s="67"/>
    </row>
    <row r="844" spans="7:9" x14ac:dyDescent="0.2">
      <c r="G844" s="67"/>
      <c r="H844" s="67"/>
      <c r="I844" s="67"/>
    </row>
    <row r="845" spans="7:9" x14ac:dyDescent="0.2">
      <c r="G845" s="67"/>
      <c r="H845" s="67"/>
      <c r="I845" s="67"/>
    </row>
    <row r="846" spans="7:9" x14ac:dyDescent="0.2">
      <c r="G846" s="67"/>
      <c r="H846" s="67"/>
      <c r="I846" s="67"/>
    </row>
    <row r="847" spans="7:9" x14ac:dyDescent="0.2">
      <c r="G847" s="67"/>
      <c r="H847" s="67"/>
      <c r="I847" s="67"/>
    </row>
    <row r="848" spans="7:9" x14ac:dyDescent="0.2">
      <c r="G848" s="67"/>
      <c r="H848" s="67"/>
      <c r="I848" s="67"/>
    </row>
    <row r="849" spans="7:9" x14ac:dyDescent="0.2">
      <c r="G849" s="67"/>
      <c r="H849" s="67"/>
      <c r="I849" s="67"/>
    </row>
    <row r="850" spans="7:9" x14ac:dyDescent="0.2">
      <c r="G850" s="67"/>
      <c r="H850" s="67"/>
      <c r="I850" s="67"/>
    </row>
    <row r="851" spans="7:9" x14ac:dyDescent="0.2">
      <c r="G851" s="67"/>
      <c r="H851" s="67"/>
      <c r="I851" s="67"/>
    </row>
    <row r="852" spans="7:9" x14ac:dyDescent="0.2">
      <c r="G852" s="67"/>
      <c r="H852" s="67"/>
      <c r="I852" s="67"/>
    </row>
    <row r="853" spans="7:9" x14ac:dyDescent="0.2">
      <c r="G853" s="67"/>
      <c r="H853" s="67"/>
      <c r="I853" s="67"/>
    </row>
    <row r="854" spans="7:9" x14ac:dyDescent="0.2">
      <c r="G854" s="67"/>
      <c r="H854" s="67"/>
      <c r="I854" s="67"/>
    </row>
    <row r="855" spans="7:9" x14ac:dyDescent="0.2">
      <c r="G855" s="67"/>
      <c r="H855" s="67"/>
      <c r="I855" s="67"/>
    </row>
    <row r="856" spans="7:9" x14ac:dyDescent="0.2">
      <c r="G856" s="67"/>
      <c r="H856" s="67"/>
      <c r="I856" s="67"/>
    </row>
    <row r="857" spans="7:9" x14ac:dyDescent="0.2">
      <c r="G857" s="67"/>
      <c r="H857" s="67"/>
      <c r="I857" s="67"/>
    </row>
    <row r="858" spans="7:9" x14ac:dyDescent="0.2">
      <c r="G858" s="67"/>
      <c r="H858" s="67"/>
      <c r="I858" s="67"/>
    </row>
    <row r="859" spans="7:9" x14ac:dyDescent="0.2">
      <c r="G859" s="67"/>
      <c r="H859" s="67"/>
      <c r="I859" s="67"/>
    </row>
    <row r="860" spans="7:9" x14ac:dyDescent="0.2">
      <c r="G860" s="67"/>
      <c r="H860" s="67"/>
      <c r="I860" s="67"/>
    </row>
    <row r="861" spans="7:9" x14ac:dyDescent="0.2">
      <c r="G861" s="67"/>
      <c r="H861" s="67"/>
      <c r="I861" s="67"/>
    </row>
    <row r="862" spans="7:9" x14ac:dyDescent="0.2">
      <c r="G862" s="67"/>
      <c r="H862" s="67"/>
      <c r="I862" s="67"/>
    </row>
    <row r="863" spans="7:9" x14ac:dyDescent="0.2">
      <c r="G863" s="67"/>
      <c r="H863" s="67"/>
      <c r="I863" s="67"/>
    </row>
    <row r="864" spans="7:9" x14ac:dyDescent="0.2">
      <c r="G864" s="67"/>
      <c r="H864" s="67"/>
      <c r="I864" s="67"/>
    </row>
    <row r="865" spans="7:9" x14ac:dyDescent="0.2">
      <c r="G865" s="67"/>
      <c r="H865" s="67"/>
      <c r="I865" s="67"/>
    </row>
    <row r="866" spans="7:9" x14ac:dyDescent="0.2">
      <c r="G866" s="67"/>
      <c r="H866" s="67"/>
      <c r="I866" s="67"/>
    </row>
    <row r="867" spans="7:9" x14ac:dyDescent="0.2">
      <c r="G867" s="67"/>
      <c r="H867" s="67"/>
      <c r="I867" s="67"/>
    </row>
    <row r="868" spans="7:9" x14ac:dyDescent="0.2">
      <c r="G868" s="67"/>
      <c r="H868" s="67"/>
      <c r="I868" s="67"/>
    </row>
    <row r="869" spans="7:9" x14ac:dyDescent="0.2">
      <c r="G869" s="67"/>
      <c r="H869" s="67"/>
      <c r="I869" s="67"/>
    </row>
    <row r="870" spans="7:9" x14ac:dyDescent="0.2">
      <c r="G870" s="67"/>
      <c r="H870" s="67"/>
      <c r="I870" s="67"/>
    </row>
    <row r="871" spans="7:9" x14ac:dyDescent="0.2">
      <c r="G871" s="67"/>
      <c r="H871" s="67"/>
      <c r="I871" s="67"/>
    </row>
    <row r="872" spans="7:9" x14ac:dyDescent="0.2">
      <c r="G872" s="67"/>
      <c r="H872" s="67"/>
      <c r="I872" s="67"/>
    </row>
    <row r="873" spans="7:9" x14ac:dyDescent="0.2">
      <c r="G873" s="67"/>
      <c r="H873" s="67"/>
      <c r="I873" s="67"/>
    </row>
    <row r="874" spans="7:9" x14ac:dyDescent="0.2">
      <c r="G874" s="67"/>
      <c r="H874" s="67"/>
      <c r="I874" s="67"/>
    </row>
    <row r="875" spans="7:9" x14ac:dyDescent="0.2">
      <c r="G875" s="67"/>
      <c r="H875" s="67"/>
      <c r="I875" s="67"/>
    </row>
    <row r="876" spans="7:9" x14ac:dyDescent="0.2">
      <c r="G876" s="67"/>
      <c r="H876" s="67"/>
      <c r="I876" s="67"/>
    </row>
    <row r="877" spans="7:9" x14ac:dyDescent="0.2">
      <c r="G877" s="67"/>
      <c r="H877" s="67"/>
      <c r="I877" s="67"/>
    </row>
    <row r="878" spans="7:9" x14ac:dyDescent="0.2">
      <c r="G878" s="67"/>
      <c r="H878" s="67"/>
      <c r="I878" s="67"/>
    </row>
    <row r="879" spans="7:9" x14ac:dyDescent="0.2">
      <c r="G879" s="67"/>
      <c r="H879" s="67"/>
      <c r="I879" s="67"/>
    </row>
    <row r="880" spans="7:9" x14ac:dyDescent="0.2">
      <c r="G880" s="67"/>
      <c r="H880" s="67"/>
      <c r="I880" s="67"/>
    </row>
    <row r="881" spans="7:9" x14ac:dyDescent="0.2">
      <c r="G881" s="67"/>
      <c r="H881" s="67"/>
      <c r="I881" s="67"/>
    </row>
    <row r="882" spans="7:9" x14ac:dyDescent="0.2">
      <c r="G882" s="67"/>
      <c r="H882" s="67"/>
      <c r="I882" s="67"/>
    </row>
    <row r="883" spans="7:9" x14ac:dyDescent="0.2">
      <c r="G883" s="67"/>
      <c r="H883" s="67"/>
      <c r="I883" s="67"/>
    </row>
    <row r="884" spans="7:9" x14ac:dyDescent="0.2">
      <c r="G884" s="67"/>
      <c r="H884" s="67"/>
      <c r="I884" s="67"/>
    </row>
    <row r="885" spans="7:9" x14ac:dyDescent="0.2">
      <c r="G885" s="67"/>
      <c r="H885" s="67"/>
      <c r="I885" s="67"/>
    </row>
    <row r="886" spans="7:9" x14ac:dyDescent="0.2">
      <c r="G886" s="67"/>
      <c r="H886" s="67"/>
      <c r="I886" s="67"/>
    </row>
    <row r="887" spans="7:9" x14ac:dyDescent="0.2">
      <c r="G887" s="67"/>
      <c r="H887" s="67"/>
      <c r="I887" s="67"/>
    </row>
    <row r="888" spans="7:9" x14ac:dyDescent="0.2">
      <c r="G888" s="67"/>
      <c r="H888" s="67"/>
      <c r="I888" s="67"/>
    </row>
    <row r="889" spans="7:9" x14ac:dyDescent="0.2">
      <c r="G889" s="67"/>
      <c r="H889" s="67"/>
      <c r="I889" s="67"/>
    </row>
    <row r="890" spans="7:9" x14ac:dyDescent="0.2">
      <c r="G890" s="67"/>
      <c r="H890" s="67"/>
      <c r="I890" s="67"/>
    </row>
    <row r="891" spans="7:9" x14ac:dyDescent="0.2">
      <c r="G891" s="67"/>
      <c r="H891" s="67"/>
      <c r="I891" s="67"/>
    </row>
    <row r="892" spans="7:9" x14ac:dyDescent="0.2">
      <c r="G892" s="67"/>
      <c r="H892" s="67"/>
      <c r="I892" s="67"/>
    </row>
    <row r="893" spans="7:9" x14ac:dyDescent="0.2">
      <c r="G893" s="67"/>
      <c r="H893" s="67"/>
      <c r="I893" s="67"/>
    </row>
    <row r="894" spans="7:9" x14ac:dyDescent="0.2">
      <c r="G894" s="67"/>
      <c r="H894" s="67"/>
      <c r="I894" s="67"/>
    </row>
    <row r="895" spans="7:9" x14ac:dyDescent="0.2">
      <c r="G895" s="67"/>
      <c r="H895" s="67"/>
      <c r="I895" s="67"/>
    </row>
    <row r="896" spans="7:9" x14ac:dyDescent="0.2">
      <c r="G896" s="67"/>
      <c r="H896" s="67"/>
      <c r="I896" s="67"/>
    </row>
    <row r="897" spans="7:9" x14ac:dyDescent="0.2">
      <c r="G897" s="67"/>
      <c r="H897" s="67"/>
      <c r="I897" s="67"/>
    </row>
    <row r="898" spans="7:9" x14ac:dyDescent="0.2">
      <c r="G898" s="67"/>
      <c r="H898" s="67"/>
      <c r="I898" s="67"/>
    </row>
    <row r="899" spans="7:9" x14ac:dyDescent="0.2">
      <c r="G899" s="67"/>
      <c r="H899" s="67"/>
      <c r="I899" s="67"/>
    </row>
    <row r="900" spans="7:9" x14ac:dyDescent="0.2">
      <c r="G900" s="67"/>
      <c r="H900" s="67"/>
      <c r="I900" s="67"/>
    </row>
    <row r="901" spans="7:9" x14ac:dyDescent="0.2">
      <c r="G901" s="67"/>
      <c r="H901" s="67"/>
      <c r="I901" s="67"/>
    </row>
    <row r="902" spans="7:9" x14ac:dyDescent="0.2">
      <c r="G902" s="67"/>
      <c r="H902" s="67"/>
      <c r="I902" s="67"/>
    </row>
    <row r="903" spans="7:9" x14ac:dyDescent="0.2">
      <c r="G903" s="67"/>
      <c r="H903" s="67"/>
      <c r="I903" s="67"/>
    </row>
    <row r="904" spans="7:9" x14ac:dyDescent="0.2">
      <c r="G904" s="67"/>
      <c r="H904" s="67"/>
      <c r="I904" s="67"/>
    </row>
    <row r="905" spans="7:9" x14ac:dyDescent="0.2">
      <c r="G905" s="67"/>
      <c r="H905" s="67"/>
      <c r="I905" s="67"/>
    </row>
    <row r="906" spans="7:9" x14ac:dyDescent="0.2">
      <c r="G906" s="67"/>
      <c r="H906" s="67"/>
      <c r="I906" s="67"/>
    </row>
    <row r="907" spans="7:9" x14ac:dyDescent="0.2">
      <c r="G907" s="67"/>
      <c r="H907" s="67"/>
      <c r="I907" s="67"/>
    </row>
    <row r="908" spans="7:9" x14ac:dyDescent="0.2">
      <c r="G908" s="67"/>
      <c r="H908" s="67"/>
      <c r="I908" s="67"/>
    </row>
    <row r="909" spans="7:9" x14ac:dyDescent="0.2">
      <c r="G909" s="67"/>
      <c r="H909" s="67"/>
      <c r="I909" s="67"/>
    </row>
    <row r="910" spans="7:9" x14ac:dyDescent="0.2">
      <c r="G910" s="67"/>
      <c r="H910" s="67"/>
      <c r="I910" s="67"/>
    </row>
    <row r="911" spans="7:9" x14ac:dyDescent="0.2">
      <c r="G911" s="67"/>
      <c r="H911" s="67"/>
      <c r="I911" s="67"/>
    </row>
    <row r="912" spans="7:9" x14ac:dyDescent="0.2">
      <c r="G912" s="67"/>
      <c r="H912" s="67"/>
      <c r="I912" s="67"/>
    </row>
    <row r="913" spans="7:9" x14ac:dyDescent="0.2">
      <c r="G913" s="67"/>
      <c r="H913" s="67"/>
      <c r="I913" s="67"/>
    </row>
    <row r="914" spans="7:9" x14ac:dyDescent="0.2">
      <c r="G914" s="67"/>
      <c r="H914" s="67"/>
      <c r="I914" s="67"/>
    </row>
    <row r="915" spans="7:9" x14ac:dyDescent="0.2">
      <c r="G915" s="67"/>
      <c r="H915" s="67"/>
      <c r="I915" s="67"/>
    </row>
    <row r="916" spans="7:9" x14ac:dyDescent="0.2">
      <c r="G916" s="67"/>
      <c r="H916" s="67"/>
      <c r="I916" s="67"/>
    </row>
    <row r="917" spans="7:9" x14ac:dyDescent="0.2">
      <c r="G917" s="67"/>
      <c r="H917" s="67"/>
      <c r="I917" s="67"/>
    </row>
    <row r="918" spans="7:9" x14ac:dyDescent="0.2">
      <c r="G918" s="67"/>
      <c r="H918" s="67"/>
      <c r="I918" s="67"/>
    </row>
    <row r="919" spans="7:9" x14ac:dyDescent="0.2">
      <c r="G919" s="67"/>
      <c r="H919" s="67"/>
      <c r="I919" s="67"/>
    </row>
    <row r="920" spans="7:9" x14ac:dyDescent="0.2">
      <c r="G920" s="67"/>
      <c r="H920" s="67"/>
      <c r="I920" s="67"/>
    </row>
    <row r="921" spans="7:9" x14ac:dyDescent="0.2">
      <c r="G921" s="67"/>
      <c r="H921" s="67"/>
      <c r="I921" s="67"/>
    </row>
    <row r="922" spans="7:9" x14ac:dyDescent="0.2">
      <c r="G922" s="67"/>
      <c r="H922" s="67"/>
      <c r="I922" s="67"/>
    </row>
    <row r="923" spans="7:9" x14ac:dyDescent="0.2">
      <c r="G923" s="67"/>
      <c r="H923" s="67"/>
      <c r="I923" s="67"/>
    </row>
    <row r="924" spans="7:9" x14ac:dyDescent="0.2">
      <c r="G924" s="67"/>
      <c r="H924" s="67"/>
      <c r="I924" s="67"/>
    </row>
    <row r="925" spans="7:9" x14ac:dyDescent="0.2">
      <c r="G925" s="67"/>
      <c r="H925" s="67"/>
      <c r="I925" s="67"/>
    </row>
    <row r="926" spans="7:9" x14ac:dyDescent="0.2">
      <c r="G926" s="67"/>
      <c r="H926" s="67"/>
      <c r="I926" s="67"/>
    </row>
    <row r="927" spans="7:9" x14ac:dyDescent="0.2">
      <c r="G927" s="67"/>
      <c r="H927" s="67"/>
      <c r="I927" s="67"/>
    </row>
    <row r="928" spans="7:9" x14ac:dyDescent="0.2">
      <c r="G928" s="67"/>
      <c r="H928" s="67"/>
      <c r="I928" s="67"/>
    </row>
    <row r="929" spans="7:9" x14ac:dyDescent="0.2">
      <c r="G929" s="67"/>
      <c r="H929" s="67"/>
      <c r="I929" s="67"/>
    </row>
    <row r="930" spans="7:9" x14ac:dyDescent="0.2">
      <c r="G930" s="67"/>
      <c r="H930" s="67"/>
      <c r="I930" s="67"/>
    </row>
    <row r="931" spans="7:9" x14ac:dyDescent="0.2">
      <c r="G931" s="67"/>
      <c r="H931" s="67"/>
      <c r="I931" s="67"/>
    </row>
    <row r="932" spans="7:9" x14ac:dyDescent="0.2">
      <c r="G932" s="67"/>
      <c r="H932" s="67"/>
      <c r="I932" s="67"/>
    </row>
    <row r="933" spans="7:9" x14ac:dyDescent="0.2">
      <c r="G933" s="67"/>
      <c r="H933" s="67"/>
      <c r="I933" s="67"/>
    </row>
    <row r="934" spans="7:9" x14ac:dyDescent="0.2">
      <c r="G934" s="67"/>
      <c r="H934" s="67"/>
      <c r="I934" s="67"/>
    </row>
    <row r="935" spans="7:9" x14ac:dyDescent="0.2">
      <c r="G935" s="67"/>
      <c r="H935" s="67"/>
      <c r="I935" s="67"/>
    </row>
    <row r="936" spans="7:9" x14ac:dyDescent="0.2">
      <c r="G936" s="67"/>
      <c r="H936" s="67"/>
      <c r="I936" s="67"/>
    </row>
    <row r="937" spans="7:9" x14ac:dyDescent="0.2">
      <c r="G937" s="67"/>
      <c r="H937" s="67"/>
      <c r="I937" s="67"/>
    </row>
    <row r="938" spans="7:9" x14ac:dyDescent="0.2">
      <c r="G938" s="67"/>
      <c r="H938" s="67"/>
      <c r="I938" s="67"/>
    </row>
    <row r="939" spans="7:9" x14ac:dyDescent="0.2">
      <c r="G939" s="67"/>
      <c r="H939" s="67"/>
      <c r="I939" s="67"/>
    </row>
    <row r="940" spans="7:9" x14ac:dyDescent="0.2">
      <c r="G940" s="67"/>
      <c r="H940" s="67"/>
      <c r="I940" s="67"/>
    </row>
    <row r="941" spans="7:9" x14ac:dyDescent="0.2">
      <c r="G941" s="67"/>
      <c r="H941" s="67"/>
      <c r="I941" s="67"/>
    </row>
    <row r="942" spans="7:9" x14ac:dyDescent="0.2">
      <c r="G942" s="67"/>
      <c r="H942" s="67"/>
      <c r="I942" s="67"/>
    </row>
    <row r="943" spans="7:9" x14ac:dyDescent="0.2">
      <c r="G943" s="67"/>
      <c r="H943" s="67"/>
      <c r="I943" s="67"/>
    </row>
    <row r="944" spans="7:9" x14ac:dyDescent="0.2">
      <c r="G944" s="67"/>
      <c r="H944" s="67"/>
      <c r="I944" s="67"/>
    </row>
    <row r="945" spans="7:9" x14ac:dyDescent="0.2">
      <c r="G945" s="67"/>
      <c r="H945" s="67"/>
      <c r="I945" s="67"/>
    </row>
    <row r="946" spans="7:9" x14ac:dyDescent="0.2">
      <c r="G946" s="67"/>
      <c r="H946" s="67"/>
      <c r="I946" s="67"/>
    </row>
    <row r="947" spans="7:9" x14ac:dyDescent="0.2">
      <c r="G947" s="67"/>
      <c r="H947" s="67"/>
      <c r="I947" s="67"/>
    </row>
    <row r="948" spans="7:9" x14ac:dyDescent="0.2">
      <c r="G948" s="67"/>
      <c r="H948" s="67"/>
      <c r="I948" s="67"/>
    </row>
    <row r="949" spans="7:9" x14ac:dyDescent="0.2">
      <c r="G949" s="67"/>
      <c r="H949" s="67"/>
      <c r="I949" s="67"/>
    </row>
    <row r="950" spans="7:9" x14ac:dyDescent="0.2">
      <c r="G950" s="67"/>
      <c r="H950" s="67"/>
      <c r="I950" s="67"/>
    </row>
    <row r="951" spans="7:9" x14ac:dyDescent="0.2">
      <c r="G951" s="67"/>
      <c r="H951" s="67"/>
      <c r="I951" s="67"/>
    </row>
    <row r="952" spans="7:9" x14ac:dyDescent="0.2">
      <c r="G952" s="67"/>
      <c r="H952" s="67"/>
      <c r="I952" s="67"/>
    </row>
    <row r="953" spans="7:9" x14ac:dyDescent="0.2">
      <c r="G953" s="67"/>
      <c r="H953" s="67"/>
      <c r="I953" s="67"/>
    </row>
    <row r="954" spans="7:9" x14ac:dyDescent="0.2">
      <c r="G954" s="67"/>
      <c r="H954" s="67"/>
      <c r="I954" s="67"/>
    </row>
    <row r="955" spans="7:9" x14ac:dyDescent="0.2">
      <c r="G955" s="67"/>
      <c r="H955" s="67"/>
      <c r="I955" s="67"/>
    </row>
    <row r="956" spans="7:9" x14ac:dyDescent="0.2">
      <c r="G956" s="67"/>
      <c r="H956" s="67"/>
      <c r="I956" s="67"/>
    </row>
    <row r="957" spans="7:9" x14ac:dyDescent="0.2">
      <c r="G957" s="67"/>
      <c r="H957" s="67"/>
      <c r="I957" s="67"/>
    </row>
    <row r="958" spans="7:9" x14ac:dyDescent="0.2">
      <c r="G958" s="67"/>
      <c r="H958" s="67"/>
      <c r="I958" s="67"/>
    </row>
    <row r="959" spans="7:9" x14ac:dyDescent="0.2">
      <c r="G959" s="67"/>
      <c r="H959" s="67"/>
      <c r="I959" s="67"/>
    </row>
    <row r="960" spans="7:9" x14ac:dyDescent="0.2">
      <c r="G960" s="67"/>
      <c r="H960" s="67"/>
      <c r="I960" s="67"/>
    </row>
    <row r="961" spans="7:9" x14ac:dyDescent="0.2">
      <c r="G961" s="67"/>
      <c r="H961" s="67"/>
      <c r="I961" s="67"/>
    </row>
    <row r="962" spans="7:9" x14ac:dyDescent="0.2">
      <c r="G962" s="67"/>
      <c r="H962" s="67"/>
      <c r="I962" s="67"/>
    </row>
    <row r="963" spans="7:9" x14ac:dyDescent="0.2">
      <c r="G963" s="67"/>
      <c r="H963" s="67"/>
      <c r="I963" s="67"/>
    </row>
    <row r="964" spans="7:9" x14ac:dyDescent="0.2">
      <c r="G964" s="67"/>
      <c r="H964" s="67"/>
      <c r="I964" s="67"/>
    </row>
    <row r="965" spans="7:9" x14ac:dyDescent="0.2">
      <c r="G965" s="67"/>
      <c r="H965" s="67"/>
      <c r="I965" s="67"/>
    </row>
    <row r="966" spans="7:9" x14ac:dyDescent="0.2">
      <c r="G966" s="67"/>
      <c r="H966" s="67"/>
      <c r="I966" s="67"/>
    </row>
    <row r="967" spans="7:9" x14ac:dyDescent="0.2">
      <c r="G967" s="67"/>
      <c r="H967" s="67"/>
      <c r="I967" s="67"/>
    </row>
    <row r="968" spans="7:9" x14ac:dyDescent="0.2">
      <c r="G968" s="67"/>
      <c r="H968" s="67"/>
      <c r="I968" s="67"/>
    </row>
    <row r="969" spans="7:9" x14ac:dyDescent="0.2">
      <c r="G969" s="67"/>
      <c r="H969" s="67"/>
      <c r="I969" s="67"/>
    </row>
    <row r="970" spans="7:9" x14ac:dyDescent="0.2">
      <c r="G970" s="67"/>
      <c r="H970" s="67"/>
      <c r="I970" s="67"/>
    </row>
    <row r="971" spans="7:9" x14ac:dyDescent="0.2">
      <c r="G971" s="67"/>
      <c r="H971" s="67"/>
      <c r="I971" s="67"/>
    </row>
    <row r="972" spans="7:9" x14ac:dyDescent="0.2">
      <c r="G972" s="67"/>
      <c r="H972" s="67"/>
      <c r="I972" s="67"/>
    </row>
    <row r="973" spans="7:9" x14ac:dyDescent="0.2">
      <c r="G973" s="67"/>
      <c r="H973" s="67"/>
      <c r="I973" s="67"/>
    </row>
    <row r="974" spans="7:9" x14ac:dyDescent="0.2">
      <c r="G974" s="67"/>
      <c r="H974" s="67"/>
      <c r="I974" s="67"/>
    </row>
    <row r="975" spans="7:9" x14ac:dyDescent="0.2">
      <c r="G975" s="67"/>
      <c r="H975" s="67"/>
      <c r="I975" s="67"/>
    </row>
    <row r="976" spans="7:9" x14ac:dyDescent="0.2">
      <c r="G976" s="67"/>
      <c r="H976" s="67"/>
      <c r="I976" s="67"/>
    </row>
    <row r="977" spans="7:9" x14ac:dyDescent="0.2">
      <c r="G977" s="67"/>
      <c r="H977" s="67"/>
      <c r="I977" s="67"/>
    </row>
    <row r="978" spans="7:9" x14ac:dyDescent="0.2">
      <c r="G978" s="67"/>
      <c r="H978" s="67"/>
      <c r="I978" s="67"/>
    </row>
    <row r="979" spans="7:9" x14ac:dyDescent="0.2">
      <c r="G979" s="67"/>
      <c r="H979" s="67"/>
      <c r="I979" s="67"/>
    </row>
    <row r="980" spans="7:9" x14ac:dyDescent="0.2">
      <c r="G980" s="67"/>
      <c r="H980" s="67"/>
      <c r="I980" s="67"/>
    </row>
    <row r="981" spans="7:9" x14ac:dyDescent="0.2">
      <c r="G981" s="67"/>
      <c r="H981" s="67"/>
      <c r="I981" s="67"/>
    </row>
    <row r="982" spans="7:9" x14ac:dyDescent="0.2">
      <c r="G982" s="67"/>
      <c r="H982" s="67"/>
      <c r="I982" s="67"/>
    </row>
    <row r="983" spans="7:9" x14ac:dyDescent="0.2">
      <c r="G983" s="67"/>
      <c r="H983" s="67"/>
      <c r="I983" s="67"/>
    </row>
    <row r="984" spans="7:9" x14ac:dyDescent="0.2">
      <c r="G984" s="67"/>
      <c r="H984" s="67"/>
      <c r="I984" s="67"/>
    </row>
    <row r="985" spans="7:9" x14ac:dyDescent="0.2">
      <c r="G985" s="67"/>
      <c r="H985" s="67"/>
      <c r="I985" s="67"/>
    </row>
    <row r="986" spans="7:9" x14ac:dyDescent="0.2">
      <c r="G986" s="67"/>
      <c r="H986" s="67"/>
      <c r="I986" s="67"/>
    </row>
    <row r="987" spans="7:9" x14ac:dyDescent="0.2">
      <c r="G987" s="67"/>
      <c r="H987" s="67"/>
      <c r="I987" s="67"/>
    </row>
    <row r="988" spans="7:9" x14ac:dyDescent="0.2">
      <c r="G988" s="67"/>
      <c r="H988" s="67"/>
      <c r="I988" s="67"/>
    </row>
    <row r="989" spans="7:9" x14ac:dyDescent="0.2">
      <c r="G989" s="67"/>
      <c r="H989" s="67"/>
      <c r="I989" s="67"/>
    </row>
    <row r="990" spans="7:9" x14ac:dyDescent="0.2">
      <c r="G990" s="67"/>
      <c r="H990" s="67"/>
      <c r="I990" s="67"/>
    </row>
    <row r="991" spans="7:9" x14ac:dyDescent="0.2">
      <c r="G991" s="67"/>
      <c r="H991" s="67"/>
      <c r="I991" s="67"/>
    </row>
    <row r="992" spans="7:9" x14ac:dyDescent="0.2">
      <c r="G992" s="67"/>
      <c r="H992" s="67"/>
      <c r="I992" s="67"/>
    </row>
    <row r="993" spans="7:9" x14ac:dyDescent="0.2">
      <c r="G993" s="67"/>
      <c r="H993" s="67"/>
      <c r="I993" s="67"/>
    </row>
    <row r="994" spans="7:9" x14ac:dyDescent="0.2">
      <c r="G994" s="67"/>
      <c r="H994" s="67"/>
      <c r="I994" s="67"/>
    </row>
    <row r="995" spans="7:9" x14ac:dyDescent="0.2">
      <c r="G995" s="67"/>
      <c r="H995" s="67"/>
      <c r="I995" s="67"/>
    </row>
    <row r="996" spans="7:9" x14ac:dyDescent="0.2">
      <c r="G996" s="67"/>
      <c r="H996" s="67"/>
      <c r="I996" s="67"/>
    </row>
    <row r="997" spans="7:9" x14ac:dyDescent="0.2">
      <c r="G997" s="67"/>
      <c r="H997" s="67"/>
      <c r="I997" s="67"/>
    </row>
    <row r="998" spans="7:9" x14ac:dyDescent="0.2">
      <c r="G998" s="67"/>
      <c r="H998" s="67"/>
      <c r="I998" s="67"/>
    </row>
    <row r="999" spans="7:9" x14ac:dyDescent="0.2">
      <c r="G999" s="67"/>
      <c r="H999" s="67"/>
      <c r="I999" s="67"/>
    </row>
    <row r="1000" spans="7:9" x14ac:dyDescent="0.2">
      <c r="G1000" s="67"/>
      <c r="H1000" s="67"/>
      <c r="I1000" s="67"/>
    </row>
    <row r="1001" spans="7:9" x14ac:dyDescent="0.2">
      <c r="G1001" s="67"/>
      <c r="H1001" s="67"/>
      <c r="I1001" s="67"/>
    </row>
    <row r="1002" spans="7:9" x14ac:dyDescent="0.2">
      <c r="G1002" s="67"/>
      <c r="H1002" s="67"/>
      <c r="I1002" s="67"/>
    </row>
    <row r="1003" spans="7:9" x14ac:dyDescent="0.2">
      <c r="G1003" s="67"/>
      <c r="H1003" s="67"/>
      <c r="I1003" s="67"/>
    </row>
    <row r="1004" spans="7:9" x14ac:dyDescent="0.2">
      <c r="G1004" s="67"/>
      <c r="H1004" s="67"/>
      <c r="I1004" s="67"/>
    </row>
    <row r="1005" spans="7:9" x14ac:dyDescent="0.2">
      <c r="G1005" s="67"/>
      <c r="H1005" s="67"/>
      <c r="I1005" s="67"/>
    </row>
    <row r="1006" spans="7:9" x14ac:dyDescent="0.2">
      <c r="G1006" s="67"/>
      <c r="H1006" s="67"/>
      <c r="I1006" s="67"/>
    </row>
    <row r="1007" spans="7:9" x14ac:dyDescent="0.2">
      <c r="G1007" s="67"/>
      <c r="H1007" s="67"/>
      <c r="I1007" s="67"/>
    </row>
    <row r="1008" spans="7:9" x14ac:dyDescent="0.2">
      <c r="G1008" s="67"/>
      <c r="H1008" s="67"/>
      <c r="I1008" s="67"/>
    </row>
    <row r="1009" spans="7:9" x14ac:dyDescent="0.2">
      <c r="G1009" s="67"/>
      <c r="H1009" s="67"/>
      <c r="I1009" s="67"/>
    </row>
    <row r="1010" spans="7:9" x14ac:dyDescent="0.2">
      <c r="G1010" s="67"/>
      <c r="H1010" s="67"/>
      <c r="I1010" s="67"/>
    </row>
    <row r="1011" spans="7:9" x14ac:dyDescent="0.2">
      <c r="G1011" s="67"/>
      <c r="H1011" s="67"/>
      <c r="I1011" s="67"/>
    </row>
    <row r="1012" spans="7:9" x14ac:dyDescent="0.2">
      <c r="G1012" s="67"/>
      <c r="H1012" s="67"/>
      <c r="I1012" s="67"/>
    </row>
    <row r="1013" spans="7:9" x14ac:dyDescent="0.2">
      <c r="G1013" s="67"/>
      <c r="H1013" s="67"/>
      <c r="I1013" s="67"/>
    </row>
    <row r="1014" spans="7:9" x14ac:dyDescent="0.2">
      <c r="G1014" s="67"/>
      <c r="H1014" s="67"/>
      <c r="I1014" s="67"/>
    </row>
    <row r="1015" spans="7:9" x14ac:dyDescent="0.2">
      <c r="G1015" s="67"/>
      <c r="H1015" s="67"/>
      <c r="I1015" s="67"/>
    </row>
    <row r="1016" spans="7:9" x14ac:dyDescent="0.2">
      <c r="G1016" s="67"/>
      <c r="H1016" s="67"/>
      <c r="I1016" s="67"/>
    </row>
    <row r="1017" spans="7:9" x14ac:dyDescent="0.2">
      <c r="G1017" s="67"/>
      <c r="H1017" s="67"/>
      <c r="I1017" s="67"/>
    </row>
    <row r="1018" spans="7:9" x14ac:dyDescent="0.2">
      <c r="G1018" s="67"/>
      <c r="H1018" s="67"/>
      <c r="I1018" s="67"/>
    </row>
    <row r="1019" spans="7:9" x14ac:dyDescent="0.2">
      <c r="G1019" s="67"/>
      <c r="H1019" s="67"/>
      <c r="I1019" s="67"/>
    </row>
    <row r="1020" spans="7:9" x14ac:dyDescent="0.2">
      <c r="G1020" s="67"/>
      <c r="H1020" s="67"/>
      <c r="I1020" s="67"/>
    </row>
    <row r="1021" spans="7:9" x14ac:dyDescent="0.2">
      <c r="G1021" s="67"/>
      <c r="H1021" s="67"/>
      <c r="I1021" s="67"/>
    </row>
    <row r="1022" spans="7:9" x14ac:dyDescent="0.2">
      <c r="G1022" s="67"/>
      <c r="H1022" s="67"/>
      <c r="I1022" s="67"/>
    </row>
    <row r="1023" spans="7:9" x14ac:dyDescent="0.2">
      <c r="G1023" s="67"/>
      <c r="H1023" s="67"/>
      <c r="I1023" s="67"/>
    </row>
    <row r="1024" spans="7:9" x14ac:dyDescent="0.2">
      <c r="G1024" s="67"/>
      <c r="H1024" s="67"/>
      <c r="I1024" s="67"/>
    </row>
    <row r="1025" spans="7:9" x14ac:dyDescent="0.2">
      <c r="G1025" s="67"/>
      <c r="H1025" s="67"/>
      <c r="I1025" s="67"/>
    </row>
    <row r="1026" spans="7:9" x14ac:dyDescent="0.2">
      <c r="G1026" s="67"/>
      <c r="H1026" s="67"/>
      <c r="I1026" s="67"/>
    </row>
    <row r="1027" spans="7:9" x14ac:dyDescent="0.2">
      <c r="G1027" s="67"/>
      <c r="H1027" s="67"/>
      <c r="I1027" s="67"/>
    </row>
    <row r="1028" spans="7:9" x14ac:dyDescent="0.2">
      <c r="G1028" s="67"/>
      <c r="H1028" s="67"/>
      <c r="I1028" s="67"/>
    </row>
    <row r="1029" spans="7:9" x14ac:dyDescent="0.2">
      <c r="G1029" s="67"/>
      <c r="H1029" s="67"/>
      <c r="I1029" s="67"/>
    </row>
    <row r="1030" spans="7:9" x14ac:dyDescent="0.2">
      <c r="G1030" s="67"/>
      <c r="H1030" s="67"/>
      <c r="I1030" s="67"/>
    </row>
    <row r="1031" spans="7:9" x14ac:dyDescent="0.2">
      <c r="G1031" s="67"/>
      <c r="H1031" s="67"/>
      <c r="I1031" s="67"/>
    </row>
    <row r="1032" spans="7:9" x14ac:dyDescent="0.2">
      <c r="G1032" s="67"/>
      <c r="H1032" s="67"/>
      <c r="I1032" s="67"/>
    </row>
    <row r="1033" spans="7:9" x14ac:dyDescent="0.2">
      <c r="G1033" s="67"/>
      <c r="H1033" s="67"/>
      <c r="I1033" s="67"/>
    </row>
    <row r="1034" spans="7:9" x14ac:dyDescent="0.2">
      <c r="G1034" s="67"/>
      <c r="H1034" s="67"/>
      <c r="I1034" s="67"/>
    </row>
    <row r="1035" spans="7:9" x14ac:dyDescent="0.2">
      <c r="G1035" s="67"/>
      <c r="H1035" s="67"/>
      <c r="I1035" s="67"/>
    </row>
    <row r="1036" spans="7:9" x14ac:dyDescent="0.2">
      <c r="G1036" s="67"/>
      <c r="H1036" s="67"/>
      <c r="I1036" s="67"/>
    </row>
    <row r="1037" spans="7:9" x14ac:dyDescent="0.2">
      <c r="G1037" s="67"/>
      <c r="H1037" s="67"/>
      <c r="I1037" s="67"/>
    </row>
    <row r="1038" spans="7:9" x14ac:dyDescent="0.2">
      <c r="G1038" s="67"/>
      <c r="H1038" s="67"/>
      <c r="I1038" s="67"/>
    </row>
    <row r="1039" spans="7:9" x14ac:dyDescent="0.2">
      <c r="G1039" s="67"/>
      <c r="H1039" s="67"/>
      <c r="I1039" s="67"/>
    </row>
    <row r="1040" spans="7:9" x14ac:dyDescent="0.2">
      <c r="G1040" s="67"/>
      <c r="H1040" s="67"/>
      <c r="I1040" s="67"/>
    </row>
    <row r="1041" spans="7:9" x14ac:dyDescent="0.2">
      <c r="G1041" s="67"/>
      <c r="H1041" s="67"/>
      <c r="I1041" s="67"/>
    </row>
    <row r="1042" spans="7:9" x14ac:dyDescent="0.2">
      <c r="G1042" s="67"/>
      <c r="H1042" s="67"/>
      <c r="I1042" s="67"/>
    </row>
    <row r="1043" spans="7:9" x14ac:dyDescent="0.2">
      <c r="G1043" s="67"/>
      <c r="H1043" s="67"/>
      <c r="I1043" s="67"/>
    </row>
    <row r="1044" spans="7:9" x14ac:dyDescent="0.2">
      <c r="G1044" s="67"/>
      <c r="H1044" s="67"/>
      <c r="I1044" s="67"/>
    </row>
    <row r="1045" spans="7:9" x14ac:dyDescent="0.2">
      <c r="G1045" s="67"/>
      <c r="H1045" s="67"/>
      <c r="I1045" s="67"/>
    </row>
    <row r="1046" spans="7:9" x14ac:dyDescent="0.2">
      <c r="G1046" s="67"/>
      <c r="H1046" s="67"/>
      <c r="I1046" s="67"/>
    </row>
    <row r="1047" spans="7:9" x14ac:dyDescent="0.2">
      <c r="G1047" s="67"/>
      <c r="H1047" s="67"/>
      <c r="I1047" s="67"/>
    </row>
    <row r="1048" spans="7:9" x14ac:dyDescent="0.2">
      <c r="G1048" s="67"/>
      <c r="H1048" s="67"/>
      <c r="I1048" s="67"/>
    </row>
    <row r="1049" spans="7:9" x14ac:dyDescent="0.2">
      <c r="G1049" s="67"/>
      <c r="H1049" s="67"/>
      <c r="I1049" s="67"/>
    </row>
    <row r="1050" spans="7:9" x14ac:dyDescent="0.2">
      <c r="G1050" s="67"/>
      <c r="H1050" s="67"/>
      <c r="I1050" s="67"/>
    </row>
    <row r="1051" spans="7:9" x14ac:dyDescent="0.2">
      <c r="G1051" s="67"/>
      <c r="H1051" s="67"/>
      <c r="I1051" s="67"/>
    </row>
    <row r="1052" spans="7:9" x14ac:dyDescent="0.2">
      <c r="G1052" s="67"/>
      <c r="H1052" s="67"/>
      <c r="I1052" s="67"/>
    </row>
    <row r="1053" spans="7:9" x14ac:dyDescent="0.2">
      <c r="G1053" s="67"/>
      <c r="H1053" s="67"/>
      <c r="I1053" s="67"/>
    </row>
    <row r="1054" spans="7:9" x14ac:dyDescent="0.2">
      <c r="G1054" s="67"/>
      <c r="H1054" s="67"/>
      <c r="I1054" s="67"/>
    </row>
    <row r="1055" spans="7:9" x14ac:dyDescent="0.2">
      <c r="G1055" s="67"/>
      <c r="H1055" s="67"/>
      <c r="I1055" s="67"/>
    </row>
    <row r="1056" spans="7:9" x14ac:dyDescent="0.2">
      <c r="G1056" s="67"/>
      <c r="H1056" s="67"/>
      <c r="I1056" s="67"/>
    </row>
    <row r="1057" spans="7:9" x14ac:dyDescent="0.2">
      <c r="G1057" s="67"/>
      <c r="H1057" s="67"/>
      <c r="I1057" s="67"/>
    </row>
    <row r="1058" spans="7:9" x14ac:dyDescent="0.2">
      <c r="G1058" s="67"/>
      <c r="H1058" s="67"/>
      <c r="I1058" s="67"/>
    </row>
    <row r="1059" spans="7:9" x14ac:dyDescent="0.2">
      <c r="G1059" s="67"/>
      <c r="H1059" s="67"/>
      <c r="I1059" s="67"/>
    </row>
    <row r="1060" spans="7:9" x14ac:dyDescent="0.2">
      <c r="G1060" s="67"/>
      <c r="H1060" s="67"/>
      <c r="I1060" s="67"/>
    </row>
    <row r="1061" spans="7:9" x14ac:dyDescent="0.2">
      <c r="G1061" s="67"/>
      <c r="H1061" s="67"/>
      <c r="I1061" s="67"/>
    </row>
    <row r="1062" spans="7:9" x14ac:dyDescent="0.2">
      <c r="G1062" s="67"/>
      <c r="H1062" s="67"/>
      <c r="I1062" s="67"/>
    </row>
    <row r="1063" spans="7:9" x14ac:dyDescent="0.2">
      <c r="G1063" s="67"/>
      <c r="H1063" s="67"/>
      <c r="I1063" s="67"/>
    </row>
    <row r="1064" spans="7:9" x14ac:dyDescent="0.2">
      <c r="G1064" s="67"/>
      <c r="H1064" s="67"/>
      <c r="I1064" s="67"/>
    </row>
    <row r="1065" spans="7:9" x14ac:dyDescent="0.2">
      <c r="G1065" s="67"/>
      <c r="H1065" s="67"/>
      <c r="I1065" s="67"/>
    </row>
    <row r="1066" spans="7:9" x14ac:dyDescent="0.2">
      <c r="G1066" s="67"/>
      <c r="H1066" s="67"/>
      <c r="I1066" s="67"/>
    </row>
    <row r="1067" spans="7:9" x14ac:dyDescent="0.2">
      <c r="G1067" s="67"/>
      <c r="H1067" s="67"/>
      <c r="I1067" s="67"/>
    </row>
    <row r="1068" spans="7:9" x14ac:dyDescent="0.2">
      <c r="G1068" s="67"/>
      <c r="H1068" s="67"/>
      <c r="I1068" s="67"/>
    </row>
    <row r="1069" spans="7:9" x14ac:dyDescent="0.2">
      <c r="G1069" s="67"/>
      <c r="H1069" s="67"/>
      <c r="I1069" s="67"/>
    </row>
    <row r="1070" spans="7:9" x14ac:dyDescent="0.2">
      <c r="G1070" s="67"/>
      <c r="H1070" s="67"/>
      <c r="I1070" s="67"/>
    </row>
    <row r="1071" spans="7:9" x14ac:dyDescent="0.2">
      <c r="G1071" s="67"/>
      <c r="H1071" s="67"/>
      <c r="I1071" s="67"/>
    </row>
    <row r="1072" spans="7:9" x14ac:dyDescent="0.2">
      <c r="G1072" s="67"/>
      <c r="H1072" s="67"/>
      <c r="I1072" s="67"/>
    </row>
    <row r="1073" spans="7:9" x14ac:dyDescent="0.2">
      <c r="G1073" s="67"/>
      <c r="H1073" s="67"/>
      <c r="I1073" s="67"/>
    </row>
    <row r="1074" spans="7:9" x14ac:dyDescent="0.2">
      <c r="G1074" s="67"/>
      <c r="H1074" s="67"/>
      <c r="I1074" s="67"/>
    </row>
    <row r="1075" spans="7:9" x14ac:dyDescent="0.2">
      <c r="G1075" s="67"/>
      <c r="H1075" s="67"/>
      <c r="I1075" s="67"/>
    </row>
    <row r="1076" spans="7:9" x14ac:dyDescent="0.2">
      <c r="G1076" s="67"/>
      <c r="H1076" s="67"/>
      <c r="I1076" s="67"/>
    </row>
    <row r="1077" spans="7:9" x14ac:dyDescent="0.2">
      <c r="G1077" s="67"/>
      <c r="H1077" s="67"/>
      <c r="I1077" s="67"/>
    </row>
    <row r="1078" spans="7:9" x14ac:dyDescent="0.2">
      <c r="G1078" s="67"/>
      <c r="H1078" s="67"/>
      <c r="I1078" s="67"/>
    </row>
    <row r="1079" spans="7:9" x14ac:dyDescent="0.2">
      <c r="G1079" s="67"/>
      <c r="H1079" s="67"/>
      <c r="I1079" s="67"/>
    </row>
    <row r="1080" spans="7:9" x14ac:dyDescent="0.2">
      <c r="G1080" s="67"/>
      <c r="H1080" s="67"/>
      <c r="I1080" s="67"/>
    </row>
    <row r="1081" spans="7:9" x14ac:dyDescent="0.2">
      <c r="G1081" s="67"/>
      <c r="H1081" s="67"/>
      <c r="I1081" s="67"/>
    </row>
    <row r="1082" spans="7:9" x14ac:dyDescent="0.2">
      <c r="G1082" s="67"/>
      <c r="H1082" s="67"/>
      <c r="I1082" s="67"/>
    </row>
    <row r="1083" spans="7:9" x14ac:dyDescent="0.2">
      <c r="G1083" s="67"/>
      <c r="H1083" s="67"/>
      <c r="I1083" s="67"/>
    </row>
    <row r="1084" spans="7:9" x14ac:dyDescent="0.2">
      <c r="G1084" s="67"/>
      <c r="H1084" s="67"/>
      <c r="I1084" s="67"/>
    </row>
    <row r="1085" spans="7:9" x14ac:dyDescent="0.2">
      <c r="G1085" s="67"/>
      <c r="H1085" s="67"/>
      <c r="I1085" s="67"/>
    </row>
    <row r="1086" spans="7:9" x14ac:dyDescent="0.2">
      <c r="G1086" s="67"/>
      <c r="H1086" s="67"/>
      <c r="I1086" s="67"/>
    </row>
    <row r="1087" spans="7:9" x14ac:dyDescent="0.2">
      <c r="G1087" s="67"/>
      <c r="H1087" s="67"/>
      <c r="I1087" s="67"/>
    </row>
    <row r="1088" spans="7:9" x14ac:dyDescent="0.2">
      <c r="G1088" s="67"/>
      <c r="H1088" s="67"/>
      <c r="I1088" s="67"/>
    </row>
    <row r="1089" spans="7:9" x14ac:dyDescent="0.2">
      <c r="G1089" s="67"/>
      <c r="H1089" s="67"/>
      <c r="I1089" s="67"/>
    </row>
    <row r="1090" spans="7:9" x14ac:dyDescent="0.2">
      <c r="G1090" s="67"/>
      <c r="H1090" s="67"/>
      <c r="I1090" s="67"/>
    </row>
    <row r="1091" spans="7:9" x14ac:dyDescent="0.2">
      <c r="G1091" s="67"/>
      <c r="H1091" s="67"/>
      <c r="I1091" s="67"/>
    </row>
    <row r="1092" spans="7:9" x14ac:dyDescent="0.2">
      <c r="G1092" s="67"/>
      <c r="H1092" s="67"/>
      <c r="I1092" s="67"/>
    </row>
    <row r="1093" spans="7:9" x14ac:dyDescent="0.2">
      <c r="G1093" s="67"/>
      <c r="H1093" s="67"/>
      <c r="I1093" s="67"/>
    </row>
    <row r="1094" spans="7:9" x14ac:dyDescent="0.2">
      <c r="G1094" s="67"/>
      <c r="H1094" s="67"/>
      <c r="I1094" s="67"/>
    </row>
    <row r="1095" spans="7:9" x14ac:dyDescent="0.2">
      <c r="G1095" s="67"/>
      <c r="H1095" s="67"/>
      <c r="I1095" s="67"/>
    </row>
    <row r="1096" spans="7:9" x14ac:dyDescent="0.2">
      <c r="G1096" s="67"/>
      <c r="H1096" s="67"/>
      <c r="I1096" s="67"/>
    </row>
    <row r="1097" spans="7:9" x14ac:dyDescent="0.2">
      <c r="G1097" s="67"/>
      <c r="H1097" s="67"/>
      <c r="I1097" s="67"/>
    </row>
    <row r="1098" spans="7:9" x14ac:dyDescent="0.2">
      <c r="G1098" s="67"/>
      <c r="H1098" s="67"/>
      <c r="I1098" s="67"/>
    </row>
    <row r="1099" spans="7:9" x14ac:dyDescent="0.2">
      <c r="G1099" s="67"/>
      <c r="H1099" s="67"/>
      <c r="I1099" s="67"/>
    </row>
    <row r="1100" spans="7:9" x14ac:dyDescent="0.2">
      <c r="G1100" s="67"/>
      <c r="H1100" s="67"/>
      <c r="I1100" s="67"/>
    </row>
    <row r="1101" spans="7:9" x14ac:dyDescent="0.2">
      <c r="G1101" s="67"/>
      <c r="H1101" s="67"/>
      <c r="I1101" s="67"/>
    </row>
    <row r="1102" spans="7:9" x14ac:dyDescent="0.2">
      <c r="G1102" s="67"/>
      <c r="H1102" s="67"/>
      <c r="I1102" s="67"/>
    </row>
    <row r="1103" spans="7:9" x14ac:dyDescent="0.2">
      <c r="G1103" s="67"/>
      <c r="H1103" s="67"/>
      <c r="I1103" s="67"/>
    </row>
    <row r="1104" spans="7:9" x14ac:dyDescent="0.2">
      <c r="G1104" s="67"/>
      <c r="H1104" s="67"/>
      <c r="I1104" s="67"/>
    </row>
    <row r="1105" spans="7:9" x14ac:dyDescent="0.2">
      <c r="G1105" s="67"/>
      <c r="H1105" s="67"/>
      <c r="I1105" s="67"/>
    </row>
    <row r="1106" spans="7:9" x14ac:dyDescent="0.2">
      <c r="G1106" s="67"/>
      <c r="H1106" s="67"/>
      <c r="I1106" s="67"/>
    </row>
    <row r="1107" spans="7:9" x14ac:dyDescent="0.2">
      <c r="G1107" s="67"/>
      <c r="H1107" s="67"/>
      <c r="I1107" s="67"/>
    </row>
    <row r="1108" spans="7:9" x14ac:dyDescent="0.2">
      <c r="G1108" s="67"/>
      <c r="H1108" s="67"/>
      <c r="I1108" s="67"/>
    </row>
    <row r="1109" spans="7:9" x14ac:dyDescent="0.2">
      <c r="G1109" s="67"/>
      <c r="H1109" s="67"/>
      <c r="I1109" s="67"/>
    </row>
    <row r="1110" spans="7:9" x14ac:dyDescent="0.2">
      <c r="G1110" s="67"/>
      <c r="H1110" s="67"/>
      <c r="I1110" s="67"/>
    </row>
    <row r="1111" spans="7:9" x14ac:dyDescent="0.2">
      <c r="G1111" s="67"/>
      <c r="H1111" s="67"/>
      <c r="I1111" s="67"/>
    </row>
    <row r="1112" spans="7:9" x14ac:dyDescent="0.2">
      <c r="G1112" s="67"/>
      <c r="H1112" s="67"/>
      <c r="I1112" s="67"/>
    </row>
    <row r="1113" spans="7:9" x14ac:dyDescent="0.2">
      <c r="G1113" s="67"/>
      <c r="H1113" s="67"/>
      <c r="I1113" s="67"/>
    </row>
    <row r="1114" spans="7:9" x14ac:dyDescent="0.2">
      <c r="G1114" s="67"/>
      <c r="H1114" s="67"/>
      <c r="I1114" s="67"/>
    </row>
    <row r="1115" spans="7:9" x14ac:dyDescent="0.2">
      <c r="G1115" s="67"/>
      <c r="H1115" s="67"/>
      <c r="I1115" s="67"/>
    </row>
    <row r="1116" spans="7:9" x14ac:dyDescent="0.2">
      <c r="G1116" s="67"/>
      <c r="H1116" s="67"/>
      <c r="I1116" s="67"/>
    </row>
    <row r="1117" spans="7:9" x14ac:dyDescent="0.2">
      <c r="G1117" s="67"/>
      <c r="H1117" s="67"/>
      <c r="I1117" s="67"/>
    </row>
    <row r="1118" spans="7:9" x14ac:dyDescent="0.2">
      <c r="G1118" s="67"/>
      <c r="H1118" s="67"/>
      <c r="I1118" s="67"/>
    </row>
    <row r="1119" spans="7:9" x14ac:dyDescent="0.2">
      <c r="G1119" s="67"/>
      <c r="H1119" s="67"/>
      <c r="I1119" s="67"/>
    </row>
    <row r="1120" spans="7:9" x14ac:dyDescent="0.2">
      <c r="G1120" s="67"/>
      <c r="H1120" s="67"/>
      <c r="I1120" s="67"/>
    </row>
    <row r="1121" spans="7:9" x14ac:dyDescent="0.2">
      <c r="G1121" s="67"/>
      <c r="H1121" s="67"/>
      <c r="I1121" s="67"/>
    </row>
    <row r="1122" spans="7:9" x14ac:dyDescent="0.2">
      <c r="G1122" s="67"/>
      <c r="H1122" s="67"/>
      <c r="I1122" s="67"/>
    </row>
    <row r="1123" spans="7:9" x14ac:dyDescent="0.2">
      <c r="G1123" s="67"/>
      <c r="H1123" s="67"/>
      <c r="I1123" s="67"/>
    </row>
    <row r="1124" spans="7:9" x14ac:dyDescent="0.2">
      <c r="G1124" s="67"/>
      <c r="H1124" s="67"/>
      <c r="I1124" s="67"/>
    </row>
    <row r="1125" spans="7:9" x14ac:dyDescent="0.2">
      <c r="G1125" s="67"/>
      <c r="H1125" s="67"/>
      <c r="I1125" s="67"/>
    </row>
    <row r="1126" spans="7:9" x14ac:dyDescent="0.2">
      <c r="G1126" s="67"/>
      <c r="H1126" s="67"/>
      <c r="I1126" s="67"/>
    </row>
    <row r="1127" spans="7:9" x14ac:dyDescent="0.2">
      <c r="G1127" s="67"/>
      <c r="H1127" s="67"/>
      <c r="I1127" s="67"/>
    </row>
    <row r="1128" spans="7:9" x14ac:dyDescent="0.2">
      <c r="G1128" s="67"/>
      <c r="H1128" s="67"/>
      <c r="I1128" s="67"/>
    </row>
    <row r="1129" spans="7:9" x14ac:dyDescent="0.2">
      <c r="G1129" s="67"/>
      <c r="H1129" s="67"/>
      <c r="I1129" s="67"/>
    </row>
    <row r="1130" spans="7:9" x14ac:dyDescent="0.2">
      <c r="G1130" s="67"/>
      <c r="H1130" s="67"/>
      <c r="I1130" s="67"/>
    </row>
    <row r="1131" spans="7:9" x14ac:dyDescent="0.2">
      <c r="G1131" s="67"/>
      <c r="H1131" s="67"/>
      <c r="I1131" s="67"/>
    </row>
    <row r="1132" spans="7:9" x14ac:dyDescent="0.2">
      <c r="G1132" s="67"/>
      <c r="H1132" s="67"/>
      <c r="I1132" s="67"/>
    </row>
    <row r="1133" spans="7:9" x14ac:dyDescent="0.2">
      <c r="G1133" s="67"/>
      <c r="H1133" s="67"/>
      <c r="I1133" s="67"/>
    </row>
    <row r="1134" spans="7:9" x14ac:dyDescent="0.2">
      <c r="G1134" s="67"/>
      <c r="H1134" s="67"/>
      <c r="I1134" s="67"/>
    </row>
    <row r="1135" spans="7:9" x14ac:dyDescent="0.2">
      <c r="G1135" s="67"/>
      <c r="H1135" s="67"/>
      <c r="I1135" s="67"/>
    </row>
    <row r="1136" spans="7:9" x14ac:dyDescent="0.2">
      <c r="G1136" s="67"/>
      <c r="H1136" s="67"/>
      <c r="I1136" s="67"/>
    </row>
    <row r="1137" spans="7:9" x14ac:dyDescent="0.2">
      <c r="G1137" s="67"/>
      <c r="H1137" s="67"/>
      <c r="I1137" s="67"/>
    </row>
    <row r="1138" spans="7:9" x14ac:dyDescent="0.2">
      <c r="G1138" s="67"/>
      <c r="H1138" s="67"/>
      <c r="I1138" s="67"/>
    </row>
    <row r="1139" spans="7:9" x14ac:dyDescent="0.2">
      <c r="G1139" s="67"/>
      <c r="H1139" s="67"/>
      <c r="I1139" s="67"/>
    </row>
    <row r="1140" spans="7:9" x14ac:dyDescent="0.2">
      <c r="G1140" s="67"/>
      <c r="H1140" s="67"/>
      <c r="I1140" s="67"/>
    </row>
    <row r="1141" spans="7:9" x14ac:dyDescent="0.2">
      <c r="G1141" s="67"/>
      <c r="H1141" s="67"/>
      <c r="I1141" s="67"/>
    </row>
    <row r="1142" spans="7:9" x14ac:dyDescent="0.2">
      <c r="G1142" s="67"/>
      <c r="H1142" s="67"/>
      <c r="I1142" s="67"/>
    </row>
    <row r="1143" spans="7:9" x14ac:dyDescent="0.2">
      <c r="G1143" s="67"/>
      <c r="H1143" s="67"/>
      <c r="I1143" s="67"/>
    </row>
    <row r="1144" spans="7:9" x14ac:dyDescent="0.2">
      <c r="G1144" s="67"/>
      <c r="H1144" s="67"/>
      <c r="I1144" s="67"/>
    </row>
    <row r="1145" spans="7:9" x14ac:dyDescent="0.2">
      <c r="G1145" s="67"/>
      <c r="H1145" s="67"/>
      <c r="I1145" s="67"/>
    </row>
    <row r="1146" spans="7:9" x14ac:dyDescent="0.2">
      <c r="G1146" s="67"/>
      <c r="H1146" s="67"/>
      <c r="I1146" s="67"/>
    </row>
    <row r="1147" spans="7:9" x14ac:dyDescent="0.2">
      <c r="G1147" s="67"/>
      <c r="H1147" s="67"/>
      <c r="I1147" s="67"/>
    </row>
    <row r="1148" spans="7:9" x14ac:dyDescent="0.2">
      <c r="G1148" s="67"/>
      <c r="H1148" s="67"/>
      <c r="I1148" s="67"/>
    </row>
    <row r="1149" spans="7:9" x14ac:dyDescent="0.2">
      <c r="G1149" s="67"/>
      <c r="H1149" s="67"/>
      <c r="I1149" s="67"/>
    </row>
    <row r="1150" spans="7:9" x14ac:dyDescent="0.2">
      <c r="G1150" s="67"/>
      <c r="H1150" s="67"/>
      <c r="I1150" s="67"/>
    </row>
    <row r="1151" spans="7:9" x14ac:dyDescent="0.2">
      <c r="G1151" s="67"/>
      <c r="H1151" s="67"/>
      <c r="I1151" s="67"/>
    </row>
    <row r="1152" spans="7:9" x14ac:dyDescent="0.2">
      <c r="G1152" s="67"/>
      <c r="H1152" s="67"/>
      <c r="I1152" s="67"/>
    </row>
    <row r="1153" spans="7:9" x14ac:dyDescent="0.2">
      <c r="G1153" s="67"/>
      <c r="H1153" s="67"/>
      <c r="I1153" s="67"/>
    </row>
    <row r="1154" spans="7:9" x14ac:dyDescent="0.2">
      <c r="G1154" s="67"/>
      <c r="H1154" s="67"/>
      <c r="I1154" s="67"/>
    </row>
    <row r="1155" spans="7:9" x14ac:dyDescent="0.2">
      <c r="G1155" s="67"/>
      <c r="H1155" s="67"/>
      <c r="I1155" s="67"/>
    </row>
    <row r="1156" spans="7:9" x14ac:dyDescent="0.2">
      <c r="G1156" s="67"/>
      <c r="H1156" s="67"/>
      <c r="I1156" s="67"/>
    </row>
    <row r="1157" spans="7:9" x14ac:dyDescent="0.2">
      <c r="G1157" s="67"/>
      <c r="H1157" s="67"/>
      <c r="I1157" s="67"/>
    </row>
    <row r="1158" spans="7:9" x14ac:dyDescent="0.2">
      <c r="G1158" s="67"/>
      <c r="H1158" s="67"/>
      <c r="I1158" s="67"/>
    </row>
    <row r="1159" spans="7:9" x14ac:dyDescent="0.2">
      <c r="G1159" s="67"/>
      <c r="H1159" s="67"/>
      <c r="I1159" s="67"/>
    </row>
    <row r="1160" spans="7:9" x14ac:dyDescent="0.2">
      <c r="G1160" s="67"/>
      <c r="H1160" s="67"/>
      <c r="I1160" s="67"/>
    </row>
    <row r="1161" spans="7:9" x14ac:dyDescent="0.2">
      <c r="G1161" s="67"/>
      <c r="H1161" s="67"/>
      <c r="I1161" s="67"/>
    </row>
    <row r="1162" spans="7:9" x14ac:dyDescent="0.2">
      <c r="G1162" s="67"/>
      <c r="H1162" s="67"/>
      <c r="I1162" s="67"/>
    </row>
    <row r="1163" spans="7:9" x14ac:dyDescent="0.2">
      <c r="G1163" s="67"/>
      <c r="H1163" s="67"/>
      <c r="I1163" s="67"/>
    </row>
    <row r="1164" spans="7:9" x14ac:dyDescent="0.2">
      <c r="G1164" s="67"/>
      <c r="H1164" s="67"/>
      <c r="I1164" s="67"/>
    </row>
    <row r="1165" spans="7:9" x14ac:dyDescent="0.2">
      <c r="G1165" s="67"/>
      <c r="H1165" s="67"/>
      <c r="I1165" s="67"/>
    </row>
    <row r="1166" spans="7:9" x14ac:dyDescent="0.2">
      <c r="G1166" s="67"/>
      <c r="H1166" s="67"/>
      <c r="I1166" s="67"/>
    </row>
    <row r="1167" spans="7:9" x14ac:dyDescent="0.2">
      <c r="G1167" s="67"/>
      <c r="H1167" s="67"/>
      <c r="I1167" s="67"/>
    </row>
    <row r="1168" spans="7:9" x14ac:dyDescent="0.2">
      <c r="G1168" s="67"/>
      <c r="H1168" s="67"/>
      <c r="I1168" s="67"/>
    </row>
    <row r="1169" spans="7:9" x14ac:dyDescent="0.2">
      <c r="G1169" s="67"/>
      <c r="H1169" s="67"/>
      <c r="I1169" s="67"/>
    </row>
    <row r="1170" spans="7:9" x14ac:dyDescent="0.2">
      <c r="G1170" s="67"/>
      <c r="H1170" s="67"/>
      <c r="I1170" s="67"/>
    </row>
    <row r="1171" spans="7:9" x14ac:dyDescent="0.2">
      <c r="G1171" s="67"/>
      <c r="H1171" s="67"/>
      <c r="I1171" s="67"/>
    </row>
    <row r="1172" spans="7:9" x14ac:dyDescent="0.2">
      <c r="G1172" s="67"/>
      <c r="H1172" s="67"/>
      <c r="I1172" s="67"/>
    </row>
    <row r="1173" spans="7:9" x14ac:dyDescent="0.2">
      <c r="G1173" s="67"/>
      <c r="H1173" s="67"/>
      <c r="I1173" s="67"/>
    </row>
    <row r="1174" spans="7:9" x14ac:dyDescent="0.2">
      <c r="G1174" s="67"/>
      <c r="H1174" s="67"/>
      <c r="I1174" s="67"/>
    </row>
    <row r="1175" spans="7:9" x14ac:dyDescent="0.2">
      <c r="G1175" s="67"/>
      <c r="H1175" s="67"/>
      <c r="I1175" s="67"/>
    </row>
    <row r="1176" spans="7:9" x14ac:dyDescent="0.2">
      <c r="G1176" s="67"/>
      <c r="H1176" s="67"/>
      <c r="I1176" s="67"/>
    </row>
    <row r="1177" spans="7:9" x14ac:dyDescent="0.2">
      <c r="G1177" s="67"/>
      <c r="H1177" s="67"/>
      <c r="I1177" s="67"/>
    </row>
    <row r="1178" spans="7:9" x14ac:dyDescent="0.2">
      <c r="G1178" s="67"/>
      <c r="H1178" s="67"/>
      <c r="I1178" s="67"/>
    </row>
    <row r="1179" spans="7:9" x14ac:dyDescent="0.2">
      <c r="G1179" s="67"/>
      <c r="H1179" s="67"/>
      <c r="I1179" s="67"/>
    </row>
    <row r="1180" spans="7:9" x14ac:dyDescent="0.2">
      <c r="G1180" s="67"/>
      <c r="H1180" s="67"/>
      <c r="I1180" s="67"/>
    </row>
    <row r="1181" spans="7:9" x14ac:dyDescent="0.2">
      <c r="G1181" s="67"/>
      <c r="H1181" s="67"/>
      <c r="I1181" s="67"/>
    </row>
    <row r="1182" spans="7:9" x14ac:dyDescent="0.2">
      <c r="G1182" s="67"/>
      <c r="H1182" s="67"/>
      <c r="I1182" s="67"/>
    </row>
    <row r="1183" spans="7:9" x14ac:dyDescent="0.2">
      <c r="G1183" s="67"/>
      <c r="H1183" s="67"/>
      <c r="I1183" s="67"/>
    </row>
    <row r="1184" spans="7:9" x14ac:dyDescent="0.2">
      <c r="G1184" s="67"/>
      <c r="H1184" s="67"/>
      <c r="I1184" s="67"/>
    </row>
    <row r="1185" spans="7:9" x14ac:dyDescent="0.2">
      <c r="G1185" s="67"/>
      <c r="H1185" s="67"/>
      <c r="I1185" s="67"/>
    </row>
    <row r="1186" spans="7:9" x14ac:dyDescent="0.2">
      <c r="G1186" s="67"/>
      <c r="H1186" s="67"/>
      <c r="I1186" s="67"/>
    </row>
    <row r="1187" spans="7:9" x14ac:dyDescent="0.2">
      <c r="G1187" s="67"/>
      <c r="H1187" s="67"/>
      <c r="I1187" s="67"/>
    </row>
    <row r="1188" spans="7:9" x14ac:dyDescent="0.2">
      <c r="G1188" s="67"/>
      <c r="H1188" s="67"/>
      <c r="I1188" s="67"/>
    </row>
    <row r="1189" spans="7:9" x14ac:dyDescent="0.2">
      <c r="G1189" s="67"/>
      <c r="H1189" s="67"/>
      <c r="I1189" s="67"/>
    </row>
    <row r="1190" spans="7:9" x14ac:dyDescent="0.2">
      <c r="G1190" s="67"/>
      <c r="H1190" s="67"/>
      <c r="I1190" s="67"/>
    </row>
    <row r="1191" spans="7:9" x14ac:dyDescent="0.2">
      <c r="G1191" s="67"/>
      <c r="H1191" s="67"/>
      <c r="I1191" s="67"/>
    </row>
    <row r="1192" spans="7:9" x14ac:dyDescent="0.2">
      <c r="G1192" s="67"/>
      <c r="H1192" s="67"/>
      <c r="I1192" s="67"/>
    </row>
    <row r="1193" spans="7:9" x14ac:dyDescent="0.2">
      <c r="G1193" s="67"/>
      <c r="H1193" s="67"/>
      <c r="I1193" s="67"/>
    </row>
    <row r="1194" spans="7:9" x14ac:dyDescent="0.2">
      <c r="G1194" s="67"/>
      <c r="H1194" s="67"/>
      <c r="I1194" s="67"/>
    </row>
    <row r="1195" spans="7:9" x14ac:dyDescent="0.2">
      <c r="G1195" s="67"/>
      <c r="H1195" s="67"/>
      <c r="I1195" s="67"/>
    </row>
    <row r="1196" spans="7:9" x14ac:dyDescent="0.2">
      <c r="G1196" s="67"/>
      <c r="H1196" s="67"/>
      <c r="I1196" s="67"/>
    </row>
    <row r="1197" spans="7:9" x14ac:dyDescent="0.2">
      <c r="G1197" s="67"/>
      <c r="H1197" s="67"/>
      <c r="I1197" s="67"/>
    </row>
    <row r="1198" spans="7:9" x14ac:dyDescent="0.2">
      <c r="G1198" s="67"/>
      <c r="H1198" s="67"/>
      <c r="I1198" s="67"/>
    </row>
    <row r="1199" spans="7:9" x14ac:dyDescent="0.2">
      <c r="G1199" s="67"/>
      <c r="H1199" s="67"/>
      <c r="I1199" s="67"/>
    </row>
    <row r="1200" spans="7:9" x14ac:dyDescent="0.2">
      <c r="G1200" s="67"/>
      <c r="H1200" s="67"/>
      <c r="I1200" s="67"/>
    </row>
    <row r="1201" spans="7:9" x14ac:dyDescent="0.2">
      <c r="G1201" s="67"/>
      <c r="H1201" s="67"/>
      <c r="I1201" s="67"/>
    </row>
    <row r="1202" spans="7:9" x14ac:dyDescent="0.2">
      <c r="G1202" s="67"/>
      <c r="H1202" s="67"/>
      <c r="I1202" s="67"/>
    </row>
    <row r="1203" spans="7:9" x14ac:dyDescent="0.2">
      <c r="G1203" s="67"/>
      <c r="H1203" s="67"/>
      <c r="I1203" s="67"/>
    </row>
    <row r="1204" spans="7:9" x14ac:dyDescent="0.2">
      <c r="G1204" s="67"/>
      <c r="H1204" s="67"/>
      <c r="I1204" s="67"/>
    </row>
    <row r="1205" spans="7:9" x14ac:dyDescent="0.2">
      <c r="G1205" s="67"/>
      <c r="H1205" s="67"/>
      <c r="I1205" s="67"/>
    </row>
    <row r="1206" spans="7:9" x14ac:dyDescent="0.2">
      <c r="G1206" s="67"/>
      <c r="H1206" s="67"/>
      <c r="I1206" s="67"/>
    </row>
    <row r="1207" spans="7:9" x14ac:dyDescent="0.2">
      <c r="G1207" s="67"/>
      <c r="H1207" s="67"/>
      <c r="I1207" s="67"/>
    </row>
    <row r="1208" spans="7:9" x14ac:dyDescent="0.2">
      <c r="G1208" s="67"/>
      <c r="H1208" s="67"/>
      <c r="I1208" s="67"/>
    </row>
    <row r="1209" spans="7:9" x14ac:dyDescent="0.2">
      <c r="G1209" s="67"/>
      <c r="H1209" s="67"/>
      <c r="I1209" s="67"/>
    </row>
    <row r="1210" spans="7:9" x14ac:dyDescent="0.2">
      <c r="G1210" s="67"/>
      <c r="H1210" s="67"/>
      <c r="I1210" s="67"/>
    </row>
    <row r="1211" spans="7:9" x14ac:dyDescent="0.2">
      <c r="G1211" s="67"/>
      <c r="H1211" s="67"/>
      <c r="I1211" s="67"/>
    </row>
    <row r="1212" spans="7:9" x14ac:dyDescent="0.2">
      <c r="G1212" s="67"/>
      <c r="H1212" s="67"/>
      <c r="I1212" s="67"/>
    </row>
    <row r="1213" spans="7:9" x14ac:dyDescent="0.2">
      <c r="G1213" s="67"/>
      <c r="H1213" s="67"/>
      <c r="I1213" s="67"/>
    </row>
    <row r="1214" spans="7:9" x14ac:dyDescent="0.2">
      <c r="G1214" s="67"/>
      <c r="H1214" s="67"/>
      <c r="I1214" s="67"/>
    </row>
    <row r="1215" spans="7:9" x14ac:dyDescent="0.2">
      <c r="G1215" s="67"/>
      <c r="H1215" s="67"/>
      <c r="I1215" s="67"/>
    </row>
    <row r="1216" spans="7:9" x14ac:dyDescent="0.2">
      <c r="G1216" s="67"/>
      <c r="H1216" s="67"/>
      <c r="I1216" s="67"/>
    </row>
    <row r="1217" spans="7:9" x14ac:dyDescent="0.2">
      <c r="G1217" s="67"/>
      <c r="H1217" s="67"/>
      <c r="I1217" s="67"/>
    </row>
    <row r="1218" spans="7:9" x14ac:dyDescent="0.2">
      <c r="G1218" s="67"/>
      <c r="H1218" s="67"/>
      <c r="I1218" s="67"/>
    </row>
    <row r="1219" spans="7:9" x14ac:dyDescent="0.2">
      <c r="G1219" s="67"/>
      <c r="H1219" s="67"/>
      <c r="I1219" s="67"/>
    </row>
    <row r="1220" spans="7:9" x14ac:dyDescent="0.2">
      <c r="G1220" s="67"/>
      <c r="H1220" s="67"/>
      <c r="I1220" s="67"/>
    </row>
    <row r="1221" spans="7:9" x14ac:dyDescent="0.2">
      <c r="G1221" s="67"/>
      <c r="H1221" s="67"/>
      <c r="I1221" s="67"/>
    </row>
    <row r="1222" spans="7:9" x14ac:dyDescent="0.2">
      <c r="G1222" s="67"/>
      <c r="H1222" s="67"/>
      <c r="I1222" s="67"/>
    </row>
    <row r="1223" spans="7:9" x14ac:dyDescent="0.2">
      <c r="G1223" s="67"/>
      <c r="H1223" s="67"/>
      <c r="I1223" s="67"/>
    </row>
    <row r="1224" spans="7:9" x14ac:dyDescent="0.2">
      <c r="G1224" s="67"/>
      <c r="H1224" s="67"/>
      <c r="I1224" s="67"/>
    </row>
    <row r="1225" spans="7:9" x14ac:dyDescent="0.2">
      <c r="G1225" s="67"/>
      <c r="H1225" s="67"/>
      <c r="I1225" s="67"/>
    </row>
    <row r="1226" spans="7:9" x14ac:dyDescent="0.2">
      <c r="G1226" s="67"/>
      <c r="H1226" s="67"/>
      <c r="I1226" s="67"/>
    </row>
    <row r="1227" spans="7:9" x14ac:dyDescent="0.2">
      <c r="G1227" s="67"/>
      <c r="H1227" s="67"/>
      <c r="I1227" s="67"/>
    </row>
    <row r="1228" spans="7:9" x14ac:dyDescent="0.2">
      <c r="G1228" s="67"/>
      <c r="H1228" s="67"/>
      <c r="I1228" s="67"/>
    </row>
    <row r="1229" spans="7:9" x14ac:dyDescent="0.2">
      <c r="G1229" s="67"/>
      <c r="H1229" s="67"/>
      <c r="I1229" s="67"/>
    </row>
    <row r="1230" spans="7:9" x14ac:dyDescent="0.2">
      <c r="G1230" s="67"/>
      <c r="H1230" s="67"/>
      <c r="I1230" s="67"/>
    </row>
    <row r="1231" spans="7:9" x14ac:dyDescent="0.2">
      <c r="G1231" s="67"/>
      <c r="H1231" s="67"/>
      <c r="I1231" s="67"/>
    </row>
    <row r="1232" spans="7:9" x14ac:dyDescent="0.2">
      <c r="G1232" s="67"/>
      <c r="H1232" s="67"/>
      <c r="I1232" s="67"/>
    </row>
    <row r="1233" spans="7:9" x14ac:dyDescent="0.2">
      <c r="G1233" s="67"/>
      <c r="H1233" s="67"/>
      <c r="I1233" s="67"/>
    </row>
    <row r="1234" spans="7:9" x14ac:dyDescent="0.2">
      <c r="G1234" s="67"/>
      <c r="H1234" s="67"/>
      <c r="I1234" s="67"/>
    </row>
    <row r="1235" spans="7:9" x14ac:dyDescent="0.2">
      <c r="G1235" s="67"/>
      <c r="H1235" s="67"/>
      <c r="I1235" s="67"/>
    </row>
    <row r="1236" spans="7:9" x14ac:dyDescent="0.2">
      <c r="G1236" s="67"/>
      <c r="H1236" s="67"/>
      <c r="I1236" s="67"/>
    </row>
    <row r="1237" spans="7:9" x14ac:dyDescent="0.2">
      <c r="G1237" s="67"/>
      <c r="H1237" s="67"/>
      <c r="I1237" s="67"/>
    </row>
    <row r="1238" spans="7:9" x14ac:dyDescent="0.2">
      <c r="G1238" s="67"/>
      <c r="H1238" s="67"/>
      <c r="I1238" s="67"/>
    </row>
    <row r="1239" spans="7:9" x14ac:dyDescent="0.2">
      <c r="G1239" s="67"/>
      <c r="H1239" s="67"/>
      <c r="I1239" s="67"/>
    </row>
    <row r="1240" spans="7:9" x14ac:dyDescent="0.2">
      <c r="G1240" s="67"/>
      <c r="H1240" s="67"/>
      <c r="I1240" s="67"/>
    </row>
    <row r="1241" spans="7:9" x14ac:dyDescent="0.2">
      <c r="G1241" s="67"/>
      <c r="H1241" s="67"/>
      <c r="I1241" s="67"/>
    </row>
    <row r="1242" spans="7:9" x14ac:dyDescent="0.2">
      <c r="G1242" s="67"/>
      <c r="H1242" s="67"/>
      <c r="I1242" s="67"/>
    </row>
    <row r="1243" spans="7:9" x14ac:dyDescent="0.2">
      <c r="G1243" s="67"/>
      <c r="H1243" s="67"/>
      <c r="I1243" s="67"/>
    </row>
    <row r="1244" spans="7:9" x14ac:dyDescent="0.2">
      <c r="G1244" s="67"/>
      <c r="H1244" s="67"/>
      <c r="I1244" s="67"/>
    </row>
    <row r="1245" spans="7:9" x14ac:dyDescent="0.2">
      <c r="G1245" s="67"/>
      <c r="H1245" s="67"/>
      <c r="I1245" s="67"/>
    </row>
    <row r="1246" spans="7:9" x14ac:dyDescent="0.2">
      <c r="G1246" s="67"/>
      <c r="H1246" s="67"/>
      <c r="I1246" s="67"/>
    </row>
    <row r="1247" spans="7:9" x14ac:dyDescent="0.2">
      <c r="G1247" s="67"/>
      <c r="H1247" s="67"/>
      <c r="I1247" s="67"/>
    </row>
    <row r="1248" spans="7:9" x14ac:dyDescent="0.2">
      <c r="G1248" s="67"/>
      <c r="H1248" s="67"/>
      <c r="I1248" s="67"/>
    </row>
    <row r="1249" spans="7:9" x14ac:dyDescent="0.2">
      <c r="G1249" s="67"/>
      <c r="H1249" s="67"/>
      <c r="I1249" s="67"/>
    </row>
    <row r="1250" spans="7:9" x14ac:dyDescent="0.2">
      <c r="G1250" s="67"/>
      <c r="H1250" s="67"/>
      <c r="I1250" s="67"/>
    </row>
    <row r="1251" spans="7:9" x14ac:dyDescent="0.2">
      <c r="G1251" s="67"/>
      <c r="H1251" s="67"/>
      <c r="I1251" s="67"/>
    </row>
    <row r="1252" spans="7:9" x14ac:dyDescent="0.2">
      <c r="G1252" s="67"/>
      <c r="H1252" s="67"/>
      <c r="I1252" s="67"/>
    </row>
    <row r="1253" spans="7:9" x14ac:dyDescent="0.2">
      <c r="G1253" s="67"/>
      <c r="H1253" s="67"/>
      <c r="I1253" s="67"/>
    </row>
    <row r="1254" spans="7:9" x14ac:dyDescent="0.2">
      <c r="G1254" s="67"/>
      <c r="H1254" s="67"/>
      <c r="I1254" s="67"/>
    </row>
    <row r="1255" spans="7:9" x14ac:dyDescent="0.2">
      <c r="G1255" s="67"/>
      <c r="H1255" s="67"/>
      <c r="I1255" s="67"/>
    </row>
    <row r="1256" spans="7:9" x14ac:dyDescent="0.2">
      <c r="G1256" s="67"/>
      <c r="H1256" s="67"/>
      <c r="I1256" s="67"/>
    </row>
    <row r="1257" spans="7:9" x14ac:dyDescent="0.2">
      <c r="G1257" s="67"/>
      <c r="H1257" s="67"/>
      <c r="I1257" s="67"/>
    </row>
    <row r="1258" spans="7:9" x14ac:dyDescent="0.2">
      <c r="G1258" s="67"/>
      <c r="H1258" s="67"/>
      <c r="I1258" s="67"/>
    </row>
    <row r="1259" spans="7:9" x14ac:dyDescent="0.2">
      <c r="G1259" s="67"/>
      <c r="H1259" s="67"/>
      <c r="I1259" s="67"/>
    </row>
    <row r="1260" spans="7:9" x14ac:dyDescent="0.2">
      <c r="G1260" s="67"/>
      <c r="H1260" s="67"/>
      <c r="I1260" s="67"/>
    </row>
    <row r="1261" spans="7:9" x14ac:dyDescent="0.2">
      <c r="G1261" s="67"/>
      <c r="H1261" s="67"/>
      <c r="I1261" s="67"/>
    </row>
    <row r="1262" spans="7:9" x14ac:dyDescent="0.2">
      <c r="G1262" s="67"/>
      <c r="H1262" s="67"/>
      <c r="I1262" s="67"/>
    </row>
    <row r="1263" spans="7:9" x14ac:dyDescent="0.2">
      <c r="G1263" s="67"/>
      <c r="H1263" s="67"/>
      <c r="I1263" s="67"/>
    </row>
    <row r="1264" spans="7:9" x14ac:dyDescent="0.2">
      <c r="G1264" s="67"/>
      <c r="H1264" s="67"/>
      <c r="I1264" s="67"/>
    </row>
    <row r="1265" spans="7:9" x14ac:dyDescent="0.2">
      <c r="G1265" s="67"/>
      <c r="H1265" s="67"/>
      <c r="I1265" s="67"/>
    </row>
    <row r="1266" spans="7:9" x14ac:dyDescent="0.2">
      <c r="G1266" s="67"/>
      <c r="H1266" s="67"/>
      <c r="I1266" s="67"/>
    </row>
    <row r="1267" spans="7:9" x14ac:dyDescent="0.2">
      <c r="G1267" s="67"/>
      <c r="H1267" s="67"/>
      <c r="I1267" s="67"/>
    </row>
    <row r="1268" spans="7:9" x14ac:dyDescent="0.2">
      <c r="G1268" s="67"/>
      <c r="H1268" s="67"/>
      <c r="I1268" s="67"/>
    </row>
    <row r="1269" spans="7:9" x14ac:dyDescent="0.2">
      <c r="G1269" s="67"/>
      <c r="H1269" s="67"/>
      <c r="I1269" s="67"/>
    </row>
    <row r="1270" spans="7:9" x14ac:dyDescent="0.2">
      <c r="G1270" s="67"/>
      <c r="H1270" s="67"/>
      <c r="I1270" s="67"/>
    </row>
    <row r="1271" spans="7:9" x14ac:dyDescent="0.2">
      <c r="G1271" s="67"/>
      <c r="H1271" s="67"/>
      <c r="I1271" s="67"/>
    </row>
    <row r="1272" spans="7:9" x14ac:dyDescent="0.2">
      <c r="G1272" s="67"/>
      <c r="H1272" s="67"/>
      <c r="I1272" s="67"/>
    </row>
    <row r="1273" spans="7:9" x14ac:dyDescent="0.2">
      <c r="G1273" s="67"/>
      <c r="H1273" s="67"/>
      <c r="I1273" s="67"/>
    </row>
    <row r="1274" spans="7:9" x14ac:dyDescent="0.2">
      <c r="G1274" s="67"/>
      <c r="H1274" s="67"/>
      <c r="I1274" s="67"/>
    </row>
    <row r="1275" spans="7:9" x14ac:dyDescent="0.2">
      <c r="G1275" s="67"/>
      <c r="H1275" s="67"/>
      <c r="I1275" s="67"/>
    </row>
    <row r="1276" spans="7:9" x14ac:dyDescent="0.2">
      <c r="G1276" s="67"/>
      <c r="H1276" s="67"/>
      <c r="I1276" s="67"/>
    </row>
    <row r="1277" spans="7:9" x14ac:dyDescent="0.2">
      <c r="G1277" s="67"/>
      <c r="H1277" s="67"/>
      <c r="I1277" s="67"/>
    </row>
    <row r="1278" spans="7:9" x14ac:dyDescent="0.2">
      <c r="G1278" s="67"/>
      <c r="H1278" s="67"/>
      <c r="I1278" s="67"/>
    </row>
    <row r="1279" spans="7:9" x14ac:dyDescent="0.2">
      <c r="G1279" s="67"/>
      <c r="H1279" s="67"/>
      <c r="I1279" s="67"/>
    </row>
    <row r="1280" spans="7:9" x14ac:dyDescent="0.2">
      <c r="G1280" s="67"/>
      <c r="H1280" s="67"/>
      <c r="I1280" s="67"/>
    </row>
    <row r="1281" spans="7:9" x14ac:dyDescent="0.2">
      <c r="G1281" s="67"/>
      <c r="H1281" s="67"/>
      <c r="I1281" s="67"/>
    </row>
    <row r="1282" spans="7:9" x14ac:dyDescent="0.2">
      <c r="G1282" s="67"/>
      <c r="H1282" s="67"/>
      <c r="I1282" s="67"/>
    </row>
    <row r="1283" spans="7:9" x14ac:dyDescent="0.2">
      <c r="G1283" s="67"/>
      <c r="H1283" s="67"/>
      <c r="I1283" s="67"/>
    </row>
    <row r="1284" spans="7:9" x14ac:dyDescent="0.2">
      <c r="G1284" s="67"/>
      <c r="H1284" s="67"/>
      <c r="I1284" s="67"/>
    </row>
    <row r="1285" spans="7:9" x14ac:dyDescent="0.2">
      <c r="G1285" s="67"/>
      <c r="H1285" s="67"/>
      <c r="I1285" s="67"/>
    </row>
    <row r="1286" spans="7:9" x14ac:dyDescent="0.2">
      <c r="G1286" s="67"/>
      <c r="H1286" s="67"/>
      <c r="I1286" s="67"/>
    </row>
    <row r="1287" spans="7:9" x14ac:dyDescent="0.2">
      <c r="G1287" s="67"/>
      <c r="H1287" s="67"/>
      <c r="I1287" s="67"/>
    </row>
    <row r="1288" spans="7:9" x14ac:dyDescent="0.2">
      <c r="G1288" s="67"/>
      <c r="H1288" s="67"/>
      <c r="I1288" s="67"/>
    </row>
    <row r="1289" spans="7:9" x14ac:dyDescent="0.2">
      <c r="G1289" s="67"/>
      <c r="H1289" s="67"/>
      <c r="I1289" s="67"/>
    </row>
    <row r="1290" spans="7:9" x14ac:dyDescent="0.2">
      <c r="G1290" s="67"/>
      <c r="H1290" s="67"/>
      <c r="I1290" s="67"/>
    </row>
    <row r="1291" spans="7:9" x14ac:dyDescent="0.2">
      <c r="G1291" s="67"/>
      <c r="H1291" s="67"/>
      <c r="I1291" s="67"/>
    </row>
    <row r="1292" spans="7:9" x14ac:dyDescent="0.2">
      <c r="G1292" s="67"/>
      <c r="H1292" s="67"/>
      <c r="I1292" s="67"/>
    </row>
    <row r="1293" spans="7:9" x14ac:dyDescent="0.2">
      <c r="G1293" s="67"/>
      <c r="H1293" s="67"/>
      <c r="I1293" s="67"/>
    </row>
    <row r="1294" spans="7:9" x14ac:dyDescent="0.2">
      <c r="G1294" s="67"/>
      <c r="H1294" s="67"/>
      <c r="I1294" s="67"/>
    </row>
    <row r="1295" spans="7:9" x14ac:dyDescent="0.2">
      <c r="G1295" s="67"/>
      <c r="H1295" s="67"/>
      <c r="I1295" s="67"/>
    </row>
    <row r="1296" spans="7:9" x14ac:dyDescent="0.2">
      <c r="G1296" s="67"/>
      <c r="H1296" s="67"/>
      <c r="I1296" s="67"/>
    </row>
    <row r="1297" spans="7:9" x14ac:dyDescent="0.2">
      <c r="G1297" s="67"/>
      <c r="H1297" s="67"/>
      <c r="I1297" s="67"/>
    </row>
    <row r="1298" spans="7:9" x14ac:dyDescent="0.2">
      <c r="G1298" s="67"/>
      <c r="H1298" s="67"/>
      <c r="I1298" s="67"/>
    </row>
    <row r="1299" spans="7:9" x14ac:dyDescent="0.2">
      <c r="G1299" s="67"/>
      <c r="H1299" s="67"/>
      <c r="I1299" s="67"/>
    </row>
    <row r="1300" spans="7:9" x14ac:dyDescent="0.2">
      <c r="G1300" s="67"/>
      <c r="H1300" s="67"/>
      <c r="I1300" s="67"/>
    </row>
    <row r="1301" spans="7:9" x14ac:dyDescent="0.2">
      <c r="G1301" s="67"/>
      <c r="H1301" s="67"/>
      <c r="I1301" s="67"/>
    </row>
    <row r="1302" spans="7:9" x14ac:dyDescent="0.2">
      <c r="G1302" s="67"/>
      <c r="H1302" s="67"/>
      <c r="I1302" s="67"/>
    </row>
    <row r="1303" spans="7:9" x14ac:dyDescent="0.2">
      <c r="G1303" s="67"/>
      <c r="H1303" s="67"/>
      <c r="I1303" s="67"/>
    </row>
    <row r="1304" spans="7:9" x14ac:dyDescent="0.2">
      <c r="G1304" s="67"/>
      <c r="H1304" s="67"/>
      <c r="I1304" s="67"/>
    </row>
    <row r="1305" spans="7:9" x14ac:dyDescent="0.2">
      <c r="G1305" s="67"/>
      <c r="H1305" s="67"/>
      <c r="I1305" s="67"/>
    </row>
    <row r="1306" spans="7:9" x14ac:dyDescent="0.2">
      <c r="G1306" s="67"/>
      <c r="H1306" s="67"/>
      <c r="I1306" s="67"/>
    </row>
    <row r="1307" spans="7:9" x14ac:dyDescent="0.2">
      <c r="G1307" s="67"/>
      <c r="H1307" s="67"/>
      <c r="I1307" s="67"/>
    </row>
    <row r="1308" spans="7:9" x14ac:dyDescent="0.2">
      <c r="G1308" s="67"/>
      <c r="H1308" s="67"/>
      <c r="I1308" s="67"/>
    </row>
    <row r="1309" spans="7:9" x14ac:dyDescent="0.2">
      <c r="G1309" s="67"/>
      <c r="H1309" s="67"/>
      <c r="I1309" s="67"/>
    </row>
    <row r="1310" spans="7:9" x14ac:dyDescent="0.2">
      <c r="G1310" s="67"/>
      <c r="H1310" s="67"/>
      <c r="I1310" s="67"/>
    </row>
    <row r="1311" spans="7:9" x14ac:dyDescent="0.2">
      <c r="G1311" s="67"/>
      <c r="H1311" s="67"/>
      <c r="I1311" s="67"/>
    </row>
    <row r="1312" spans="7:9" x14ac:dyDescent="0.2">
      <c r="G1312" s="67"/>
      <c r="H1312" s="67"/>
      <c r="I1312" s="67"/>
    </row>
    <row r="1313" spans="7:9" x14ac:dyDescent="0.2">
      <c r="G1313" s="67"/>
      <c r="H1313" s="67"/>
      <c r="I1313" s="67"/>
    </row>
    <row r="1314" spans="7:9" x14ac:dyDescent="0.2">
      <c r="G1314" s="67"/>
      <c r="H1314" s="67"/>
      <c r="I1314" s="67"/>
    </row>
    <row r="1315" spans="7:9" x14ac:dyDescent="0.2">
      <c r="G1315" s="67"/>
      <c r="H1315" s="67"/>
      <c r="I1315" s="67"/>
    </row>
    <row r="1316" spans="7:9" x14ac:dyDescent="0.2">
      <c r="G1316" s="67"/>
      <c r="H1316" s="67"/>
      <c r="I1316" s="67"/>
    </row>
    <row r="1317" spans="7:9" x14ac:dyDescent="0.2">
      <c r="G1317" s="67"/>
      <c r="H1317" s="67"/>
      <c r="I1317" s="67"/>
    </row>
    <row r="1318" spans="7:9" x14ac:dyDescent="0.2">
      <c r="G1318" s="67"/>
      <c r="H1318" s="67"/>
      <c r="I1318" s="67"/>
    </row>
    <row r="1319" spans="7:9" x14ac:dyDescent="0.2">
      <c r="G1319" s="67"/>
      <c r="H1319" s="67"/>
      <c r="I1319" s="67"/>
    </row>
    <row r="1320" spans="7:9" x14ac:dyDescent="0.2">
      <c r="G1320" s="67"/>
      <c r="H1320" s="67"/>
      <c r="I1320" s="67"/>
    </row>
    <row r="1321" spans="7:9" x14ac:dyDescent="0.2">
      <c r="G1321" s="67"/>
      <c r="H1321" s="67"/>
      <c r="I1321" s="67"/>
    </row>
    <row r="1322" spans="7:9" x14ac:dyDescent="0.2">
      <c r="G1322" s="67"/>
      <c r="H1322" s="67"/>
      <c r="I1322" s="67"/>
    </row>
    <row r="1323" spans="7:9" x14ac:dyDescent="0.2">
      <c r="G1323" s="67"/>
      <c r="H1323" s="67"/>
      <c r="I1323" s="67"/>
    </row>
    <row r="1324" spans="7:9" x14ac:dyDescent="0.2">
      <c r="G1324" s="67"/>
      <c r="H1324" s="67"/>
      <c r="I1324" s="67"/>
    </row>
    <row r="1325" spans="7:9" x14ac:dyDescent="0.2">
      <c r="G1325" s="67"/>
      <c r="H1325" s="67"/>
      <c r="I1325" s="67"/>
    </row>
    <row r="1326" spans="7:9" x14ac:dyDescent="0.2">
      <c r="G1326" s="67"/>
      <c r="H1326" s="67"/>
      <c r="I1326" s="67"/>
    </row>
    <row r="1327" spans="7:9" x14ac:dyDescent="0.2">
      <c r="G1327" s="67"/>
      <c r="H1327" s="67"/>
      <c r="I1327" s="67"/>
    </row>
    <row r="1328" spans="7:9" x14ac:dyDescent="0.2">
      <c r="G1328" s="67"/>
      <c r="H1328" s="67"/>
      <c r="I1328" s="67"/>
    </row>
    <row r="1329" spans="7:9" x14ac:dyDescent="0.2">
      <c r="G1329" s="67"/>
      <c r="H1329" s="67"/>
      <c r="I1329" s="67"/>
    </row>
    <row r="1330" spans="7:9" x14ac:dyDescent="0.2">
      <c r="G1330" s="67"/>
      <c r="H1330" s="67"/>
      <c r="I1330" s="67"/>
    </row>
    <row r="1331" spans="7:9" x14ac:dyDescent="0.2">
      <c r="G1331" s="67"/>
      <c r="H1331" s="67"/>
      <c r="I1331" s="67"/>
    </row>
    <row r="1332" spans="7:9" x14ac:dyDescent="0.2">
      <c r="G1332" s="67"/>
      <c r="H1332" s="67"/>
      <c r="I1332" s="67"/>
    </row>
    <row r="1333" spans="7:9" x14ac:dyDescent="0.2">
      <c r="G1333" s="67"/>
      <c r="H1333" s="67"/>
      <c r="I1333" s="67"/>
    </row>
    <row r="1334" spans="7:9" x14ac:dyDescent="0.2">
      <c r="G1334" s="67"/>
      <c r="H1334" s="67"/>
      <c r="I1334" s="67"/>
    </row>
    <row r="1335" spans="7:9" x14ac:dyDescent="0.2">
      <c r="G1335" s="67"/>
      <c r="H1335" s="67"/>
      <c r="I1335" s="67"/>
    </row>
    <row r="1336" spans="7:9" x14ac:dyDescent="0.2">
      <c r="G1336" s="67"/>
      <c r="H1336" s="67"/>
      <c r="I1336" s="67"/>
    </row>
    <row r="1337" spans="7:9" x14ac:dyDescent="0.2">
      <c r="G1337" s="67"/>
      <c r="H1337" s="67"/>
      <c r="I1337" s="67"/>
    </row>
    <row r="1338" spans="7:9" x14ac:dyDescent="0.2">
      <c r="G1338" s="67"/>
      <c r="H1338" s="67"/>
      <c r="I1338" s="67"/>
    </row>
    <row r="1339" spans="7:9" x14ac:dyDescent="0.2">
      <c r="G1339" s="67"/>
      <c r="H1339" s="67"/>
      <c r="I1339" s="67"/>
    </row>
    <row r="1340" spans="7:9" x14ac:dyDescent="0.2">
      <c r="G1340" s="67"/>
      <c r="H1340" s="67"/>
      <c r="I1340" s="67"/>
    </row>
    <row r="1341" spans="7:9" x14ac:dyDescent="0.2">
      <c r="G1341" s="67"/>
      <c r="H1341" s="67"/>
      <c r="I1341" s="67"/>
    </row>
    <row r="1342" spans="7:9" x14ac:dyDescent="0.2">
      <c r="G1342" s="67"/>
      <c r="H1342" s="67"/>
      <c r="I1342" s="67"/>
    </row>
    <row r="1343" spans="7:9" x14ac:dyDescent="0.2">
      <c r="G1343" s="67"/>
      <c r="H1343" s="67"/>
      <c r="I1343" s="67"/>
    </row>
    <row r="1344" spans="7:9" x14ac:dyDescent="0.2">
      <c r="G1344" s="67"/>
      <c r="H1344" s="67"/>
      <c r="I1344" s="67"/>
    </row>
    <row r="1345" spans="7:9" x14ac:dyDescent="0.2">
      <c r="G1345" s="67"/>
      <c r="H1345" s="67"/>
      <c r="I1345" s="67"/>
    </row>
    <row r="1346" spans="7:9" x14ac:dyDescent="0.2">
      <c r="G1346" s="67"/>
      <c r="H1346" s="67"/>
      <c r="I1346" s="67"/>
    </row>
    <row r="1347" spans="7:9" x14ac:dyDescent="0.2">
      <c r="G1347" s="67"/>
      <c r="H1347" s="67"/>
      <c r="I1347" s="67"/>
    </row>
    <row r="1348" spans="7:9" x14ac:dyDescent="0.2">
      <c r="G1348" s="67"/>
      <c r="H1348" s="67"/>
      <c r="I1348" s="67"/>
    </row>
    <row r="1349" spans="7:9" x14ac:dyDescent="0.2">
      <c r="G1349" s="67"/>
      <c r="H1349" s="67"/>
      <c r="I1349" s="67"/>
    </row>
    <row r="1350" spans="7:9" x14ac:dyDescent="0.2">
      <c r="G1350" s="67"/>
      <c r="H1350" s="67"/>
      <c r="I1350" s="67"/>
    </row>
    <row r="1351" spans="7:9" x14ac:dyDescent="0.2">
      <c r="G1351" s="67"/>
      <c r="H1351" s="67"/>
      <c r="I1351" s="67"/>
    </row>
    <row r="1352" spans="7:9" x14ac:dyDescent="0.2">
      <c r="G1352" s="67"/>
      <c r="H1352" s="67"/>
      <c r="I1352" s="67"/>
    </row>
    <row r="1353" spans="7:9" x14ac:dyDescent="0.2">
      <c r="G1353" s="67"/>
      <c r="H1353" s="67"/>
      <c r="I1353" s="67"/>
    </row>
    <row r="1354" spans="7:9" x14ac:dyDescent="0.2">
      <c r="G1354" s="67"/>
      <c r="H1354" s="67"/>
      <c r="I1354" s="67"/>
    </row>
    <row r="1355" spans="7:9" x14ac:dyDescent="0.2">
      <c r="G1355" s="67"/>
      <c r="H1355" s="67"/>
      <c r="I1355" s="67"/>
    </row>
    <row r="1356" spans="7:9" x14ac:dyDescent="0.2">
      <c r="G1356" s="67"/>
      <c r="H1356" s="67"/>
      <c r="I1356" s="67"/>
    </row>
    <row r="1357" spans="7:9" x14ac:dyDescent="0.2">
      <c r="G1357" s="67"/>
      <c r="H1357" s="67"/>
      <c r="I1357" s="67"/>
    </row>
    <row r="1358" spans="7:9" x14ac:dyDescent="0.2">
      <c r="G1358" s="67"/>
      <c r="H1358" s="67"/>
      <c r="I1358" s="67"/>
    </row>
    <row r="1359" spans="7:9" x14ac:dyDescent="0.2">
      <c r="G1359" s="67"/>
      <c r="H1359" s="67"/>
      <c r="I1359" s="67"/>
    </row>
    <row r="1360" spans="7:9" x14ac:dyDescent="0.2">
      <c r="G1360" s="67"/>
      <c r="H1360" s="67"/>
      <c r="I1360" s="67"/>
    </row>
    <row r="1361" spans="7:9" x14ac:dyDescent="0.2">
      <c r="G1361" s="67"/>
      <c r="H1361" s="67"/>
      <c r="I1361" s="67"/>
    </row>
    <row r="1362" spans="7:9" x14ac:dyDescent="0.2">
      <c r="G1362" s="67"/>
      <c r="H1362" s="67"/>
      <c r="I1362" s="67"/>
    </row>
    <row r="1363" spans="7:9" x14ac:dyDescent="0.2">
      <c r="G1363" s="67"/>
      <c r="H1363" s="67"/>
      <c r="I1363" s="67"/>
    </row>
    <row r="1364" spans="7:9" x14ac:dyDescent="0.2">
      <c r="G1364" s="67"/>
      <c r="H1364" s="67"/>
      <c r="I1364" s="67"/>
    </row>
    <row r="1365" spans="7:9" x14ac:dyDescent="0.2">
      <c r="G1365" s="67"/>
      <c r="H1365" s="67"/>
      <c r="I1365" s="67"/>
    </row>
    <row r="1366" spans="7:9" x14ac:dyDescent="0.2">
      <c r="G1366" s="67"/>
      <c r="H1366" s="67"/>
      <c r="I1366" s="67"/>
    </row>
    <row r="1367" spans="7:9" x14ac:dyDescent="0.2">
      <c r="G1367" s="67"/>
      <c r="H1367" s="67"/>
      <c r="I1367" s="67"/>
    </row>
    <row r="1368" spans="7:9" x14ac:dyDescent="0.2">
      <c r="G1368" s="67"/>
      <c r="H1368" s="67"/>
      <c r="I1368" s="67"/>
    </row>
    <row r="1369" spans="7:9" x14ac:dyDescent="0.2">
      <c r="G1369" s="67"/>
      <c r="H1369" s="67"/>
      <c r="I1369" s="67"/>
    </row>
    <row r="1370" spans="7:9" x14ac:dyDescent="0.2">
      <c r="G1370" s="67"/>
      <c r="H1370" s="67"/>
      <c r="I1370" s="67"/>
    </row>
    <row r="1371" spans="7:9" x14ac:dyDescent="0.2">
      <c r="G1371" s="67"/>
      <c r="H1371" s="67"/>
      <c r="I1371" s="67"/>
    </row>
    <row r="1372" spans="7:9" x14ac:dyDescent="0.2">
      <c r="G1372" s="67"/>
      <c r="H1372" s="67"/>
      <c r="I1372" s="67"/>
    </row>
    <row r="1373" spans="7:9" x14ac:dyDescent="0.2">
      <c r="G1373" s="67"/>
      <c r="H1373" s="67"/>
      <c r="I1373" s="67"/>
    </row>
    <row r="1374" spans="7:9" x14ac:dyDescent="0.2">
      <c r="G1374" s="67"/>
      <c r="H1374" s="67"/>
      <c r="I1374" s="67"/>
    </row>
    <row r="1375" spans="7:9" x14ac:dyDescent="0.2">
      <c r="G1375" s="67"/>
      <c r="H1375" s="67"/>
      <c r="I1375" s="67"/>
    </row>
    <row r="1376" spans="7:9" x14ac:dyDescent="0.2">
      <c r="G1376" s="67"/>
      <c r="H1376" s="67"/>
      <c r="I1376" s="67"/>
    </row>
    <row r="1377" spans="7:9" x14ac:dyDescent="0.2">
      <c r="G1377" s="67"/>
      <c r="H1377" s="67"/>
      <c r="I1377" s="67"/>
    </row>
    <row r="1378" spans="7:9" x14ac:dyDescent="0.2">
      <c r="G1378" s="67"/>
      <c r="H1378" s="67"/>
      <c r="I1378" s="67"/>
    </row>
    <row r="1379" spans="7:9" x14ac:dyDescent="0.2">
      <c r="G1379" s="67"/>
      <c r="H1379" s="67"/>
      <c r="I1379" s="67"/>
    </row>
    <row r="1380" spans="7:9" x14ac:dyDescent="0.2">
      <c r="G1380" s="67"/>
      <c r="H1380" s="67"/>
      <c r="I1380" s="67"/>
    </row>
    <row r="1381" spans="7:9" x14ac:dyDescent="0.2">
      <c r="G1381" s="67"/>
      <c r="H1381" s="67"/>
      <c r="I1381" s="67"/>
    </row>
    <row r="1382" spans="7:9" x14ac:dyDescent="0.2">
      <c r="G1382" s="67"/>
      <c r="H1382" s="67"/>
      <c r="I1382" s="67"/>
    </row>
    <row r="1383" spans="7:9" x14ac:dyDescent="0.2">
      <c r="G1383" s="67"/>
      <c r="H1383" s="67"/>
      <c r="I1383" s="67"/>
    </row>
    <row r="1384" spans="7:9" x14ac:dyDescent="0.2">
      <c r="G1384" s="67"/>
      <c r="H1384" s="67"/>
      <c r="I1384" s="67"/>
    </row>
    <row r="1385" spans="7:9" x14ac:dyDescent="0.2">
      <c r="G1385" s="67"/>
      <c r="H1385" s="67"/>
      <c r="I1385" s="67"/>
    </row>
    <row r="1386" spans="7:9" x14ac:dyDescent="0.2">
      <c r="G1386" s="67"/>
      <c r="H1386" s="67"/>
      <c r="I1386" s="67"/>
    </row>
    <row r="1387" spans="7:9" x14ac:dyDescent="0.2">
      <c r="G1387" s="67"/>
      <c r="H1387" s="67"/>
      <c r="I1387" s="67"/>
    </row>
    <row r="1388" spans="7:9" x14ac:dyDescent="0.2">
      <c r="G1388" s="67"/>
      <c r="H1388" s="67"/>
      <c r="I1388" s="67"/>
    </row>
    <row r="1389" spans="7:9" x14ac:dyDescent="0.2">
      <c r="G1389" s="67"/>
      <c r="H1389" s="67"/>
      <c r="I1389" s="67"/>
    </row>
    <row r="1390" spans="7:9" x14ac:dyDescent="0.2">
      <c r="G1390" s="67"/>
      <c r="H1390" s="67"/>
      <c r="I1390" s="67"/>
    </row>
    <row r="1391" spans="7:9" x14ac:dyDescent="0.2">
      <c r="G1391" s="67"/>
      <c r="H1391" s="67"/>
      <c r="I1391" s="67"/>
    </row>
    <row r="1392" spans="7:9" x14ac:dyDescent="0.2">
      <c r="G1392" s="67"/>
      <c r="H1392" s="67"/>
      <c r="I1392" s="67"/>
    </row>
    <row r="1393" spans="7:9" x14ac:dyDescent="0.2">
      <c r="G1393" s="67"/>
      <c r="H1393" s="67"/>
      <c r="I1393" s="67"/>
    </row>
    <row r="1394" spans="7:9" x14ac:dyDescent="0.2">
      <c r="G1394" s="67"/>
      <c r="H1394" s="67"/>
      <c r="I1394" s="67"/>
    </row>
    <row r="1395" spans="7:9" x14ac:dyDescent="0.2">
      <c r="G1395" s="67"/>
      <c r="H1395" s="67"/>
      <c r="I1395" s="67"/>
    </row>
    <row r="1396" spans="7:9" x14ac:dyDescent="0.2">
      <c r="G1396" s="67"/>
      <c r="H1396" s="67"/>
      <c r="I1396" s="67"/>
    </row>
    <row r="1397" spans="7:9" x14ac:dyDescent="0.2">
      <c r="G1397" s="67"/>
      <c r="H1397" s="67"/>
      <c r="I1397" s="67"/>
    </row>
    <row r="1398" spans="7:9" x14ac:dyDescent="0.2">
      <c r="G1398" s="67"/>
      <c r="H1398" s="67"/>
      <c r="I1398" s="67"/>
    </row>
    <row r="1399" spans="7:9" x14ac:dyDescent="0.2">
      <c r="G1399" s="67"/>
      <c r="H1399" s="67"/>
      <c r="I1399" s="67"/>
    </row>
    <row r="1400" spans="7:9" x14ac:dyDescent="0.2">
      <c r="G1400" s="67"/>
      <c r="H1400" s="67"/>
      <c r="I1400" s="67"/>
    </row>
    <row r="1401" spans="7:9" x14ac:dyDescent="0.2">
      <c r="G1401" s="67"/>
      <c r="H1401" s="67"/>
      <c r="I1401" s="67"/>
    </row>
    <row r="1402" spans="7:9" x14ac:dyDescent="0.2">
      <c r="G1402" s="67"/>
      <c r="H1402" s="67"/>
      <c r="I1402" s="67"/>
    </row>
    <row r="1403" spans="7:9" x14ac:dyDescent="0.2">
      <c r="G1403" s="67"/>
      <c r="H1403" s="67"/>
      <c r="I1403" s="67"/>
    </row>
    <row r="1404" spans="7:9" x14ac:dyDescent="0.2">
      <c r="G1404" s="67"/>
      <c r="H1404" s="67"/>
      <c r="I1404" s="67"/>
    </row>
    <row r="1405" spans="7:9" x14ac:dyDescent="0.2">
      <c r="G1405" s="67"/>
      <c r="H1405" s="67"/>
      <c r="I1405" s="67"/>
    </row>
    <row r="1406" spans="7:9" x14ac:dyDescent="0.2">
      <c r="G1406" s="67"/>
      <c r="H1406" s="67"/>
      <c r="I1406" s="67"/>
    </row>
    <row r="1407" spans="7:9" x14ac:dyDescent="0.2">
      <c r="G1407" s="67"/>
      <c r="H1407" s="67"/>
      <c r="I1407" s="67"/>
    </row>
    <row r="1408" spans="7:9" x14ac:dyDescent="0.2">
      <c r="G1408" s="67"/>
      <c r="H1408" s="67"/>
      <c r="I1408" s="67"/>
    </row>
    <row r="1409" spans="7:9" x14ac:dyDescent="0.2">
      <c r="G1409" s="67"/>
      <c r="H1409" s="67"/>
      <c r="I1409" s="67"/>
    </row>
    <row r="1410" spans="7:9" x14ac:dyDescent="0.2">
      <c r="G1410" s="67"/>
      <c r="H1410" s="67"/>
      <c r="I1410" s="67"/>
    </row>
    <row r="1411" spans="7:9" x14ac:dyDescent="0.2">
      <c r="G1411" s="67"/>
      <c r="H1411" s="67"/>
      <c r="I1411" s="67"/>
    </row>
    <row r="1412" spans="7:9" x14ac:dyDescent="0.2">
      <c r="G1412" s="67"/>
      <c r="H1412" s="67"/>
      <c r="I1412" s="67"/>
    </row>
    <row r="1413" spans="7:9" x14ac:dyDescent="0.2">
      <c r="G1413" s="67"/>
      <c r="H1413" s="67"/>
      <c r="I1413" s="67"/>
    </row>
    <row r="1414" spans="7:9" x14ac:dyDescent="0.2">
      <c r="G1414" s="67"/>
      <c r="H1414" s="67"/>
      <c r="I1414" s="67"/>
    </row>
    <row r="1415" spans="7:9" x14ac:dyDescent="0.2">
      <c r="G1415" s="67"/>
      <c r="H1415" s="67"/>
      <c r="I1415" s="67"/>
    </row>
    <row r="1416" spans="7:9" x14ac:dyDescent="0.2">
      <c r="G1416" s="67"/>
      <c r="H1416" s="67"/>
      <c r="I1416" s="67"/>
    </row>
    <row r="1417" spans="7:9" x14ac:dyDescent="0.2">
      <c r="G1417" s="67"/>
      <c r="H1417" s="67"/>
      <c r="I1417" s="67"/>
    </row>
    <row r="1418" spans="7:9" x14ac:dyDescent="0.2">
      <c r="G1418" s="67"/>
      <c r="H1418" s="67"/>
      <c r="I1418" s="67"/>
    </row>
    <row r="1419" spans="7:9" x14ac:dyDescent="0.2">
      <c r="G1419" s="67"/>
      <c r="H1419" s="67"/>
      <c r="I1419" s="67"/>
    </row>
    <row r="1420" spans="7:9" x14ac:dyDescent="0.2">
      <c r="G1420" s="67"/>
      <c r="H1420" s="67"/>
      <c r="I1420" s="67"/>
    </row>
    <row r="1421" spans="7:9" x14ac:dyDescent="0.2">
      <c r="G1421" s="67"/>
      <c r="H1421" s="67"/>
      <c r="I1421" s="67"/>
    </row>
    <row r="1422" spans="7:9" x14ac:dyDescent="0.2">
      <c r="G1422" s="67"/>
      <c r="H1422" s="67"/>
      <c r="I1422" s="67"/>
    </row>
    <row r="1423" spans="7:9" x14ac:dyDescent="0.2">
      <c r="G1423" s="67"/>
      <c r="H1423" s="67"/>
      <c r="I1423" s="67"/>
    </row>
    <row r="1424" spans="7:9" x14ac:dyDescent="0.2">
      <c r="G1424" s="67"/>
      <c r="H1424" s="67"/>
      <c r="I1424" s="67"/>
    </row>
    <row r="1425" spans="7:9" x14ac:dyDescent="0.2">
      <c r="G1425" s="67"/>
      <c r="H1425" s="67"/>
      <c r="I1425" s="67"/>
    </row>
    <row r="1426" spans="7:9" x14ac:dyDescent="0.2">
      <c r="G1426" s="67"/>
      <c r="H1426" s="67"/>
      <c r="I1426" s="67"/>
    </row>
    <row r="1427" spans="7:9" x14ac:dyDescent="0.2">
      <c r="G1427" s="67"/>
      <c r="H1427" s="67"/>
      <c r="I1427" s="67"/>
    </row>
    <row r="1428" spans="7:9" x14ac:dyDescent="0.2">
      <c r="G1428" s="67"/>
      <c r="H1428" s="67"/>
      <c r="I1428" s="67"/>
    </row>
    <row r="1429" spans="7:9" x14ac:dyDescent="0.2">
      <c r="G1429" s="67"/>
      <c r="H1429" s="67"/>
      <c r="I1429" s="67"/>
    </row>
    <row r="1430" spans="7:9" x14ac:dyDescent="0.2">
      <c r="G1430" s="67"/>
      <c r="H1430" s="67"/>
      <c r="I1430" s="67"/>
    </row>
    <row r="1431" spans="7:9" x14ac:dyDescent="0.2">
      <c r="G1431" s="67"/>
      <c r="H1431" s="67"/>
      <c r="I1431" s="67"/>
    </row>
    <row r="1432" spans="7:9" x14ac:dyDescent="0.2">
      <c r="G1432" s="67"/>
      <c r="H1432" s="67"/>
      <c r="I1432" s="67"/>
    </row>
    <row r="1433" spans="7:9" x14ac:dyDescent="0.2">
      <c r="G1433" s="67"/>
      <c r="H1433" s="67"/>
      <c r="I1433" s="67"/>
    </row>
    <row r="1434" spans="7:9" x14ac:dyDescent="0.2">
      <c r="G1434" s="67"/>
      <c r="H1434" s="67"/>
      <c r="I1434" s="67"/>
    </row>
    <row r="1435" spans="7:9" x14ac:dyDescent="0.2">
      <c r="G1435" s="67"/>
      <c r="H1435" s="67"/>
      <c r="I1435" s="67"/>
    </row>
    <row r="1436" spans="7:9" x14ac:dyDescent="0.2">
      <c r="G1436" s="67"/>
      <c r="H1436" s="67"/>
      <c r="I1436" s="67"/>
    </row>
    <row r="1437" spans="7:9" x14ac:dyDescent="0.2">
      <c r="G1437" s="67"/>
      <c r="H1437" s="67"/>
      <c r="I1437" s="67"/>
    </row>
    <row r="1438" spans="7:9" x14ac:dyDescent="0.2">
      <c r="G1438" s="67"/>
      <c r="H1438" s="67"/>
      <c r="I1438" s="67"/>
    </row>
    <row r="1439" spans="7:9" x14ac:dyDescent="0.2">
      <c r="G1439" s="67"/>
      <c r="H1439" s="67"/>
      <c r="I1439" s="67"/>
    </row>
    <row r="1440" spans="7:9" x14ac:dyDescent="0.2">
      <c r="G1440" s="67"/>
      <c r="H1440" s="67"/>
      <c r="I1440" s="67"/>
    </row>
    <row r="1441" spans="7:9" x14ac:dyDescent="0.2">
      <c r="G1441" s="67"/>
      <c r="H1441" s="67"/>
      <c r="I1441" s="67"/>
    </row>
    <row r="1442" spans="7:9" x14ac:dyDescent="0.2">
      <c r="G1442" s="67"/>
      <c r="H1442" s="67"/>
      <c r="I1442" s="67"/>
    </row>
    <row r="1443" spans="7:9" x14ac:dyDescent="0.2">
      <c r="G1443" s="67"/>
      <c r="H1443" s="67"/>
      <c r="I1443" s="67"/>
    </row>
    <row r="1444" spans="7:9" x14ac:dyDescent="0.2">
      <c r="G1444" s="67"/>
      <c r="H1444" s="67"/>
      <c r="I1444" s="67"/>
    </row>
    <row r="1445" spans="7:9" x14ac:dyDescent="0.2">
      <c r="G1445" s="67"/>
      <c r="H1445" s="67"/>
      <c r="I1445" s="67"/>
    </row>
    <row r="1446" spans="7:9" x14ac:dyDescent="0.2">
      <c r="G1446" s="67"/>
      <c r="H1446" s="67"/>
      <c r="I1446" s="67"/>
    </row>
    <row r="1447" spans="7:9" x14ac:dyDescent="0.2">
      <c r="G1447" s="67"/>
      <c r="H1447" s="67"/>
      <c r="I1447" s="67"/>
    </row>
    <row r="1448" spans="7:9" x14ac:dyDescent="0.2">
      <c r="G1448" s="67"/>
      <c r="H1448" s="67"/>
      <c r="I1448" s="67"/>
    </row>
    <row r="1449" spans="7:9" x14ac:dyDescent="0.2">
      <c r="G1449" s="67"/>
      <c r="H1449" s="67"/>
      <c r="I1449" s="67"/>
    </row>
    <row r="1450" spans="7:9" x14ac:dyDescent="0.2">
      <c r="G1450" s="67"/>
      <c r="H1450" s="67"/>
      <c r="I1450" s="67"/>
    </row>
    <row r="1451" spans="7:9" x14ac:dyDescent="0.2">
      <c r="G1451" s="67"/>
      <c r="H1451" s="67"/>
      <c r="I1451" s="67"/>
    </row>
    <row r="1452" spans="7:9" x14ac:dyDescent="0.2">
      <c r="G1452" s="67"/>
      <c r="H1452" s="67"/>
      <c r="I1452" s="67"/>
    </row>
    <row r="1453" spans="7:9" x14ac:dyDescent="0.2">
      <c r="G1453" s="67"/>
      <c r="H1453" s="67"/>
      <c r="I1453" s="67"/>
    </row>
    <row r="1454" spans="7:9" x14ac:dyDescent="0.2">
      <c r="G1454" s="67"/>
      <c r="H1454" s="67"/>
      <c r="I1454" s="67"/>
    </row>
    <row r="1455" spans="7:9" x14ac:dyDescent="0.2">
      <c r="G1455" s="67"/>
      <c r="H1455" s="67"/>
      <c r="I1455" s="67"/>
    </row>
    <row r="1456" spans="7:9" x14ac:dyDescent="0.2">
      <c r="G1456" s="67"/>
      <c r="H1456" s="67"/>
      <c r="I1456" s="67"/>
    </row>
    <row r="1457" spans="7:9" x14ac:dyDescent="0.2">
      <c r="G1457" s="67"/>
      <c r="H1457" s="67"/>
      <c r="I1457" s="67"/>
    </row>
    <row r="1458" spans="7:9" x14ac:dyDescent="0.2">
      <c r="G1458" s="67"/>
      <c r="H1458" s="67"/>
      <c r="I1458" s="67"/>
    </row>
    <row r="1459" spans="7:9" x14ac:dyDescent="0.2">
      <c r="G1459" s="67"/>
      <c r="H1459" s="67"/>
      <c r="I1459" s="67"/>
    </row>
    <row r="1460" spans="7:9" x14ac:dyDescent="0.2">
      <c r="G1460" s="67"/>
      <c r="H1460" s="67"/>
      <c r="I1460" s="67"/>
    </row>
    <row r="1461" spans="7:9" x14ac:dyDescent="0.2">
      <c r="G1461" s="67"/>
      <c r="H1461" s="67"/>
      <c r="I1461" s="67"/>
    </row>
    <row r="1462" spans="7:9" x14ac:dyDescent="0.2">
      <c r="G1462" s="67"/>
      <c r="H1462" s="67"/>
      <c r="I1462" s="67"/>
    </row>
    <row r="1463" spans="7:9" x14ac:dyDescent="0.2">
      <c r="G1463" s="67"/>
      <c r="H1463" s="67"/>
      <c r="I1463" s="67"/>
    </row>
    <row r="1464" spans="7:9" x14ac:dyDescent="0.2">
      <c r="G1464" s="67"/>
      <c r="H1464" s="67"/>
      <c r="I1464" s="67"/>
    </row>
    <row r="1465" spans="7:9" x14ac:dyDescent="0.2">
      <c r="G1465" s="67"/>
      <c r="H1465" s="67"/>
      <c r="I1465" s="67"/>
    </row>
    <row r="1466" spans="7:9" x14ac:dyDescent="0.2">
      <c r="G1466" s="67"/>
      <c r="H1466" s="67"/>
      <c r="I1466" s="67"/>
    </row>
    <row r="1467" spans="7:9" x14ac:dyDescent="0.2">
      <c r="G1467" s="67"/>
      <c r="H1467" s="67"/>
      <c r="I1467" s="67"/>
    </row>
    <row r="1468" spans="7:9" x14ac:dyDescent="0.2">
      <c r="G1468" s="67"/>
      <c r="H1468" s="67"/>
      <c r="I1468" s="67"/>
    </row>
    <row r="1469" spans="7:9" x14ac:dyDescent="0.2">
      <c r="G1469" s="67"/>
      <c r="H1469" s="67"/>
      <c r="I1469" s="67"/>
    </row>
    <row r="1470" spans="7:9" x14ac:dyDescent="0.2">
      <c r="G1470" s="67"/>
      <c r="H1470" s="67"/>
      <c r="I1470" s="67"/>
    </row>
    <row r="1471" spans="7:9" x14ac:dyDescent="0.2">
      <c r="G1471" s="67"/>
      <c r="H1471" s="67"/>
      <c r="I1471" s="67"/>
    </row>
    <row r="1472" spans="7:9" x14ac:dyDescent="0.2">
      <c r="G1472" s="67"/>
      <c r="H1472" s="67"/>
      <c r="I1472" s="67"/>
    </row>
    <row r="1473" spans="7:9" x14ac:dyDescent="0.2">
      <c r="G1473" s="67"/>
      <c r="H1473" s="67"/>
      <c r="I1473" s="67"/>
    </row>
    <row r="1474" spans="7:9" x14ac:dyDescent="0.2">
      <c r="G1474" s="67"/>
      <c r="H1474" s="67"/>
      <c r="I1474" s="67"/>
    </row>
    <row r="1475" spans="7:9" x14ac:dyDescent="0.2">
      <c r="G1475" s="67"/>
      <c r="H1475" s="67"/>
      <c r="I1475" s="67"/>
    </row>
    <row r="1476" spans="7:9" x14ac:dyDescent="0.2">
      <c r="G1476" s="67"/>
      <c r="H1476" s="67"/>
      <c r="I1476" s="67"/>
    </row>
    <row r="1477" spans="7:9" x14ac:dyDescent="0.2">
      <c r="G1477" s="67"/>
      <c r="H1477" s="67"/>
      <c r="I1477" s="67"/>
    </row>
    <row r="1478" spans="7:9" x14ac:dyDescent="0.2">
      <c r="G1478" s="67"/>
      <c r="H1478" s="67"/>
      <c r="I1478" s="67"/>
    </row>
    <row r="1479" spans="7:9" x14ac:dyDescent="0.2">
      <c r="G1479" s="67"/>
      <c r="H1479" s="67"/>
      <c r="I1479" s="67"/>
    </row>
    <row r="1480" spans="7:9" x14ac:dyDescent="0.2">
      <c r="G1480" s="67"/>
      <c r="H1480" s="67"/>
      <c r="I1480" s="67"/>
    </row>
    <row r="1481" spans="7:9" x14ac:dyDescent="0.2">
      <c r="G1481" s="67"/>
      <c r="H1481" s="67"/>
      <c r="I1481" s="67"/>
    </row>
    <row r="1482" spans="7:9" x14ac:dyDescent="0.2">
      <c r="G1482" s="67"/>
      <c r="H1482" s="67"/>
      <c r="I1482" s="67"/>
    </row>
    <row r="1483" spans="7:9" x14ac:dyDescent="0.2">
      <c r="G1483" s="67"/>
      <c r="H1483" s="67"/>
      <c r="I1483" s="67"/>
    </row>
    <row r="1484" spans="7:9" x14ac:dyDescent="0.2">
      <c r="G1484" s="67"/>
      <c r="H1484" s="67"/>
      <c r="I1484" s="67"/>
    </row>
    <row r="1485" spans="7:9" x14ac:dyDescent="0.2">
      <c r="G1485" s="67"/>
      <c r="H1485" s="67"/>
      <c r="I1485" s="67"/>
    </row>
    <row r="1486" spans="7:9" x14ac:dyDescent="0.2">
      <c r="G1486" s="67"/>
      <c r="H1486" s="67"/>
      <c r="I1486" s="67"/>
    </row>
    <row r="1487" spans="7:9" x14ac:dyDescent="0.2">
      <c r="G1487" s="67"/>
      <c r="H1487" s="67"/>
      <c r="I1487" s="67"/>
    </row>
    <row r="1488" spans="7:9" x14ac:dyDescent="0.2">
      <c r="G1488" s="67"/>
      <c r="H1488" s="67"/>
      <c r="I1488" s="67"/>
    </row>
    <row r="1489" spans="7:9" x14ac:dyDescent="0.2">
      <c r="G1489" s="67"/>
      <c r="H1489" s="67"/>
      <c r="I1489" s="67"/>
    </row>
    <row r="1490" spans="7:9" x14ac:dyDescent="0.2">
      <c r="G1490" s="67"/>
      <c r="H1490" s="67"/>
      <c r="I1490" s="67"/>
    </row>
    <row r="1491" spans="7:9" x14ac:dyDescent="0.2">
      <c r="G1491" s="67"/>
      <c r="H1491" s="67"/>
      <c r="I1491" s="67"/>
    </row>
    <row r="1492" spans="7:9" x14ac:dyDescent="0.2">
      <c r="G1492" s="67"/>
      <c r="H1492" s="67"/>
      <c r="I1492" s="67"/>
    </row>
    <row r="1493" spans="7:9" x14ac:dyDescent="0.2">
      <c r="G1493" s="67"/>
      <c r="H1493" s="67"/>
      <c r="I1493" s="67"/>
    </row>
    <row r="1494" spans="7:9" x14ac:dyDescent="0.2">
      <c r="G1494" s="67"/>
      <c r="H1494" s="67"/>
      <c r="I1494" s="67"/>
    </row>
    <row r="1495" spans="7:9" x14ac:dyDescent="0.2">
      <c r="G1495" s="67"/>
      <c r="H1495" s="67"/>
      <c r="I1495" s="67"/>
    </row>
    <row r="1496" spans="7:9" x14ac:dyDescent="0.2">
      <c r="G1496" s="67"/>
      <c r="H1496" s="67"/>
      <c r="I1496" s="67"/>
    </row>
    <row r="1497" spans="7:9" x14ac:dyDescent="0.2">
      <c r="G1497" s="67"/>
      <c r="H1497" s="67"/>
      <c r="I1497" s="67"/>
    </row>
    <row r="1498" spans="7:9" x14ac:dyDescent="0.2">
      <c r="G1498" s="67"/>
      <c r="H1498" s="67"/>
      <c r="I1498" s="67"/>
    </row>
    <row r="1499" spans="7:9" x14ac:dyDescent="0.2">
      <c r="G1499" s="67"/>
      <c r="H1499" s="67"/>
      <c r="I1499" s="67"/>
    </row>
    <row r="1500" spans="7:9" x14ac:dyDescent="0.2">
      <c r="G1500" s="67"/>
      <c r="H1500" s="67"/>
      <c r="I1500" s="67"/>
    </row>
    <row r="1501" spans="7:9" x14ac:dyDescent="0.2">
      <c r="G1501" s="67"/>
      <c r="H1501" s="67"/>
      <c r="I1501" s="67"/>
    </row>
    <row r="1502" spans="7:9" x14ac:dyDescent="0.2">
      <c r="G1502" s="67"/>
      <c r="H1502" s="67"/>
      <c r="I1502" s="67"/>
    </row>
    <row r="1503" spans="7:9" x14ac:dyDescent="0.2">
      <c r="G1503" s="67"/>
      <c r="H1503" s="67"/>
      <c r="I1503" s="67"/>
    </row>
    <row r="1504" spans="7:9" x14ac:dyDescent="0.2">
      <c r="G1504" s="67"/>
      <c r="H1504" s="67"/>
      <c r="I1504" s="67"/>
    </row>
    <row r="1505" spans="7:9" x14ac:dyDescent="0.2">
      <c r="G1505" s="67"/>
      <c r="H1505" s="67"/>
      <c r="I1505" s="67"/>
    </row>
    <row r="1506" spans="7:9" x14ac:dyDescent="0.2">
      <c r="G1506" s="67"/>
      <c r="H1506" s="67"/>
      <c r="I1506" s="67"/>
    </row>
    <row r="1507" spans="7:9" x14ac:dyDescent="0.2">
      <c r="G1507" s="67"/>
      <c r="H1507" s="67"/>
      <c r="I1507" s="67"/>
    </row>
    <row r="1508" spans="7:9" x14ac:dyDescent="0.2">
      <c r="G1508" s="67"/>
      <c r="H1508" s="67"/>
      <c r="I1508" s="67"/>
    </row>
    <row r="1509" spans="7:9" x14ac:dyDescent="0.2">
      <c r="G1509" s="67"/>
      <c r="H1509" s="67"/>
      <c r="I1509" s="67"/>
    </row>
    <row r="1510" spans="7:9" x14ac:dyDescent="0.2">
      <c r="G1510" s="67"/>
      <c r="H1510" s="67"/>
      <c r="I1510" s="67"/>
    </row>
    <row r="1511" spans="7:9" x14ac:dyDescent="0.2">
      <c r="G1511" s="67"/>
      <c r="H1511" s="67"/>
      <c r="I1511" s="67"/>
    </row>
    <row r="1512" spans="7:9" x14ac:dyDescent="0.2">
      <c r="G1512" s="67"/>
      <c r="H1512" s="67"/>
      <c r="I1512" s="67"/>
    </row>
    <row r="1513" spans="7:9" x14ac:dyDescent="0.2">
      <c r="G1513" s="67"/>
      <c r="H1513" s="67"/>
      <c r="I1513" s="67"/>
    </row>
    <row r="1514" spans="7:9" x14ac:dyDescent="0.2">
      <c r="G1514" s="67"/>
      <c r="H1514" s="67"/>
      <c r="I1514" s="67"/>
    </row>
    <row r="1515" spans="7:9" x14ac:dyDescent="0.2">
      <c r="G1515" s="67"/>
      <c r="H1515" s="67"/>
      <c r="I1515" s="67"/>
    </row>
    <row r="1516" spans="7:9" x14ac:dyDescent="0.2">
      <c r="G1516" s="67"/>
      <c r="H1516" s="67"/>
      <c r="I1516" s="67"/>
    </row>
    <row r="1517" spans="7:9" x14ac:dyDescent="0.2">
      <c r="G1517" s="67"/>
      <c r="H1517" s="67"/>
      <c r="I1517" s="67"/>
    </row>
    <row r="1518" spans="7:9" x14ac:dyDescent="0.2">
      <c r="G1518" s="67"/>
      <c r="H1518" s="67"/>
      <c r="I1518" s="67"/>
    </row>
    <row r="1519" spans="7:9" x14ac:dyDescent="0.2">
      <c r="G1519" s="67"/>
      <c r="H1519" s="67"/>
      <c r="I1519" s="67"/>
    </row>
    <row r="1520" spans="7:9" x14ac:dyDescent="0.2">
      <c r="G1520" s="67"/>
      <c r="H1520" s="67"/>
      <c r="I1520" s="67"/>
    </row>
    <row r="1521" spans="7:9" x14ac:dyDescent="0.2">
      <c r="G1521" s="67"/>
      <c r="H1521" s="67"/>
      <c r="I1521" s="67"/>
    </row>
    <row r="1522" spans="7:9" x14ac:dyDescent="0.2">
      <c r="G1522" s="67"/>
      <c r="H1522" s="67"/>
      <c r="I1522" s="67"/>
    </row>
    <row r="1523" spans="7:9" x14ac:dyDescent="0.2">
      <c r="G1523" s="67"/>
      <c r="H1523" s="67"/>
      <c r="I1523" s="67"/>
    </row>
    <row r="1524" spans="7:9" x14ac:dyDescent="0.2">
      <c r="G1524" s="67"/>
      <c r="H1524" s="67"/>
      <c r="I1524" s="67"/>
    </row>
    <row r="1525" spans="7:9" x14ac:dyDescent="0.2">
      <c r="G1525" s="67"/>
      <c r="H1525" s="67"/>
      <c r="I1525" s="67"/>
    </row>
    <row r="1526" spans="7:9" x14ac:dyDescent="0.2">
      <c r="G1526" s="67"/>
      <c r="H1526" s="67"/>
      <c r="I1526" s="67"/>
    </row>
    <row r="1527" spans="7:9" x14ac:dyDescent="0.2">
      <c r="G1527" s="67"/>
      <c r="H1527" s="67"/>
      <c r="I1527" s="67"/>
    </row>
    <row r="1528" spans="7:9" x14ac:dyDescent="0.2">
      <c r="G1528" s="67"/>
      <c r="H1528" s="67"/>
      <c r="I1528" s="67"/>
    </row>
    <row r="1529" spans="7:9" x14ac:dyDescent="0.2">
      <c r="G1529" s="67"/>
      <c r="H1529" s="67"/>
      <c r="I1529" s="67"/>
    </row>
    <row r="1530" spans="7:9" x14ac:dyDescent="0.2">
      <c r="G1530" s="67"/>
      <c r="H1530" s="67"/>
      <c r="I1530" s="67"/>
    </row>
    <row r="1531" spans="7:9" x14ac:dyDescent="0.2">
      <c r="G1531" s="67"/>
      <c r="H1531" s="67"/>
      <c r="I1531" s="67"/>
    </row>
    <row r="1532" spans="7:9" x14ac:dyDescent="0.2">
      <c r="G1532" s="67"/>
      <c r="H1532" s="67"/>
      <c r="I1532" s="67"/>
    </row>
    <row r="1533" spans="7:9" x14ac:dyDescent="0.2">
      <c r="G1533" s="67"/>
      <c r="H1533" s="67"/>
      <c r="I1533" s="67"/>
    </row>
    <row r="1534" spans="7:9" x14ac:dyDescent="0.2">
      <c r="G1534" s="67"/>
      <c r="H1534" s="67"/>
      <c r="I1534" s="67"/>
    </row>
    <row r="1535" spans="7:9" x14ac:dyDescent="0.2">
      <c r="G1535" s="67"/>
      <c r="H1535" s="67"/>
      <c r="I1535" s="67"/>
    </row>
    <row r="1536" spans="7:9" x14ac:dyDescent="0.2">
      <c r="G1536" s="67"/>
      <c r="H1536" s="67"/>
      <c r="I1536" s="67"/>
    </row>
    <row r="1537" spans="7:9" x14ac:dyDescent="0.2">
      <c r="G1537" s="67"/>
      <c r="H1537" s="67"/>
      <c r="I1537" s="67"/>
    </row>
    <row r="1538" spans="7:9" x14ac:dyDescent="0.2">
      <c r="G1538" s="67"/>
      <c r="H1538" s="67"/>
      <c r="I1538" s="67"/>
    </row>
    <row r="1539" spans="7:9" x14ac:dyDescent="0.2">
      <c r="G1539" s="67"/>
      <c r="H1539" s="67"/>
      <c r="I1539" s="67"/>
    </row>
    <row r="1540" spans="7:9" x14ac:dyDescent="0.2">
      <c r="G1540" s="67"/>
      <c r="H1540" s="67"/>
      <c r="I1540" s="67"/>
    </row>
    <row r="1541" spans="7:9" x14ac:dyDescent="0.2">
      <c r="G1541" s="67"/>
      <c r="H1541" s="67"/>
      <c r="I1541" s="67"/>
    </row>
    <row r="1542" spans="7:9" x14ac:dyDescent="0.2">
      <c r="G1542" s="67"/>
      <c r="H1542" s="67"/>
      <c r="I1542" s="67"/>
    </row>
    <row r="1543" spans="7:9" x14ac:dyDescent="0.2">
      <c r="G1543" s="67"/>
      <c r="H1543" s="67"/>
      <c r="I1543" s="67"/>
    </row>
    <row r="1544" spans="7:9" x14ac:dyDescent="0.2">
      <c r="G1544" s="67"/>
      <c r="H1544" s="67"/>
      <c r="I1544" s="67"/>
    </row>
    <row r="1545" spans="7:9" x14ac:dyDescent="0.2">
      <c r="G1545" s="67"/>
      <c r="H1545" s="67"/>
      <c r="I1545" s="67"/>
    </row>
    <row r="1546" spans="7:9" x14ac:dyDescent="0.2">
      <c r="G1546" s="67"/>
      <c r="H1546" s="67"/>
      <c r="I1546" s="67"/>
    </row>
    <row r="1547" spans="7:9" x14ac:dyDescent="0.2">
      <c r="G1547" s="67"/>
      <c r="H1547" s="67"/>
      <c r="I1547" s="67"/>
    </row>
    <row r="1548" spans="7:9" x14ac:dyDescent="0.2">
      <c r="G1548" s="67"/>
      <c r="H1548" s="67"/>
      <c r="I1548" s="67"/>
    </row>
    <row r="1549" spans="7:9" x14ac:dyDescent="0.2">
      <c r="G1549" s="67"/>
      <c r="H1549" s="67"/>
      <c r="I1549" s="67"/>
    </row>
    <row r="1550" spans="7:9" x14ac:dyDescent="0.2">
      <c r="G1550" s="67"/>
      <c r="H1550" s="67"/>
      <c r="I1550" s="67"/>
    </row>
    <row r="1551" spans="7:9" x14ac:dyDescent="0.2">
      <c r="G1551" s="67"/>
      <c r="H1551" s="67"/>
      <c r="I1551" s="67"/>
    </row>
    <row r="1552" spans="7:9" x14ac:dyDescent="0.2">
      <c r="G1552" s="67"/>
      <c r="H1552" s="67"/>
      <c r="I1552" s="67"/>
    </row>
    <row r="1553" spans="7:9" x14ac:dyDescent="0.2">
      <c r="G1553" s="67"/>
      <c r="H1553" s="67"/>
      <c r="I1553" s="67"/>
    </row>
    <row r="1554" spans="7:9" x14ac:dyDescent="0.2">
      <c r="G1554" s="67"/>
      <c r="H1554" s="67"/>
      <c r="I1554" s="67"/>
    </row>
    <row r="1555" spans="7:9" x14ac:dyDescent="0.2">
      <c r="G1555" s="67"/>
      <c r="H1555" s="67"/>
      <c r="I1555" s="67"/>
    </row>
    <row r="1556" spans="7:9" x14ac:dyDescent="0.2">
      <c r="G1556" s="67"/>
      <c r="H1556" s="67"/>
      <c r="I1556" s="67"/>
    </row>
    <row r="1557" spans="7:9" x14ac:dyDescent="0.2">
      <c r="G1557" s="67"/>
      <c r="H1557" s="67"/>
      <c r="I1557" s="67"/>
    </row>
    <row r="1558" spans="7:9" x14ac:dyDescent="0.2">
      <c r="G1558" s="67"/>
      <c r="H1558" s="67"/>
      <c r="I1558" s="67"/>
    </row>
    <row r="1559" spans="7:9" x14ac:dyDescent="0.2">
      <c r="G1559" s="67"/>
      <c r="H1559" s="67"/>
      <c r="I1559" s="67"/>
    </row>
    <row r="1560" spans="7:9" x14ac:dyDescent="0.2">
      <c r="G1560" s="67"/>
      <c r="H1560" s="67"/>
      <c r="I1560" s="67"/>
    </row>
    <row r="1561" spans="7:9" x14ac:dyDescent="0.2">
      <c r="G1561" s="67"/>
      <c r="H1561" s="67"/>
      <c r="I1561" s="67"/>
    </row>
    <row r="1562" spans="7:9" x14ac:dyDescent="0.2">
      <c r="G1562" s="67"/>
      <c r="H1562" s="67"/>
      <c r="I1562" s="67"/>
    </row>
    <row r="1563" spans="7:9" x14ac:dyDescent="0.2">
      <c r="G1563" s="67"/>
      <c r="H1563" s="67"/>
      <c r="I1563" s="67"/>
    </row>
    <row r="1564" spans="7:9" x14ac:dyDescent="0.2">
      <c r="G1564" s="67"/>
      <c r="H1564" s="67"/>
      <c r="I1564" s="67"/>
    </row>
    <row r="1565" spans="7:9" x14ac:dyDescent="0.2">
      <c r="G1565" s="67"/>
      <c r="H1565" s="67"/>
      <c r="I1565" s="67"/>
    </row>
    <row r="1566" spans="7:9" x14ac:dyDescent="0.2">
      <c r="G1566" s="67"/>
      <c r="H1566" s="67"/>
      <c r="I1566" s="67"/>
    </row>
    <row r="1567" spans="7:9" x14ac:dyDescent="0.2">
      <c r="G1567" s="67"/>
      <c r="H1567" s="67"/>
      <c r="I1567" s="67"/>
    </row>
    <row r="1568" spans="7:9" x14ac:dyDescent="0.2">
      <c r="G1568" s="67"/>
      <c r="H1568" s="67"/>
      <c r="I1568" s="67"/>
    </row>
    <row r="1569" spans="7:9" x14ac:dyDescent="0.2">
      <c r="G1569" s="67"/>
      <c r="H1569" s="67"/>
      <c r="I1569" s="67"/>
    </row>
    <row r="1570" spans="7:9" x14ac:dyDescent="0.2">
      <c r="G1570" s="67"/>
      <c r="H1570" s="67"/>
      <c r="I1570" s="67"/>
    </row>
    <row r="1571" spans="7:9" x14ac:dyDescent="0.2">
      <c r="G1571" s="67"/>
      <c r="H1571" s="67"/>
      <c r="I1571" s="67"/>
    </row>
    <row r="1572" spans="7:9" x14ac:dyDescent="0.2">
      <c r="G1572" s="67"/>
      <c r="H1572" s="67"/>
      <c r="I1572" s="67"/>
    </row>
    <row r="1573" spans="7:9" x14ac:dyDescent="0.2">
      <c r="G1573" s="67"/>
      <c r="H1573" s="67"/>
      <c r="I1573" s="67"/>
    </row>
    <row r="1574" spans="7:9" x14ac:dyDescent="0.2">
      <c r="G1574" s="67"/>
      <c r="H1574" s="67"/>
      <c r="I1574" s="67"/>
    </row>
    <row r="1575" spans="7:9" x14ac:dyDescent="0.2">
      <c r="G1575" s="67"/>
      <c r="H1575" s="67"/>
      <c r="I1575" s="67"/>
    </row>
    <row r="1576" spans="7:9" x14ac:dyDescent="0.2">
      <c r="G1576" s="67"/>
      <c r="H1576" s="67"/>
      <c r="I1576" s="67"/>
    </row>
    <row r="1577" spans="7:9" x14ac:dyDescent="0.2">
      <c r="G1577" s="67"/>
      <c r="H1577" s="67"/>
      <c r="I1577" s="67"/>
    </row>
    <row r="1578" spans="7:9" x14ac:dyDescent="0.2">
      <c r="G1578" s="67"/>
      <c r="H1578" s="67"/>
      <c r="I1578" s="67"/>
    </row>
    <row r="1579" spans="7:9" x14ac:dyDescent="0.2">
      <c r="G1579" s="67"/>
      <c r="H1579" s="67"/>
      <c r="I1579" s="67"/>
    </row>
    <row r="1580" spans="7:9" x14ac:dyDescent="0.2">
      <c r="G1580" s="67"/>
      <c r="H1580" s="67"/>
      <c r="I1580" s="67"/>
    </row>
    <row r="1581" spans="7:9" x14ac:dyDescent="0.2">
      <c r="G1581" s="67"/>
      <c r="H1581" s="67"/>
      <c r="I1581" s="67"/>
    </row>
    <row r="1582" spans="7:9" x14ac:dyDescent="0.2">
      <c r="G1582" s="67"/>
      <c r="H1582" s="67"/>
      <c r="I1582" s="67"/>
    </row>
    <row r="1583" spans="7:9" x14ac:dyDescent="0.2">
      <c r="G1583" s="67"/>
      <c r="H1583" s="67"/>
      <c r="I1583" s="67"/>
    </row>
    <row r="1584" spans="7:9" x14ac:dyDescent="0.2">
      <c r="G1584" s="67"/>
      <c r="H1584" s="67"/>
      <c r="I1584" s="67"/>
    </row>
    <row r="1585" spans="7:9" x14ac:dyDescent="0.2">
      <c r="G1585" s="67"/>
      <c r="H1585" s="67"/>
      <c r="I1585" s="67"/>
    </row>
    <row r="1586" spans="7:9" x14ac:dyDescent="0.2">
      <c r="G1586" s="67"/>
      <c r="H1586" s="67"/>
      <c r="I1586" s="67"/>
    </row>
    <row r="1587" spans="7:9" x14ac:dyDescent="0.2">
      <c r="G1587" s="67"/>
      <c r="H1587" s="67"/>
      <c r="I1587" s="67"/>
    </row>
    <row r="1588" spans="7:9" x14ac:dyDescent="0.2">
      <c r="G1588" s="67"/>
      <c r="H1588" s="67"/>
      <c r="I1588" s="67"/>
    </row>
    <row r="1589" spans="7:9" x14ac:dyDescent="0.2">
      <c r="G1589" s="67"/>
      <c r="H1589" s="67"/>
      <c r="I1589" s="67"/>
    </row>
    <row r="1590" spans="7:9" x14ac:dyDescent="0.2">
      <c r="G1590" s="67"/>
      <c r="H1590" s="67"/>
      <c r="I1590" s="67"/>
    </row>
    <row r="1591" spans="7:9" x14ac:dyDescent="0.2">
      <c r="G1591" s="67"/>
      <c r="H1591" s="67"/>
      <c r="I1591" s="67"/>
    </row>
    <row r="1592" spans="7:9" x14ac:dyDescent="0.2">
      <c r="G1592" s="67"/>
      <c r="H1592" s="67"/>
      <c r="I1592" s="67"/>
    </row>
    <row r="1593" spans="7:9" x14ac:dyDescent="0.2">
      <c r="G1593" s="67"/>
      <c r="H1593" s="67"/>
      <c r="I1593" s="67"/>
    </row>
    <row r="1594" spans="7:9" x14ac:dyDescent="0.2">
      <c r="G1594" s="67"/>
      <c r="H1594" s="67"/>
      <c r="I1594" s="67"/>
    </row>
    <row r="1595" spans="7:9" x14ac:dyDescent="0.2">
      <c r="G1595" s="67"/>
      <c r="H1595" s="67"/>
      <c r="I1595" s="67"/>
    </row>
    <row r="1596" spans="7:9" x14ac:dyDescent="0.2">
      <c r="G1596" s="67"/>
      <c r="H1596" s="67"/>
      <c r="I1596" s="67"/>
    </row>
    <row r="1597" spans="7:9" x14ac:dyDescent="0.2">
      <c r="G1597" s="67"/>
      <c r="H1597" s="67"/>
      <c r="I1597" s="67"/>
    </row>
    <row r="1598" spans="7:9" x14ac:dyDescent="0.2">
      <c r="G1598" s="67"/>
      <c r="H1598" s="67"/>
      <c r="I1598" s="67"/>
    </row>
    <row r="1599" spans="7:9" x14ac:dyDescent="0.2">
      <c r="G1599" s="67"/>
      <c r="H1599" s="67"/>
      <c r="I1599" s="67"/>
    </row>
    <row r="1600" spans="7:9" x14ac:dyDescent="0.2">
      <c r="G1600" s="67"/>
      <c r="H1600" s="67"/>
      <c r="I1600" s="67"/>
    </row>
    <row r="1601" spans="7:9" x14ac:dyDescent="0.2">
      <c r="G1601" s="67"/>
      <c r="H1601" s="67"/>
      <c r="I1601" s="67"/>
    </row>
    <row r="1602" spans="7:9" x14ac:dyDescent="0.2">
      <c r="G1602" s="67"/>
      <c r="H1602" s="67"/>
      <c r="I1602" s="67"/>
    </row>
    <row r="1603" spans="7:9" x14ac:dyDescent="0.2">
      <c r="G1603" s="67"/>
      <c r="H1603" s="67"/>
      <c r="I1603" s="67"/>
    </row>
    <row r="1604" spans="7:9" x14ac:dyDescent="0.2">
      <c r="G1604" s="67"/>
      <c r="H1604" s="67"/>
      <c r="I1604" s="67"/>
    </row>
    <row r="1605" spans="7:9" x14ac:dyDescent="0.2">
      <c r="G1605" s="67"/>
      <c r="H1605" s="67"/>
      <c r="I1605" s="67"/>
    </row>
    <row r="1606" spans="7:9" x14ac:dyDescent="0.2">
      <c r="G1606" s="67"/>
      <c r="H1606" s="67"/>
      <c r="I1606" s="67"/>
    </row>
    <row r="1607" spans="7:9" x14ac:dyDescent="0.2">
      <c r="G1607" s="67"/>
      <c r="H1607" s="67"/>
      <c r="I1607" s="67"/>
    </row>
    <row r="1608" spans="7:9" x14ac:dyDescent="0.2">
      <c r="G1608" s="67"/>
      <c r="H1608" s="67"/>
      <c r="I1608" s="67"/>
    </row>
    <row r="1609" spans="7:9" x14ac:dyDescent="0.2">
      <c r="G1609" s="67"/>
      <c r="H1609" s="67"/>
      <c r="I1609" s="67"/>
    </row>
    <row r="1610" spans="7:9" x14ac:dyDescent="0.2">
      <c r="G1610" s="67"/>
      <c r="H1610" s="67"/>
      <c r="I1610" s="67"/>
    </row>
    <row r="1611" spans="7:9" x14ac:dyDescent="0.2">
      <c r="G1611" s="67"/>
      <c r="H1611" s="67"/>
      <c r="I1611" s="67"/>
    </row>
    <row r="1612" spans="7:9" x14ac:dyDescent="0.2">
      <c r="G1612" s="67"/>
      <c r="H1612" s="67"/>
      <c r="I1612" s="67"/>
    </row>
    <row r="1613" spans="7:9" x14ac:dyDescent="0.2">
      <c r="G1613" s="67"/>
      <c r="H1613" s="67"/>
      <c r="I1613" s="67"/>
    </row>
    <row r="1614" spans="7:9" x14ac:dyDescent="0.2">
      <c r="G1614" s="67"/>
      <c r="H1614" s="67"/>
      <c r="I1614" s="67"/>
    </row>
    <row r="1615" spans="7:9" x14ac:dyDescent="0.2">
      <c r="G1615" s="67"/>
      <c r="H1615" s="67"/>
      <c r="I1615" s="67"/>
    </row>
    <row r="1616" spans="7:9" x14ac:dyDescent="0.2">
      <c r="G1616" s="67"/>
      <c r="H1616" s="67"/>
      <c r="I1616" s="67"/>
    </row>
    <row r="1617" spans="7:9" x14ac:dyDescent="0.2">
      <c r="G1617" s="67"/>
      <c r="H1617" s="67"/>
      <c r="I1617" s="67"/>
    </row>
    <row r="1618" spans="7:9" x14ac:dyDescent="0.2">
      <c r="G1618" s="67"/>
      <c r="H1618" s="67"/>
      <c r="I1618" s="67"/>
    </row>
    <row r="1619" spans="7:9" x14ac:dyDescent="0.2">
      <c r="G1619" s="67"/>
      <c r="H1619" s="67"/>
      <c r="I1619" s="67"/>
    </row>
    <row r="1620" spans="7:9" x14ac:dyDescent="0.2">
      <c r="G1620" s="67"/>
      <c r="H1620" s="67"/>
      <c r="I1620" s="67"/>
    </row>
    <row r="1621" spans="7:9" x14ac:dyDescent="0.2">
      <c r="G1621" s="67"/>
      <c r="H1621" s="67"/>
      <c r="I1621" s="67"/>
    </row>
    <row r="1622" spans="7:9" x14ac:dyDescent="0.2">
      <c r="G1622" s="67"/>
      <c r="H1622" s="67"/>
      <c r="I1622" s="67"/>
    </row>
    <row r="1623" spans="7:9" x14ac:dyDescent="0.2">
      <c r="G1623" s="67"/>
      <c r="H1623" s="67"/>
      <c r="I1623" s="67"/>
    </row>
    <row r="1624" spans="7:9" x14ac:dyDescent="0.2">
      <c r="G1624" s="67"/>
      <c r="H1624" s="67"/>
      <c r="I1624" s="67"/>
    </row>
    <row r="1625" spans="7:9" x14ac:dyDescent="0.2">
      <c r="G1625" s="67"/>
      <c r="H1625" s="67"/>
      <c r="I1625" s="67"/>
    </row>
    <row r="1626" spans="7:9" x14ac:dyDescent="0.2">
      <c r="G1626" s="67"/>
      <c r="H1626" s="67"/>
      <c r="I1626" s="67"/>
    </row>
    <row r="1627" spans="7:9" x14ac:dyDescent="0.2">
      <c r="G1627" s="67"/>
      <c r="H1627" s="67"/>
      <c r="I1627" s="67"/>
    </row>
    <row r="1628" spans="7:9" x14ac:dyDescent="0.2">
      <c r="G1628" s="67"/>
      <c r="H1628" s="67"/>
      <c r="I1628" s="67"/>
    </row>
    <row r="1629" spans="7:9" x14ac:dyDescent="0.2">
      <c r="G1629" s="67"/>
      <c r="H1629" s="67"/>
      <c r="I1629" s="67"/>
    </row>
    <row r="1630" spans="7:9" x14ac:dyDescent="0.2">
      <c r="G1630" s="67"/>
      <c r="H1630" s="67"/>
      <c r="I1630" s="67"/>
    </row>
    <row r="1631" spans="7:9" x14ac:dyDescent="0.2">
      <c r="G1631" s="67"/>
      <c r="H1631" s="67"/>
      <c r="I1631" s="67"/>
    </row>
    <row r="1632" spans="7:9" x14ac:dyDescent="0.2">
      <c r="G1632" s="67"/>
      <c r="H1632" s="67"/>
      <c r="I1632" s="67"/>
    </row>
    <row r="1633" spans="7:9" x14ac:dyDescent="0.2">
      <c r="G1633" s="67"/>
      <c r="H1633" s="67"/>
      <c r="I1633" s="67"/>
    </row>
    <row r="1634" spans="7:9" x14ac:dyDescent="0.2">
      <c r="G1634" s="67"/>
      <c r="H1634" s="67"/>
      <c r="I1634" s="67"/>
    </row>
    <row r="1635" spans="7:9" x14ac:dyDescent="0.2">
      <c r="G1635" s="67"/>
      <c r="H1635" s="67"/>
      <c r="I1635" s="67"/>
    </row>
    <row r="1636" spans="7:9" x14ac:dyDescent="0.2">
      <c r="G1636" s="67"/>
      <c r="H1636" s="67"/>
      <c r="I1636" s="67"/>
    </row>
    <row r="1637" spans="7:9" x14ac:dyDescent="0.2">
      <c r="G1637" s="67"/>
      <c r="H1637" s="67"/>
      <c r="I1637" s="67"/>
    </row>
    <row r="1638" spans="7:9" x14ac:dyDescent="0.2">
      <c r="G1638" s="67"/>
      <c r="H1638" s="67"/>
      <c r="I1638" s="67"/>
    </row>
    <row r="1639" spans="7:9" x14ac:dyDescent="0.2">
      <c r="G1639" s="67"/>
      <c r="H1639" s="67"/>
      <c r="I1639" s="67"/>
    </row>
    <row r="1640" spans="7:9" x14ac:dyDescent="0.2">
      <c r="G1640" s="67"/>
      <c r="H1640" s="67"/>
      <c r="I1640" s="67"/>
    </row>
    <row r="1641" spans="7:9" x14ac:dyDescent="0.2">
      <c r="G1641" s="67"/>
      <c r="H1641" s="67"/>
      <c r="I1641" s="67"/>
    </row>
    <row r="1642" spans="7:9" x14ac:dyDescent="0.2">
      <c r="G1642" s="67"/>
      <c r="H1642" s="67"/>
      <c r="I1642" s="67"/>
    </row>
    <row r="1643" spans="7:9" x14ac:dyDescent="0.2">
      <c r="G1643" s="67"/>
      <c r="H1643" s="67"/>
      <c r="I1643" s="67"/>
    </row>
    <row r="1644" spans="7:9" x14ac:dyDescent="0.2">
      <c r="G1644" s="67"/>
      <c r="H1644" s="67"/>
      <c r="I1644" s="67"/>
    </row>
    <row r="1645" spans="7:9" x14ac:dyDescent="0.2">
      <c r="G1645" s="67"/>
      <c r="H1645" s="67"/>
      <c r="I1645" s="67"/>
    </row>
    <row r="1646" spans="7:9" x14ac:dyDescent="0.2">
      <c r="G1646" s="67"/>
      <c r="H1646" s="67"/>
      <c r="I1646" s="67"/>
    </row>
    <row r="1647" spans="7:9" x14ac:dyDescent="0.2">
      <c r="G1647" s="67"/>
      <c r="H1647" s="67"/>
      <c r="I1647" s="67"/>
    </row>
    <row r="1648" spans="7:9" x14ac:dyDescent="0.2">
      <c r="G1648" s="67"/>
      <c r="H1648" s="67"/>
      <c r="I1648" s="67"/>
    </row>
    <row r="1649" spans="7:9" x14ac:dyDescent="0.2">
      <c r="G1649" s="67"/>
      <c r="H1649" s="67"/>
      <c r="I1649" s="67"/>
    </row>
    <row r="1650" spans="7:9" x14ac:dyDescent="0.2">
      <c r="G1650" s="67"/>
      <c r="H1650" s="67"/>
      <c r="I1650" s="67"/>
    </row>
    <row r="1651" spans="7:9" x14ac:dyDescent="0.2">
      <c r="G1651" s="67"/>
      <c r="H1651" s="67"/>
      <c r="I1651" s="67"/>
    </row>
    <row r="1652" spans="7:9" x14ac:dyDescent="0.2">
      <c r="G1652" s="67"/>
      <c r="H1652" s="67"/>
      <c r="I1652" s="67"/>
    </row>
    <row r="1653" spans="7:9" x14ac:dyDescent="0.2">
      <c r="G1653" s="67"/>
      <c r="H1653" s="67"/>
      <c r="I1653" s="67"/>
    </row>
    <row r="1654" spans="7:9" x14ac:dyDescent="0.2">
      <c r="G1654" s="67"/>
      <c r="H1654" s="67"/>
      <c r="I1654" s="67"/>
    </row>
    <row r="1655" spans="7:9" x14ac:dyDescent="0.2">
      <c r="G1655" s="67"/>
      <c r="H1655" s="67"/>
      <c r="I1655" s="67"/>
    </row>
    <row r="1656" spans="7:9" x14ac:dyDescent="0.2">
      <c r="G1656" s="67"/>
      <c r="H1656" s="67"/>
      <c r="I1656" s="67"/>
    </row>
    <row r="1657" spans="7:9" x14ac:dyDescent="0.2">
      <c r="G1657" s="67"/>
      <c r="H1657" s="67"/>
      <c r="I1657" s="67"/>
    </row>
    <row r="1658" spans="7:9" x14ac:dyDescent="0.2">
      <c r="G1658" s="67"/>
      <c r="H1658" s="67"/>
      <c r="I1658" s="67"/>
    </row>
    <row r="1659" spans="7:9" x14ac:dyDescent="0.2">
      <c r="G1659" s="67"/>
      <c r="H1659" s="67"/>
      <c r="I1659" s="67"/>
    </row>
    <row r="1660" spans="7:9" x14ac:dyDescent="0.2">
      <c r="G1660" s="67"/>
      <c r="H1660" s="67"/>
      <c r="I1660" s="67"/>
    </row>
    <row r="1661" spans="7:9" x14ac:dyDescent="0.2">
      <c r="G1661" s="67"/>
      <c r="H1661" s="67"/>
      <c r="I1661" s="67"/>
    </row>
    <row r="1662" spans="7:9" x14ac:dyDescent="0.2">
      <c r="G1662" s="67"/>
      <c r="H1662" s="67"/>
      <c r="I1662" s="67"/>
    </row>
    <row r="1663" spans="7:9" x14ac:dyDescent="0.2">
      <c r="G1663" s="67"/>
      <c r="H1663" s="67"/>
      <c r="I1663" s="67"/>
    </row>
    <row r="1664" spans="7:9" x14ac:dyDescent="0.2">
      <c r="G1664" s="67"/>
      <c r="H1664" s="67"/>
      <c r="I1664" s="67"/>
    </row>
    <row r="1665" spans="7:9" x14ac:dyDescent="0.2">
      <c r="G1665" s="67"/>
      <c r="H1665" s="67"/>
      <c r="I1665" s="67"/>
    </row>
    <row r="1666" spans="7:9" x14ac:dyDescent="0.2">
      <c r="G1666" s="67"/>
      <c r="H1666" s="67"/>
      <c r="I1666" s="67"/>
    </row>
    <row r="1667" spans="7:9" x14ac:dyDescent="0.2">
      <c r="G1667" s="67"/>
      <c r="H1667" s="67"/>
      <c r="I1667" s="67"/>
    </row>
    <row r="1668" spans="7:9" x14ac:dyDescent="0.2">
      <c r="G1668" s="67"/>
      <c r="H1668" s="67"/>
      <c r="I1668" s="67"/>
    </row>
    <row r="1669" spans="7:9" x14ac:dyDescent="0.2">
      <c r="G1669" s="67"/>
      <c r="H1669" s="67"/>
      <c r="I1669" s="67"/>
    </row>
    <row r="1670" spans="7:9" x14ac:dyDescent="0.2">
      <c r="G1670" s="67"/>
      <c r="H1670" s="67"/>
      <c r="I1670" s="67"/>
    </row>
    <row r="1671" spans="7:9" x14ac:dyDescent="0.2">
      <c r="G1671" s="67"/>
      <c r="H1671" s="67"/>
      <c r="I1671" s="67"/>
    </row>
    <row r="1672" spans="7:9" x14ac:dyDescent="0.2">
      <c r="G1672" s="67"/>
      <c r="H1672" s="67"/>
      <c r="I1672" s="67"/>
    </row>
    <row r="1673" spans="7:9" x14ac:dyDescent="0.2">
      <c r="G1673" s="67"/>
      <c r="H1673" s="67"/>
      <c r="I1673" s="67"/>
    </row>
    <row r="1674" spans="7:9" x14ac:dyDescent="0.2">
      <c r="G1674" s="67"/>
      <c r="H1674" s="67"/>
      <c r="I1674" s="67"/>
    </row>
    <row r="1675" spans="7:9" x14ac:dyDescent="0.2">
      <c r="G1675" s="67"/>
      <c r="H1675" s="67"/>
      <c r="I1675" s="67"/>
    </row>
    <row r="1676" spans="7:9" x14ac:dyDescent="0.2">
      <c r="G1676" s="67"/>
      <c r="H1676" s="67"/>
      <c r="I1676" s="67"/>
    </row>
    <row r="1677" spans="7:9" x14ac:dyDescent="0.2">
      <c r="G1677" s="67"/>
      <c r="H1677" s="67"/>
      <c r="I1677" s="67"/>
    </row>
    <row r="1678" spans="7:9" x14ac:dyDescent="0.2">
      <c r="G1678" s="67"/>
      <c r="H1678" s="67"/>
      <c r="I1678" s="67"/>
    </row>
    <row r="1679" spans="7:9" x14ac:dyDescent="0.2">
      <c r="G1679" s="67"/>
      <c r="H1679" s="67"/>
      <c r="I1679" s="67"/>
    </row>
    <row r="1680" spans="7:9" x14ac:dyDescent="0.2">
      <c r="G1680" s="67"/>
      <c r="H1680" s="67"/>
      <c r="I1680" s="67"/>
    </row>
    <row r="1681" spans="7:9" x14ac:dyDescent="0.2">
      <c r="G1681" s="67"/>
      <c r="H1681" s="67"/>
      <c r="I1681" s="67"/>
    </row>
    <row r="1682" spans="7:9" x14ac:dyDescent="0.2">
      <c r="G1682" s="67"/>
      <c r="H1682" s="67"/>
      <c r="I1682" s="67"/>
    </row>
    <row r="1683" spans="7:9" x14ac:dyDescent="0.2">
      <c r="G1683" s="67"/>
      <c r="H1683" s="67"/>
      <c r="I1683" s="67"/>
    </row>
    <row r="1684" spans="7:9" x14ac:dyDescent="0.2">
      <c r="G1684" s="67"/>
      <c r="H1684" s="67"/>
      <c r="I1684" s="67"/>
    </row>
    <row r="1685" spans="7:9" x14ac:dyDescent="0.2">
      <c r="G1685" s="67"/>
      <c r="H1685" s="67"/>
      <c r="I1685" s="67"/>
    </row>
    <row r="1686" spans="7:9" x14ac:dyDescent="0.2">
      <c r="G1686" s="67"/>
      <c r="H1686" s="67"/>
      <c r="I1686" s="67"/>
    </row>
    <row r="1687" spans="7:9" x14ac:dyDescent="0.2">
      <c r="G1687" s="67"/>
      <c r="H1687" s="67"/>
      <c r="I1687" s="67"/>
    </row>
    <row r="1688" spans="7:9" x14ac:dyDescent="0.2">
      <c r="G1688" s="67"/>
      <c r="H1688" s="67"/>
      <c r="I1688" s="67"/>
    </row>
    <row r="1689" spans="7:9" x14ac:dyDescent="0.2">
      <c r="G1689" s="67"/>
      <c r="H1689" s="67"/>
      <c r="I1689" s="67"/>
    </row>
    <row r="1690" spans="7:9" x14ac:dyDescent="0.2">
      <c r="G1690" s="67"/>
      <c r="H1690" s="67"/>
      <c r="I1690" s="67"/>
    </row>
    <row r="1691" spans="7:9" x14ac:dyDescent="0.2">
      <c r="G1691" s="67"/>
      <c r="H1691" s="67"/>
      <c r="I1691" s="67"/>
    </row>
    <row r="1692" spans="7:9" x14ac:dyDescent="0.2">
      <c r="G1692" s="67"/>
      <c r="H1692" s="67"/>
      <c r="I1692" s="67"/>
    </row>
    <row r="1693" spans="7:9" x14ac:dyDescent="0.2">
      <c r="G1693" s="67"/>
      <c r="H1693" s="67"/>
      <c r="I1693" s="67"/>
    </row>
    <row r="1694" spans="7:9" x14ac:dyDescent="0.2">
      <c r="G1694" s="67"/>
      <c r="H1694" s="67"/>
      <c r="I1694" s="67"/>
    </row>
    <row r="1695" spans="7:9" x14ac:dyDescent="0.2">
      <c r="G1695" s="67"/>
      <c r="H1695" s="67"/>
      <c r="I1695" s="67"/>
    </row>
    <row r="1696" spans="7:9" x14ac:dyDescent="0.2">
      <c r="G1696" s="67"/>
      <c r="H1696" s="67"/>
      <c r="I1696" s="67"/>
    </row>
    <row r="1697" spans="7:9" x14ac:dyDescent="0.2">
      <c r="G1697" s="67"/>
      <c r="H1697" s="67"/>
      <c r="I1697" s="67"/>
    </row>
    <row r="1698" spans="7:9" x14ac:dyDescent="0.2">
      <c r="G1698" s="67"/>
      <c r="H1698" s="67"/>
      <c r="I1698" s="67"/>
    </row>
    <row r="1699" spans="7:9" x14ac:dyDescent="0.2">
      <c r="G1699" s="67"/>
      <c r="H1699" s="67"/>
      <c r="I1699" s="67"/>
    </row>
    <row r="1700" spans="7:9" x14ac:dyDescent="0.2">
      <c r="G1700" s="67"/>
      <c r="H1700" s="67"/>
      <c r="I1700" s="67"/>
    </row>
    <row r="1701" spans="7:9" x14ac:dyDescent="0.2">
      <c r="G1701" s="67"/>
      <c r="H1701" s="67"/>
      <c r="I1701" s="67"/>
    </row>
    <row r="1702" spans="7:9" x14ac:dyDescent="0.2">
      <c r="G1702" s="67"/>
      <c r="H1702" s="67"/>
      <c r="I1702" s="67"/>
    </row>
    <row r="1703" spans="7:9" x14ac:dyDescent="0.2">
      <c r="G1703" s="67"/>
      <c r="H1703" s="67"/>
      <c r="I1703" s="67"/>
    </row>
    <row r="1704" spans="7:9" x14ac:dyDescent="0.2">
      <c r="G1704" s="67"/>
      <c r="H1704" s="67"/>
      <c r="I1704" s="67"/>
    </row>
    <row r="1705" spans="7:9" x14ac:dyDescent="0.2">
      <c r="G1705" s="67"/>
      <c r="H1705" s="67"/>
      <c r="I1705" s="67"/>
    </row>
    <row r="1706" spans="7:9" x14ac:dyDescent="0.2">
      <c r="G1706" s="67"/>
      <c r="H1706" s="67"/>
      <c r="I1706" s="67"/>
    </row>
    <row r="1707" spans="7:9" x14ac:dyDescent="0.2">
      <c r="G1707" s="67"/>
      <c r="H1707" s="67"/>
      <c r="I1707" s="67"/>
    </row>
    <row r="1708" spans="7:9" x14ac:dyDescent="0.2">
      <c r="G1708" s="67"/>
      <c r="H1708" s="67"/>
      <c r="I1708" s="67"/>
    </row>
    <row r="1709" spans="7:9" x14ac:dyDescent="0.2">
      <c r="G1709" s="67"/>
      <c r="H1709" s="67"/>
      <c r="I1709" s="67"/>
    </row>
    <row r="1710" spans="7:9" x14ac:dyDescent="0.2">
      <c r="G1710" s="67"/>
      <c r="H1710" s="67"/>
      <c r="I1710" s="67"/>
    </row>
    <row r="1711" spans="7:9" x14ac:dyDescent="0.2">
      <c r="G1711" s="67"/>
      <c r="H1711" s="67"/>
      <c r="I1711" s="67"/>
    </row>
    <row r="1712" spans="7:9" x14ac:dyDescent="0.2">
      <c r="G1712" s="67"/>
      <c r="H1712" s="67"/>
      <c r="I1712" s="67"/>
    </row>
    <row r="1713" spans="7:9" x14ac:dyDescent="0.2">
      <c r="G1713" s="67"/>
      <c r="H1713" s="67"/>
      <c r="I1713" s="67"/>
    </row>
    <row r="1714" spans="7:9" x14ac:dyDescent="0.2">
      <c r="G1714" s="67"/>
      <c r="H1714" s="67"/>
      <c r="I1714" s="67"/>
    </row>
    <row r="1715" spans="7:9" x14ac:dyDescent="0.2">
      <c r="G1715" s="67"/>
      <c r="H1715" s="67"/>
      <c r="I1715" s="67"/>
    </row>
    <row r="1716" spans="7:9" x14ac:dyDescent="0.2">
      <c r="G1716" s="67"/>
      <c r="H1716" s="67"/>
      <c r="I1716" s="67"/>
    </row>
    <row r="1717" spans="7:9" x14ac:dyDescent="0.2">
      <c r="G1717" s="67"/>
      <c r="H1717" s="67"/>
      <c r="I1717" s="67"/>
    </row>
    <row r="1718" spans="7:9" x14ac:dyDescent="0.2">
      <c r="G1718" s="67"/>
      <c r="H1718" s="67"/>
      <c r="I1718" s="67"/>
    </row>
    <row r="1719" spans="7:9" x14ac:dyDescent="0.2">
      <c r="G1719" s="67"/>
      <c r="H1719" s="67"/>
      <c r="I1719" s="67"/>
    </row>
    <row r="1720" spans="7:9" x14ac:dyDescent="0.2">
      <c r="G1720" s="67"/>
      <c r="H1720" s="67"/>
      <c r="I1720" s="67"/>
    </row>
    <row r="1721" spans="7:9" x14ac:dyDescent="0.2">
      <c r="G1721" s="67"/>
      <c r="H1721" s="67"/>
      <c r="I1721" s="67"/>
    </row>
    <row r="1722" spans="7:9" x14ac:dyDescent="0.2">
      <c r="G1722" s="67"/>
      <c r="H1722" s="67"/>
      <c r="I1722" s="67"/>
    </row>
    <row r="1723" spans="7:9" x14ac:dyDescent="0.2">
      <c r="G1723" s="67"/>
      <c r="H1723" s="67"/>
      <c r="I1723" s="67"/>
    </row>
    <row r="1724" spans="7:9" x14ac:dyDescent="0.2">
      <c r="G1724" s="67"/>
      <c r="H1724" s="67"/>
      <c r="I1724" s="67"/>
    </row>
    <row r="1725" spans="7:9" x14ac:dyDescent="0.2">
      <c r="G1725" s="67"/>
      <c r="H1725" s="67"/>
      <c r="I1725" s="67"/>
    </row>
    <row r="1726" spans="7:9" x14ac:dyDescent="0.2">
      <c r="G1726" s="67"/>
      <c r="H1726" s="67"/>
      <c r="I1726" s="67"/>
    </row>
    <row r="1727" spans="7:9" x14ac:dyDescent="0.2">
      <c r="G1727" s="67"/>
      <c r="H1727" s="67"/>
      <c r="I1727" s="67"/>
    </row>
    <row r="1728" spans="7:9" x14ac:dyDescent="0.2">
      <c r="G1728" s="67"/>
      <c r="H1728" s="67"/>
      <c r="I1728" s="67"/>
    </row>
    <row r="1729" spans="7:9" x14ac:dyDescent="0.2">
      <c r="G1729" s="67"/>
      <c r="H1729" s="67"/>
      <c r="I1729" s="67"/>
    </row>
    <row r="1730" spans="7:9" x14ac:dyDescent="0.2">
      <c r="G1730" s="67"/>
      <c r="H1730" s="67"/>
      <c r="I1730" s="67"/>
    </row>
    <row r="1731" spans="7:9" x14ac:dyDescent="0.2">
      <c r="G1731" s="67"/>
      <c r="H1731" s="67"/>
      <c r="I1731" s="67"/>
    </row>
    <row r="1732" spans="7:9" x14ac:dyDescent="0.2">
      <c r="G1732" s="67"/>
      <c r="H1732" s="67"/>
      <c r="I1732" s="67"/>
    </row>
    <row r="1733" spans="7:9" x14ac:dyDescent="0.2">
      <c r="G1733" s="67"/>
      <c r="H1733" s="67"/>
      <c r="I1733" s="67"/>
    </row>
    <row r="1734" spans="7:9" x14ac:dyDescent="0.2">
      <c r="G1734" s="67"/>
      <c r="H1734" s="67"/>
      <c r="I1734" s="67"/>
    </row>
    <row r="1735" spans="7:9" x14ac:dyDescent="0.2">
      <c r="G1735" s="67"/>
      <c r="H1735" s="67"/>
      <c r="I1735" s="67"/>
    </row>
    <row r="1736" spans="7:9" x14ac:dyDescent="0.2">
      <c r="G1736" s="67"/>
      <c r="H1736" s="67"/>
      <c r="I1736" s="67"/>
    </row>
    <row r="1737" spans="7:9" x14ac:dyDescent="0.2">
      <c r="G1737" s="67"/>
      <c r="H1737" s="67"/>
      <c r="I1737" s="67"/>
    </row>
    <row r="1738" spans="7:9" x14ac:dyDescent="0.2">
      <c r="G1738" s="67"/>
      <c r="H1738" s="67"/>
      <c r="I1738" s="67"/>
    </row>
    <row r="1739" spans="7:9" x14ac:dyDescent="0.2">
      <c r="G1739" s="67"/>
      <c r="H1739" s="67"/>
      <c r="I1739" s="67"/>
    </row>
    <row r="1740" spans="7:9" x14ac:dyDescent="0.2">
      <c r="G1740" s="67"/>
      <c r="H1740" s="67"/>
      <c r="I1740" s="67"/>
    </row>
    <row r="1741" spans="7:9" x14ac:dyDescent="0.2">
      <c r="G1741" s="67"/>
      <c r="H1741" s="67"/>
      <c r="I1741" s="67"/>
    </row>
    <row r="1742" spans="7:9" x14ac:dyDescent="0.2">
      <c r="G1742" s="67"/>
      <c r="H1742" s="67"/>
      <c r="I1742" s="67"/>
    </row>
    <row r="1743" spans="7:9" x14ac:dyDescent="0.2">
      <c r="G1743" s="67"/>
      <c r="H1743" s="67"/>
      <c r="I1743" s="67"/>
    </row>
    <row r="1744" spans="7:9" x14ac:dyDescent="0.2">
      <c r="G1744" s="67"/>
      <c r="H1744" s="67"/>
      <c r="I1744" s="67"/>
    </row>
    <row r="1745" spans="7:9" x14ac:dyDescent="0.2">
      <c r="G1745" s="67"/>
      <c r="H1745" s="67"/>
      <c r="I1745" s="67"/>
    </row>
    <row r="1746" spans="7:9" x14ac:dyDescent="0.2">
      <c r="G1746" s="67"/>
      <c r="H1746" s="67"/>
      <c r="I1746" s="67"/>
    </row>
    <row r="1747" spans="7:9" x14ac:dyDescent="0.2">
      <c r="G1747" s="67"/>
      <c r="H1747" s="67"/>
      <c r="I1747" s="67"/>
    </row>
    <row r="1748" spans="7:9" x14ac:dyDescent="0.2">
      <c r="G1748" s="67"/>
      <c r="H1748" s="67"/>
      <c r="I1748" s="67"/>
    </row>
    <row r="1749" spans="7:9" x14ac:dyDescent="0.2">
      <c r="G1749" s="67"/>
      <c r="H1749" s="67"/>
      <c r="I1749" s="67"/>
    </row>
    <row r="1750" spans="7:9" x14ac:dyDescent="0.2">
      <c r="G1750" s="67"/>
      <c r="H1750" s="67"/>
      <c r="I1750" s="67"/>
    </row>
    <row r="1751" spans="7:9" x14ac:dyDescent="0.2">
      <c r="G1751" s="67"/>
      <c r="H1751" s="67"/>
      <c r="I1751" s="67"/>
    </row>
    <row r="1752" spans="7:9" x14ac:dyDescent="0.2">
      <c r="G1752" s="67"/>
      <c r="H1752" s="67"/>
      <c r="I1752" s="67"/>
    </row>
    <row r="1753" spans="7:9" x14ac:dyDescent="0.2">
      <c r="G1753" s="67"/>
      <c r="H1753" s="67"/>
      <c r="I1753" s="67"/>
    </row>
    <row r="1754" spans="7:9" x14ac:dyDescent="0.2">
      <c r="G1754" s="67"/>
      <c r="H1754" s="67"/>
      <c r="I1754" s="67"/>
    </row>
    <row r="1755" spans="7:9" x14ac:dyDescent="0.2">
      <c r="G1755" s="67"/>
      <c r="H1755" s="67"/>
      <c r="I1755" s="67"/>
    </row>
    <row r="1756" spans="7:9" x14ac:dyDescent="0.2">
      <c r="G1756" s="67"/>
      <c r="H1756" s="67"/>
      <c r="I1756" s="67"/>
    </row>
    <row r="1757" spans="7:9" x14ac:dyDescent="0.2">
      <c r="G1757" s="67"/>
      <c r="H1757" s="67"/>
      <c r="I1757" s="67"/>
    </row>
    <row r="1758" spans="7:9" x14ac:dyDescent="0.2">
      <c r="G1758" s="67"/>
      <c r="H1758" s="67"/>
      <c r="I1758" s="67"/>
    </row>
    <row r="1759" spans="7:9" x14ac:dyDescent="0.2">
      <c r="G1759" s="67"/>
      <c r="H1759" s="67"/>
      <c r="I1759" s="67"/>
    </row>
    <row r="1760" spans="7:9" x14ac:dyDescent="0.2">
      <c r="G1760" s="67"/>
      <c r="H1760" s="67"/>
      <c r="I1760" s="67"/>
    </row>
    <row r="1761" spans="7:9" x14ac:dyDescent="0.2">
      <c r="G1761" s="67"/>
      <c r="H1761" s="67"/>
      <c r="I1761" s="67"/>
    </row>
    <row r="1762" spans="7:9" x14ac:dyDescent="0.2">
      <c r="G1762" s="67"/>
      <c r="H1762" s="67"/>
      <c r="I1762" s="67"/>
    </row>
    <row r="1763" spans="7:9" x14ac:dyDescent="0.2">
      <c r="G1763" s="67"/>
      <c r="H1763" s="67"/>
      <c r="I1763" s="67"/>
    </row>
    <row r="1764" spans="7:9" x14ac:dyDescent="0.2">
      <c r="G1764" s="67"/>
      <c r="H1764" s="67"/>
      <c r="I1764" s="67"/>
    </row>
    <row r="1765" spans="7:9" x14ac:dyDescent="0.2">
      <c r="G1765" s="67"/>
      <c r="H1765" s="67"/>
      <c r="I1765" s="67"/>
    </row>
    <row r="1766" spans="7:9" x14ac:dyDescent="0.2">
      <c r="G1766" s="67"/>
      <c r="H1766" s="67"/>
      <c r="I1766" s="67"/>
    </row>
    <row r="1767" spans="7:9" x14ac:dyDescent="0.2">
      <c r="G1767" s="67"/>
      <c r="H1767" s="67"/>
      <c r="I1767" s="67"/>
    </row>
    <row r="1768" spans="7:9" x14ac:dyDescent="0.2">
      <c r="G1768" s="67"/>
      <c r="H1768" s="67"/>
      <c r="I1768" s="67"/>
    </row>
    <row r="1769" spans="7:9" x14ac:dyDescent="0.2">
      <c r="G1769" s="67"/>
      <c r="H1769" s="67"/>
      <c r="I1769" s="67"/>
    </row>
    <row r="1770" spans="7:9" x14ac:dyDescent="0.2">
      <c r="G1770" s="67"/>
      <c r="H1770" s="67"/>
      <c r="I1770" s="67"/>
    </row>
    <row r="1771" spans="7:9" x14ac:dyDescent="0.2">
      <c r="G1771" s="67"/>
      <c r="H1771" s="67"/>
      <c r="I1771" s="67"/>
    </row>
    <row r="1772" spans="7:9" x14ac:dyDescent="0.2">
      <c r="G1772" s="67"/>
      <c r="H1772" s="67"/>
      <c r="I1772" s="67"/>
    </row>
    <row r="1773" spans="7:9" x14ac:dyDescent="0.2">
      <c r="G1773" s="67"/>
      <c r="H1773" s="67"/>
      <c r="I1773" s="67"/>
    </row>
    <row r="1774" spans="7:9" x14ac:dyDescent="0.2">
      <c r="G1774" s="67"/>
      <c r="H1774" s="67"/>
      <c r="I1774" s="67"/>
    </row>
    <row r="1775" spans="7:9" x14ac:dyDescent="0.2">
      <c r="G1775" s="67"/>
      <c r="H1775" s="67"/>
      <c r="I1775" s="67"/>
    </row>
    <row r="1776" spans="7:9" x14ac:dyDescent="0.2">
      <c r="G1776" s="67"/>
      <c r="H1776" s="67"/>
      <c r="I1776" s="67"/>
    </row>
    <row r="1777" spans="7:9" x14ac:dyDescent="0.2">
      <c r="G1777" s="67"/>
      <c r="H1777" s="67"/>
      <c r="I1777" s="67"/>
    </row>
    <row r="1778" spans="7:9" x14ac:dyDescent="0.2">
      <c r="G1778" s="67"/>
      <c r="H1778" s="67"/>
      <c r="I1778" s="67"/>
    </row>
    <row r="1779" spans="7:9" x14ac:dyDescent="0.2">
      <c r="G1779" s="67"/>
      <c r="H1779" s="67"/>
      <c r="I1779" s="67"/>
    </row>
    <row r="1780" spans="7:9" x14ac:dyDescent="0.2">
      <c r="G1780" s="67"/>
      <c r="H1780" s="67"/>
      <c r="I1780" s="67"/>
    </row>
    <row r="1781" spans="7:9" x14ac:dyDescent="0.2">
      <c r="G1781" s="67"/>
      <c r="H1781" s="67"/>
      <c r="I1781" s="67"/>
    </row>
    <row r="1782" spans="7:9" x14ac:dyDescent="0.2">
      <c r="G1782" s="67"/>
      <c r="H1782" s="67"/>
      <c r="I1782" s="67"/>
    </row>
    <row r="1783" spans="7:9" x14ac:dyDescent="0.2">
      <c r="G1783" s="67"/>
      <c r="H1783" s="67"/>
      <c r="I1783" s="67"/>
    </row>
    <row r="1784" spans="7:9" x14ac:dyDescent="0.2">
      <c r="G1784" s="67"/>
      <c r="H1784" s="67"/>
      <c r="I1784" s="67"/>
    </row>
    <row r="1785" spans="7:9" x14ac:dyDescent="0.2">
      <c r="G1785" s="67"/>
      <c r="H1785" s="67"/>
      <c r="I1785" s="67"/>
    </row>
    <row r="1786" spans="7:9" x14ac:dyDescent="0.2">
      <c r="G1786" s="67"/>
      <c r="H1786" s="67"/>
      <c r="I1786" s="67"/>
    </row>
    <row r="1787" spans="7:9" x14ac:dyDescent="0.2">
      <c r="G1787" s="67"/>
      <c r="H1787" s="67"/>
      <c r="I1787" s="67"/>
    </row>
    <row r="1788" spans="7:9" x14ac:dyDescent="0.2">
      <c r="G1788" s="67"/>
      <c r="H1788" s="67"/>
      <c r="I1788" s="67"/>
    </row>
    <row r="1789" spans="7:9" x14ac:dyDescent="0.2">
      <c r="G1789" s="67"/>
      <c r="H1789" s="67"/>
      <c r="I1789" s="67"/>
    </row>
    <row r="1790" spans="7:9" x14ac:dyDescent="0.2">
      <c r="G1790" s="67"/>
      <c r="H1790" s="67"/>
      <c r="I1790" s="67"/>
    </row>
    <row r="1791" spans="7:9" x14ac:dyDescent="0.2">
      <c r="G1791" s="67"/>
      <c r="H1791" s="67"/>
      <c r="I1791" s="67"/>
    </row>
    <row r="1792" spans="7:9" x14ac:dyDescent="0.2">
      <c r="G1792" s="67"/>
      <c r="H1792" s="67"/>
      <c r="I1792" s="67"/>
    </row>
    <row r="1793" spans="7:9" x14ac:dyDescent="0.2">
      <c r="G1793" s="67"/>
      <c r="H1793" s="67"/>
      <c r="I1793" s="67"/>
    </row>
    <row r="1794" spans="7:9" x14ac:dyDescent="0.2">
      <c r="G1794" s="67"/>
      <c r="H1794" s="67"/>
      <c r="I1794" s="67"/>
    </row>
    <row r="1795" spans="7:9" x14ac:dyDescent="0.2">
      <c r="G1795" s="67"/>
      <c r="H1795" s="67"/>
      <c r="I1795" s="67"/>
    </row>
    <row r="1796" spans="7:9" x14ac:dyDescent="0.2">
      <c r="G1796" s="67"/>
      <c r="H1796" s="67"/>
      <c r="I1796" s="67"/>
    </row>
    <row r="1797" spans="7:9" x14ac:dyDescent="0.2">
      <c r="G1797" s="67"/>
      <c r="H1797" s="67"/>
      <c r="I1797" s="67"/>
    </row>
    <row r="1798" spans="7:9" x14ac:dyDescent="0.2">
      <c r="G1798" s="67"/>
      <c r="H1798" s="67"/>
      <c r="I1798" s="67"/>
    </row>
    <row r="1799" spans="7:9" x14ac:dyDescent="0.2">
      <c r="G1799" s="67"/>
      <c r="H1799" s="67"/>
      <c r="I1799" s="67"/>
    </row>
    <row r="1800" spans="7:9" x14ac:dyDescent="0.2">
      <c r="G1800" s="67"/>
      <c r="H1800" s="67"/>
      <c r="I1800" s="67"/>
    </row>
    <row r="1801" spans="7:9" x14ac:dyDescent="0.2">
      <c r="G1801" s="67"/>
      <c r="H1801" s="67"/>
      <c r="I1801" s="67"/>
    </row>
    <row r="1802" spans="7:9" x14ac:dyDescent="0.2">
      <c r="G1802" s="67"/>
      <c r="H1802" s="67"/>
      <c r="I1802" s="67"/>
    </row>
    <row r="1803" spans="7:9" x14ac:dyDescent="0.2">
      <c r="G1803" s="67"/>
      <c r="H1803" s="67"/>
      <c r="I1803" s="67"/>
    </row>
    <row r="1804" spans="7:9" x14ac:dyDescent="0.2">
      <c r="G1804" s="67"/>
      <c r="H1804" s="67"/>
      <c r="I1804" s="67"/>
    </row>
    <row r="1805" spans="7:9" x14ac:dyDescent="0.2">
      <c r="G1805" s="67"/>
      <c r="H1805" s="67"/>
      <c r="I1805" s="67"/>
    </row>
    <row r="1806" spans="7:9" x14ac:dyDescent="0.2">
      <c r="G1806" s="67"/>
      <c r="H1806" s="67"/>
      <c r="I1806" s="67"/>
    </row>
    <row r="1807" spans="7:9" x14ac:dyDescent="0.2">
      <c r="G1807" s="67"/>
      <c r="H1807" s="67"/>
      <c r="I1807" s="67"/>
    </row>
    <row r="1808" spans="7:9" x14ac:dyDescent="0.2">
      <c r="G1808" s="67"/>
      <c r="H1808" s="67"/>
      <c r="I1808" s="67"/>
    </row>
    <row r="1809" spans="7:9" x14ac:dyDescent="0.2">
      <c r="G1809" s="67"/>
      <c r="H1809" s="67"/>
      <c r="I1809" s="67"/>
    </row>
    <row r="1810" spans="7:9" x14ac:dyDescent="0.2">
      <c r="G1810" s="67"/>
      <c r="H1810" s="67"/>
      <c r="I1810" s="67"/>
    </row>
    <row r="1811" spans="7:9" x14ac:dyDescent="0.2">
      <c r="G1811" s="67"/>
      <c r="H1811" s="67"/>
      <c r="I1811" s="67"/>
    </row>
    <row r="1812" spans="7:9" x14ac:dyDescent="0.2">
      <c r="G1812" s="67"/>
      <c r="H1812" s="67"/>
      <c r="I1812" s="67"/>
    </row>
    <row r="1813" spans="7:9" x14ac:dyDescent="0.2">
      <c r="G1813" s="67"/>
      <c r="H1813" s="67"/>
      <c r="I1813" s="67"/>
    </row>
    <row r="1814" spans="7:9" x14ac:dyDescent="0.2">
      <c r="G1814" s="67"/>
      <c r="H1814" s="67"/>
      <c r="I1814" s="67"/>
    </row>
    <row r="1815" spans="7:9" x14ac:dyDescent="0.2">
      <c r="G1815" s="67"/>
      <c r="H1815" s="67"/>
      <c r="I1815" s="67"/>
    </row>
    <row r="1816" spans="7:9" x14ac:dyDescent="0.2">
      <c r="G1816" s="67"/>
      <c r="H1816" s="67"/>
      <c r="I1816" s="67"/>
    </row>
    <row r="1817" spans="7:9" x14ac:dyDescent="0.2">
      <c r="G1817" s="67"/>
      <c r="H1817" s="67"/>
      <c r="I1817" s="67"/>
    </row>
    <row r="1818" spans="7:9" x14ac:dyDescent="0.2">
      <c r="G1818" s="67"/>
      <c r="H1818" s="67"/>
      <c r="I1818" s="67"/>
    </row>
    <row r="1819" spans="7:9" x14ac:dyDescent="0.2">
      <c r="G1819" s="67"/>
      <c r="H1819" s="67"/>
      <c r="I1819" s="67"/>
    </row>
    <row r="1820" spans="7:9" x14ac:dyDescent="0.2">
      <c r="G1820" s="67"/>
      <c r="H1820" s="67"/>
      <c r="I1820" s="67"/>
    </row>
    <row r="1821" spans="7:9" x14ac:dyDescent="0.2">
      <c r="G1821" s="67"/>
      <c r="H1821" s="67"/>
      <c r="I1821" s="67"/>
    </row>
    <row r="1822" spans="7:9" x14ac:dyDescent="0.2">
      <c r="G1822" s="67"/>
      <c r="H1822" s="67"/>
      <c r="I1822" s="67"/>
    </row>
    <row r="1823" spans="7:9" x14ac:dyDescent="0.2">
      <c r="G1823" s="67"/>
      <c r="H1823" s="67"/>
      <c r="I1823" s="67"/>
    </row>
    <row r="1824" spans="7:9" x14ac:dyDescent="0.2">
      <c r="G1824" s="67"/>
      <c r="H1824" s="67"/>
      <c r="I1824" s="67"/>
    </row>
    <row r="1825" spans="7:9" x14ac:dyDescent="0.2">
      <c r="G1825" s="67"/>
      <c r="H1825" s="67"/>
      <c r="I1825" s="67"/>
    </row>
    <row r="1826" spans="7:9" x14ac:dyDescent="0.2">
      <c r="G1826" s="67"/>
      <c r="H1826" s="67"/>
      <c r="I1826" s="67"/>
    </row>
    <row r="1827" spans="7:9" x14ac:dyDescent="0.2">
      <c r="G1827" s="67"/>
      <c r="H1827" s="67"/>
      <c r="I1827" s="67"/>
    </row>
    <row r="1828" spans="7:9" x14ac:dyDescent="0.2">
      <c r="G1828" s="67"/>
      <c r="H1828" s="67"/>
      <c r="I1828" s="67"/>
    </row>
    <row r="1829" spans="7:9" x14ac:dyDescent="0.2">
      <c r="G1829" s="67"/>
      <c r="H1829" s="67"/>
      <c r="I1829" s="67"/>
    </row>
    <row r="1830" spans="7:9" x14ac:dyDescent="0.2">
      <c r="G1830" s="67"/>
      <c r="H1830" s="67"/>
      <c r="I1830" s="67"/>
    </row>
    <row r="1831" spans="7:9" x14ac:dyDescent="0.2">
      <c r="G1831" s="67"/>
      <c r="H1831" s="67"/>
      <c r="I1831" s="67"/>
    </row>
    <row r="1832" spans="7:9" x14ac:dyDescent="0.2">
      <c r="G1832" s="67"/>
      <c r="H1832" s="67"/>
      <c r="I1832" s="67"/>
    </row>
    <row r="1833" spans="7:9" x14ac:dyDescent="0.2">
      <c r="G1833" s="67"/>
      <c r="H1833" s="67"/>
      <c r="I1833" s="67"/>
    </row>
    <row r="1834" spans="7:9" x14ac:dyDescent="0.2">
      <c r="G1834" s="67"/>
      <c r="H1834" s="67"/>
      <c r="I1834" s="67"/>
    </row>
    <row r="1835" spans="7:9" x14ac:dyDescent="0.2">
      <c r="G1835" s="67"/>
      <c r="H1835" s="67"/>
      <c r="I1835" s="67"/>
    </row>
    <row r="1836" spans="7:9" x14ac:dyDescent="0.2">
      <c r="G1836" s="67"/>
      <c r="H1836" s="67"/>
      <c r="I1836" s="67"/>
    </row>
    <row r="1837" spans="7:9" x14ac:dyDescent="0.2">
      <c r="G1837" s="67"/>
      <c r="H1837" s="67"/>
      <c r="I1837" s="67"/>
    </row>
    <row r="1838" spans="7:9" x14ac:dyDescent="0.2">
      <c r="G1838" s="67"/>
      <c r="H1838" s="67"/>
      <c r="I1838" s="67"/>
    </row>
    <row r="1839" spans="7:9" x14ac:dyDescent="0.2">
      <c r="G1839" s="67"/>
      <c r="H1839" s="67"/>
      <c r="I1839" s="67"/>
    </row>
    <row r="1840" spans="7:9" x14ac:dyDescent="0.2">
      <c r="G1840" s="67"/>
      <c r="H1840" s="67"/>
      <c r="I1840" s="67"/>
    </row>
    <row r="1841" spans="7:9" x14ac:dyDescent="0.2">
      <c r="G1841" s="67"/>
      <c r="H1841" s="67"/>
      <c r="I1841" s="67"/>
    </row>
    <row r="1842" spans="7:9" x14ac:dyDescent="0.2">
      <c r="G1842" s="67"/>
      <c r="H1842" s="67"/>
      <c r="I1842" s="67"/>
    </row>
    <row r="1843" spans="7:9" x14ac:dyDescent="0.2">
      <c r="G1843" s="67"/>
      <c r="H1843" s="67"/>
      <c r="I1843" s="67"/>
    </row>
    <row r="1844" spans="7:9" x14ac:dyDescent="0.2">
      <c r="G1844" s="67"/>
      <c r="H1844" s="67"/>
      <c r="I1844" s="67"/>
    </row>
    <row r="1845" spans="7:9" x14ac:dyDescent="0.2">
      <c r="G1845" s="67"/>
      <c r="H1845" s="67"/>
      <c r="I1845" s="67"/>
    </row>
    <row r="1846" spans="7:9" x14ac:dyDescent="0.2">
      <c r="G1846" s="67"/>
      <c r="H1846" s="67"/>
      <c r="I1846" s="67"/>
    </row>
    <row r="1847" spans="7:9" x14ac:dyDescent="0.2">
      <c r="G1847" s="67"/>
      <c r="H1847" s="67"/>
      <c r="I1847" s="67"/>
    </row>
    <row r="1848" spans="7:9" x14ac:dyDescent="0.2">
      <c r="G1848" s="67"/>
      <c r="H1848" s="67"/>
      <c r="I1848" s="67"/>
    </row>
    <row r="1849" spans="7:9" x14ac:dyDescent="0.2">
      <c r="G1849" s="67"/>
      <c r="H1849" s="67"/>
      <c r="I1849" s="67"/>
    </row>
    <row r="1850" spans="7:9" x14ac:dyDescent="0.2">
      <c r="G1850" s="67"/>
      <c r="H1850" s="67"/>
      <c r="I1850" s="67"/>
    </row>
    <row r="1851" spans="7:9" x14ac:dyDescent="0.2">
      <c r="G1851" s="67"/>
      <c r="H1851" s="67"/>
      <c r="I1851" s="67"/>
    </row>
    <row r="1852" spans="7:9" x14ac:dyDescent="0.2">
      <c r="G1852" s="67"/>
      <c r="H1852" s="67"/>
      <c r="I1852" s="67"/>
    </row>
    <row r="1853" spans="7:9" x14ac:dyDescent="0.2">
      <c r="G1853" s="67"/>
      <c r="H1853" s="67"/>
      <c r="I1853" s="67"/>
    </row>
    <row r="1854" spans="7:9" x14ac:dyDescent="0.2">
      <c r="G1854" s="67"/>
      <c r="H1854" s="67"/>
      <c r="I1854" s="67"/>
    </row>
    <row r="1855" spans="7:9" x14ac:dyDescent="0.2">
      <c r="G1855" s="67"/>
      <c r="H1855" s="67"/>
      <c r="I1855" s="67"/>
    </row>
    <row r="1856" spans="7:9" x14ac:dyDescent="0.2">
      <c r="G1856" s="67"/>
      <c r="H1856" s="67"/>
      <c r="I1856" s="67"/>
    </row>
    <row r="1857" spans="7:9" x14ac:dyDescent="0.2">
      <c r="G1857" s="67"/>
      <c r="H1857" s="67"/>
      <c r="I1857" s="67"/>
    </row>
    <row r="1858" spans="7:9" x14ac:dyDescent="0.2">
      <c r="G1858" s="67"/>
      <c r="H1858" s="67"/>
      <c r="I1858" s="67"/>
    </row>
    <row r="1859" spans="7:9" x14ac:dyDescent="0.2">
      <c r="G1859" s="67"/>
      <c r="H1859" s="67"/>
      <c r="I1859" s="67"/>
    </row>
    <row r="1860" spans="7:9" x14ac:dyDescent="0.2">
      <c r="G1860" s="67"/>
      <c r="H1860" s="67"/>
      <c r="I1860" s="67"/>
    </row>
    <row r="1861" spans="7:9" x14ac:dyDescent="0.2">
      <c r="G1861" s="67"/>
      <c r="H1861" s="67"/>
      <c r="I1861" s="67"/>
    </row>
    <row r="1862" spans="7:9" x14ac:dyDescent="0.2">
      <c r="G1862" s="67"/>
      <c r="H1862" s="67"/>
      <c r="I1862" s="67"/>
    </row>
    <row r="1863" spans="7:9" x14ac:dyDescent="0.2">
      <c r="G1863" s="67"/>
      <c r="H1863" s="67"/>
      <c r="I1863" s="67"/>
    </row>
    <row r="1864" spans="7:9" x14ac:dyDescent="0.2">
      <c r="G1864" s="67"/>
      <c r="H1864" s="67"/>
      <c r="I1864" s="67"/>
    </row>
    <row r="1865" spans="7:9" x14ac:dyDescent="0.2">
      <c r="G1865" s="67"/>
      <c r="H1865" s="67"/>
      <c r="I1865" s="67"/>
    </row>
    <row r="1866" spans="7:9" x14ac:dyDescent="0.2">
      <c r="G1866" s="67"/>
      <c r="H1866" s="67"/>
      <c r="I1866" s="67"/>
    </row>
    <row r="1867" spans="7:9" x14ac:dyDescent="0.2">
      <c r="G1867" s="67"/>
      <c r="H1867" s="67"/>
      <c r="I1867" s="67"/>
    </row>
    <row r="1868" spans="7:9" x14ac:dyDescent="0.2">
      <c r="G1868" s="67"/>
      <c r="H1868" s="67"/>
      <c r="I1868" s="67"/>
    </row>
    <row r="1869" spans="7:9" x14ac:dyDescent="0.2">
      <c r="G1869" s="67"/>
      <c r="H1869" s="67"/>
      <c r="I1869" s="67"/>
    </row>
    <row r="1870" spans="7:9" x14ac:dyDescent="0.2">
      <c r="G1870" s="67"/>
      <c r="H1870" s="67"/>
      <c r="I1870" s="67"/>
    </row>
    <row r="1871" spans="7:9" x14ac:dyDescent="0.2">
      <c r="G1871" s="67"/>
      <c r="H1871" s="67"/>
      <c r="I1871" s="67"/>
    </row>
    <row r="1872" spans="7:9" x14ac:dyDescent="0.2">
      <c r="G1872" s="67"/>
      <c r="H1872" s="67"/>
      <c r="I1872" s="67"/>
    </row>
    <row r="1873" spans="7:9" x14ac:dyDescent="0.2">
      <c r="G1873" s="67"/>
      <c r="H1873" s="67"/>
      <c r="I1873" s="67"/>
    </row>
    <row r="1874" spans="7:9" x14ac:dyDescent="0.2">
      <c r="G1874" s="67"/>
      <c r="H1874" s="67"/>
      <c r="I1874" s="67"/>
    </row>
    <row r="1875" spans="7:9" x14ac:dyDescent="0.2">
      <c r="G1875" s="67"/>
      <c r="H1875" s="67"/>
      <c r="I1875" s="67"/>
    </row>
    <row r="1876" spans="7:9" x14ac:dyDescent="0.2">
      <c r="G1876" s="67"/>
      <c r="H1876" s="67"/>
      <c r="I1876" s="67"/>
    </row>
    <row r="1877" spans="7:9" x14ac:dyDescent="0.2">
      <c r="G1877" s="67"/>
      <c r="H1877" s="67"/>
      <c r="I1877" s="67"/>
    </row>
    <row r="1878" spans="7:9" x14ac:dyDescent="0.2">
      <c r="G1878" s="67"/>
      <c r="H1878" s="67"/>
      <c r="I1878" s="67"/>
    </row>
    <row r="1879" spans="7:9" x14ac:dyDescent="0.2">
      <c r="G1879" s="67"/>
      <c r="H1879" s="67"/>
      <c r="I1879" s="67"/>
    </row>
    <row r="1880" spans="7:9" x14ac:dyDescent="0.2">
      <c r="G1880" s="67"/>
      <c r="H1880" s="67"/>
      <c r="I1880" s="67"/>
    </row>
    <row r="1881" spans="7:9" x14ac:dyDescent="0.2">
      <c r="G1881" s="67"/>
      <c r="H1881" s="67"/>
      <c r="I1881" s="67"/>
    </row>
    <row r="1882" spans="7:9" x14ac:dyDescent="0.2">
      <c r="G1882" s="67"/>
      <c r="H1882" s="67"/>
      <c r="I1882" s="67"/>
    </row>
    <row r="1883" spans="7:9" x14ac:dyDescent="0.2">
      <c r="G1883" s="67"/>
      <c r="H1883" s="67"/>
      <c r="I1883" s="67"/>
    </row>
    <row r="1884" spans="7:9" x14ac:dyDescent="0.2">
      <c r="G1884" s="67"/>
      <c r="H1884" s="67"/>
      <c r="I1884" s="67"/>
    </row>
    <row r="1885" spans="7:9" x14ac:dyDescent="0.2">
      <c r="G1885" s="67"/>
      <c r="H1885" s="67"/>
      <c r="I1885" s="67"/>
    </row>
    <row r="1886" spans="7:9" x14ac:dyDescent="0.2">
      <c r="G1886" s="67"/>
      <c r="H1886" s="67"/>
      <c r="I1886" s="67"/>
    </row>
    <row r="1887" spans="7:9" x14ac:dyDescent="0.2">
      <c r="G1887" s="67"/>
      <c r="H1887" s="67"/>
      <c r="I1887" s="67"/>
    </row>
    <row r="1888" spans="7:9" x14ac:dyDescent="0.2">
      <c r="G1888" s="67"/>
      <c r="H1888" s="67"/>
      <c r="I1888" s="67"/>
    </row>
    <row r="1889" spans="7:9" x14ac:dyDescent="0.2">
      <c r="G1889" s="67"/>
      <c r="H1889" s="67"/>
      <c r="I1889" s="67"/>
    </row>
    <row r="1890" spans="7:9" x14ac:dyDescent="0.2">
      <c r="G1890" s="67"/>
      <c r="H1890" s="67"/>
      <c r="I1890" s="67"/>
    </row>
    <row r="1891" spans="7:9" x14ac:dyDescent="0.2">
      <c r="G1891" s="67"/>
      <c r="H1891" s="67"/>
      <c r="I1891" s="67"/>
    </row>
    <row r="1892" spans="7:9" x14ac:dyDescent="0.2">
      <c r="G1892" s="67"/>
      <c r="H1892" s="67"/>
      <c r="I1892" s="67"/>
    </row>
    <row r="1893" spans="7:9" x14ac:dyDescent="0.2">
      <c r="G1893" s="67"/>
      <c r="H1893" s="67"/>
      <c r="I1893" s="67"/>
    </row>
    <row r="1894" spans="7:9" x14ac:dyDescent="0.2">
      <c r="G1894" s="67"/>
      <c r="H1894" s="67"/>
      <c r="I1894" s="67"/>
    </row>
    <row r="1895" spans="7:9" x14ac:dyDescent="0.2">
      <c r="G1895" s="67"/>
      <c r="H1895" s="67"/>
      <c r="I1895" s="67"/>
    </row>
    <row r="1896" spans="7:9" x14ac:dyDescent="0.2">
      <c r="G1896" s="67"/>
      <c r="H1896" s="67"/>
      <c r="I1896" s="67"/>
    </row>
    <row r="1897" spans="7:9" x14ac:dyDescent="0.2">
      <c r="G1897" s="67"/>
      <c r="H1897" s="67"/>
      <c r="I1897" s="67"/>
    </row>
    <row r="1898" spans="7:9" x14ac:dyDescent="0.2">
      <c r="G1898" s="67"/>
      <c r="H1898" s="67"/>
      <c r="I1898" s="67"/>
    </row>
    <row r="1899" spans="7:9" x14ac:dyDescent="0.2">
      <c r="G1899" s="67"/>
      <c r="H1899" s="67"/>
      <c r="I1899" s="67"/>
    </row>
    <row r="1900" spans="7:9" x14ac:dyDescent="0.2">
      <c r="G1900" s="67"/>
      <c r="H1900" s="67"/>
      <c r="I1900" s="67"/>
    </row>
    <row r="1901" spans="7:9" x14ac:dyDescent="0.2">
      <c r="G1901" s="67"/>
      <c r="H1901" s="67"/>
      <c r="I1901" s="67"/>
    </row>
    <row r="1902" spans="7:9" x14ac:dyDescent="0.2">
      <c r="G1902" s="67"/>
      <c r="H1902" s="67"/>
      <c r="I1902" s="67"/>
    </row>
    <row r="1903" spans="7:9" x14ac:dyDescent="0.2">
      <c r="G1903" s="67"/>
      <c r="H1903" s="67"/>
      <c r="I1903" s="67"/>
    </row>
    <row r="1904" spans="7:9" x14ac:dyDescent="0.2">
      <c r="G1904" s="67"/>
      <c r="H1904" s="67"/>
      <c r="I1904" s="67"/>
    </row>
    <row r="1905" spans="7:9" x14ac:dyDescent="0.2">
      <c r="G1905" s="67"/>
      <c r="H1905" s="67"/>
      <c r="I1905" s="67"/>
    </row>
    <row r="1906" spans="7:9" x14ac:dyDescent="0.2">
      <c r="G1906" s="67"/>
      <c r="H1906" s="67"/>
      <c r="I1906" s="67"/>
    </row>
    <row r="1907" spans="7:9" x14ac:dyDescent="0.2">
      <c r="G1907" s="67"/>
      <c r="H1907" s="67"/>
      <c r="I1907" s="67"/>
    </row>
    <row r="1908" spans="7:9" x14ac:dyDescent="0.2">
      <c r="G1908" s="67"/>
      <c r="H1908" s="67"/>
      <c r="I1908" s="67"/>
    </row>
    <row r="1909" spans="7:9" x14ac:dyDescent="0.2">
      <c r="G1909" s="67"/>
      <c r="H1909" s="67"/>
      <c r="I1909" s="67"/>
    </row>
    <row r="1910" spans="7:9" x14ac:dyDescent="0.2">
      <c r="G1910" s="67"/>
      <c r="H1910" s="67"/>
      <c r="I1910" s="67"/>
    </row>
    <row r="1911" spans="7:9" x14ac:dyDescent="0.2">
      <c r="G1911" s="67"/>
      <c r="H1911" s="67"/>
      <c r="I1911" s="67"/>
    </row>
    <row r="1912" spans="7:9" x14ac:dyDescent="0.2">
      <c r="G1912" s="67"/>
      <c r="H1912" s="67"/>
      <c r="I1912" s="67"/>
    </row>
    <row r="1913" spans="7:9" x14ac:dyDescent="0.2">
      <c r="G1913" s="67"/>
      <c r="H1913" s="67"/>
      <c r="I1913" s="67"/>
    </row>
    <row r="1914" spans="7:9" x14ac:dyDescent="0.2">
      <c r="G1914" s="67"/>
      <c r="H1914" s="67"/>
      <c r="I1914" s="67"/>
    </row>
    <row r="1915" spans="7:9" x14ac:dyDescent="0.2">
      <c r="G1915" s="67"/>
      <c r="H1915" s="67"/>
      <c r="I1915" s="67"/>
    </row>
    <row r="1916" spans="7:9" x14ac:dyDescent="0.2">
      <c r="G1916" s="67"/>
      <c r="H1916" s="67"/>
      <c r="I1916" s="67"/>
    </row>
    <row r="1917" spans="7:9" x14ac:dyDescent="0.2">
      <c r="G1917" s="67"/>
      <c r="H1917" s="67"/>
      <c r="I1917" s="67"/>
    </row>
    <row r="1918" spans="7:9" x14ac:dyDescent="0.2">
      <c r="G1918" s="67"/>
      <c r="H1918" s="67"/>
      <c r="I1918" s="67"/>
    </row>
    <row r="1919" spans="7:9" x14ac:dyDescent="0.2">
      <c r="G1919" s="67"/>
      <c r="H1919" s="67"/>
      <c r="I1919" s="67"/>
    </row>
    <row r="1920" spans="7:9" x14ac:dyDescent="0.2">
      <c r="G1920" s="67"/>
      <c r="H1920" s="67"/>
      <c r="I1920" s="67"/>
    </row>
    <row r="1921" spans="7:9" x14ac:dyDescent="0.2">
      <c r="G1921" s="67"/>
      <c r="H1921" s="67"/>
      <c r="I1921" s="67"/>
    </row>
    <row r="1922" spans="7:9" x14ac:dyDescent="0.2">
      <c r="G1922" s="67"/>
      <c r="H1922" s="67"/>
      <c r="I1922" s="67"/>
    </row>
    <row r="1923" spans="7:9" x14ac:dyDescent="0.2">
      <c r="G1923" s="67"/>
      <c r="H1923" s="67"/>
      <c r="I1923" s="67"/>
    </row>
    <row r="1924" spans="7:9" x14ac:dyDescent="0.2">
      <c r="G1924" s="67"/>
      <c r="H1924" s="67"/>
      <c r="I1924" s="67"/>
    </row>
    <row r="1925" spans="7:9" x14ac:dyDescent="0.2">
      <c r="G1925" s="67"/>
      <c r="H1925" s="67"/>
      <c r="I1925" s="67"/>
    </row>
    <row r="1926" spans="7:9" x14ac:dyDescent="0.2">
      <c r="G1926" s="67"/>
      <c r="H1926" s="67"/>
      <c r="I1926" s="67"/>
    </row>
    <row r="1927" spans="7:9" x14ac:dyDescent="0.2">
      <c r="G1927" s="67"/>
      <c r="H1927" s="67"/>
      <c r="I1927" s="67"/>
    </row>
    <row r="1928" spans="7:9" x14ac:dyDescent="0.2">
      <c r="G1928" s="67"/>
      <c r="H1928" s="67"/>
      <c r="I1928" s="67"/>
    </row>
    <row r="1929" spans="7:9" x14ac:dyDescent="0.2">
      <c r="G1929" s="67"/>
      <c r="H1929" s="67"/>
      <c r="I1929" s="67"/>
    </row>
    <row r="1930" spans="7:9" x14ac:dyDescent="0.2">
      <c r="G1930" s="67"/>
      <c r="H1930" s="67"/>
      <c r="I1930" s="67"/>
    </row>
    <row r="1931" spans="7:9" x14ac:dyDescent="0.2">
      <c r="G1931" s="67"/>
      <c r="H1931" s="67"/>
      <c r="I1931" s="67"/>
    </row>
    <row r="1932" spans="7:9" x14ac:dyDescent="0.2">
      <c r="G1932" s="67"/>
      <c r="H1932" s="67"/>
      <c r="I1932" s="67"/>
    </row>
    <row r="1933" spans="7:9" x14ac:dyDescent="0.2">
      <c r="G1933" s="67"/>
      <c r="H1933" s="67"/>
      <c r="I1933" s="67"/>
    </row>
    <row r="1934" spans="7:9" x14ac:dyDescent="0.2">
      <c r="G1934" s="67"/>
      <c r="H1934" s="67"/>
      <c r="I1934" s="67"/>
    </row>
    <row r="1935" spans="7:9" x14ac:dyDescent="0.2">
      <c r="G1935" s="67"/>
      <c r="H1935" s="67"/>
      <c r="I1935" s="67"/>
    </row>
    <row r="1936" spans="7:9" x14ac:dyDescent="0.2">
      <c r="G1936" s="67"/>
      <c r="H1936" s="67"/>
      <c r="I1936" s="67"/>
    </row>
    <row r="1937" spans="7:9" x14ac:dyDescent="0.2">
      <c r="G1937" s="67"/>
      <c r="H1937" s="67"/>
      <c r="I1937" s="67"/>
    </row>
    <row r="1938" spans="7:9" x14ac:dyDescent="0.2">
      <c r="G1938" s="67"/>
      <c r="H1938" s="67"/>
      <c r="I1938" s="67"/>
    </row>
    <row r="1939" spans="7:9" x14ac:dyDescent="0.2">
      <c r="G1939" s="67"/>
      <c r="H1939" s="67"/>
      <c r="I1939" s="67"/>
    </row>
    <row r="1940" spans="7:9" x14ac:dyDescent="0.2">
      <c r="G1940" s="67"/>
      <c r="H1940" s="67"/>
      <c r="I1940" s="67"/>
    </row>
    <row r="1941" spans="7:9" x14ac:dyDescent="0.2">
      <c r="G1941" s="67"/>
      <c r="H1941" s="67"/>
      <c r="I1941" s="67"/>
    </row>
    <row r="1942" spans="7:9" x14ac:dyDescent="0.2">
      <c r="G1942" s="67"/>
      <c r="H1942" s="67"/>
      <c r="I1942" s="67"/>
    </row>
    <row r="1943" spans="7:9" x14ac:dyDescent="0.2">
      <c r="G1943" s="67"/>
      <c r="H1943" s="67"/>
      <c r="I1943" s="67"/>
    </row>
    <row r="1944" spans="7:9" x14ac:dyDescent="0.2">
      <c r="G1944" s="67"/>
      <c r="H1944" s="67"/>
      <c r="I1944" s="67"/>
    </row>
    <row r="1945" spans="7:9" x14ac:dyDescent="0.2">
      <c r="G1945" s="67"/>
      <c r="H1945" s="67"/>
      <c r="I1945" s="67"/>
    </row>
    <row r="1946" spans="7:9" x14ac:dyDescent="0.2">
      <c r="G1946" s="67"/>
      <c r="H1946" s="67"/>
      <c r="I1946" s="67"/>
    </row>
    <row r="1947" spans="7:9" x14ac:dyDescent="0.2">
      <c r="G1947" s="67"/>
      <c r="H1947" s="67"/>
      <c r="I1947" s="67"/>
    </row>
    <row r="1948" spans="7:9" x14ac:dyDescent="0.2">
      <c r="G1948" s="67"/>
      <c r="H1948" s="67"/>
      <c r="I1948" s="67"/>
    </row>
    <row r="1949" spans="7:9" x14ac:dyDescent="0.2">
      <c r="G1949" s="67"/>
      <c r="H1949" s="67"/>
      <c r="I1949" s="67"/>
    </row>
    <row r="1950" spans="7:9" x14ac:dyDescent="0.2">
      <c r="G1950" s="67"/>
      <c r="H1950" s="67"/>
      <c r="I1950" s="67"/>
    </row>
    <row r="1951" spans="7:9" x14ac:dyDescent="0.2">
      <c r="G1951" s="67"/>
      <c r="H1951" s="67"/>
      <c r="I1951" s="67"/>
    </row>
    <row r="1952" spans="7:9" x14ac:dyDescent="0.2">
      <c r="G1952" s="67"/>
      <c r="H1952" s="67"/>
      <c r="I1952" s="67"/>
    </row>
    <row r="1953" spans="7:9" x14ac:dyDescent="0.2">
      <c r="G1953" s="67"/>
      <c r="H1953" s="67"/>
      <c r="I1953" s="67"/>
    </row>
    <row r="1954" spans="7:9" x14ac:dyDescent="0.2">
      <c r="G1954" s="67"/>
      <c r="H1954" s="67"/>
      <c r="I1954" s="67"/>
    </row>
    <row r="1955" spans="7:9" x14ac:dyDescent="0.2">
      <c r="G1955" s="67"/>
      <c r="H1955" s="67"/>
      <c r="I1955" s="67"/>
    </row>
    <row r="1956" spans="7:9" x14ac:dyDescent="0.2">
      <c r="G1956" s="67"/>
      <c r="H1956" s="67"/>
      <c r="I1956" s="67"/>
    </row>
    <row r="1957" spans="7:9" x14ac:dyDescent="0.2">
      <c r="G1957" s="67"/>
      <c r="H1957" s="67"/>
      <c r="I1957" s="67"/>
    </row>
    <row r="1958" spans="7:9" x14ac:dyDescent="0.2">
      <c r="G1958" s="67"/>
      <c r="H1958" s="67"/>
      <c r="I1958" s="67"/>
    </row>
    <row r="1959" spans="7:9" x14ac:dyDescent="0.2">
      <c r="G1959" s="67"/>
      <c r="H1959" s="67"/>
      <c r="I1959" s="67"/>
    </row>
    <row r="1960" spans="7:9" x14ac:dyDescent="0.2">
      <c r="G1960" s="67"/>
      <c r="H1960" s="67"/>
      <c r="I1960" s="67"/>
    </row>
    <row r="1961" spans="7:9" x14ac:dyDescent="0.2">
      <c r="G1961" s="67"/>
      <c r="H1961" s="67"/>
      <c r="I1961" s="67"/>
    </row>
    <row r="1962" spans="7:9" x14ac:dyDescent="0.2">
      <c r="G1962" s="67"/>
      <c r="H1962" s="67"/>
      <c r="I1962" s="67"/>
    </row>
    <row r="1963" spans="7:9" x14ac:dyDescent="0.2">
      <c r="G1963" s="67"/>
      <c r="H1963" s="67"/>
      <c r="I1963" s="67"/>
    </row>
    <row r="1964" spans="7:9" x14ac:dyDescent="0.2">
      <c r="G1964" s="67"/>
      <c r="H1964" s="67"/>
      <c r="I1964" s="67"/>
    </row>
    <row r="1965" spans="7:9" x14ac:dyDescent="0.2">
      <c r="G1965" s="67"/>
      <c r="H1965" s="67"/>
      <c r="I1965" s="67"/>
    </row>
    <row r="1966" spans="7:9" x14ac:dyDescent="0.2">
      <c r="G1966" s="67"/>
      <c r="H1966" s="67"/>
      <c r="I1966" s="67"/>
    </row>
    <row r="1967" spans="7:9" x14ac:dyDescent="0.2">
      <c r="G1967" s="67"/>
      <c r="H1967" s="67"/>
      <c r="I1967" s="67"/>
    </row>
    <row r="1968" spans="7:9" x14ac:dyDescent="0.2">
      <c r="G1968" s="67"/>
      <c r="H1968" s="67"/>
      <c r="I1968" s="67"/>
    </row>
    <row r="1969" spans="7:9" x14ac:dyDescent="0.2">
      <c r="G1969" s="67"/>
      <c r="H1969" s="67"/>
      <c r="I1969" s="67"/>
    </row>
    <row r="1970" spans="7:9" x14ac:dyDescent="0.2">
      <c r="G1970" s="67"/>
      <c r="H1970" s="67"/>
      <c r="I1970" s="67"/>
    </row>
    <row r="1971" spans="7:9" x14ac:dyDescent="0.2">
      <c r="G1971" s="67"/>
      <c r="H1971" s="67"/>
      <c r="I1971" s="67"/>
    </row>
    <row r="1972" spans="7:9" x14ac:dyDescent="0.2">
      <c r="G1972" s="67"/>
      <c r="H1972" s="67"/>
      <c r="I1972" s="67"/>
    </row>
    <row r="1973" spans="7:9" x14ac:dyDescent="0.2">
      <c r="G1973" s="67"/>
      <c r="H1973" s="67"/>
      <c r="I1973" s="67"/>
    </row>
    <row r="1974" spans="7:9" x14ac:dyDescent="0.2">
      <c r="G1974" s="67"/>
      <c r="H1974" s="67"/>
      <c r="I1974" s="67"/>
    </row>
    <row r="1975" spans="7:9" x14ac:dyDescent="0.2">
      <c r="G1975" s="67"/>
      <c r="H1975" s="67"/>
      <c r="I1975" s="67"/>
    </row>
    <row r="1976" spans="7:9" x14ac:dyDescent="0.2">
      <c r="G1976" s="67"/>
      <c r="H1976" s="67"/>
      <c r="I1976" s="67"/>
    </row>
    <row r="1977" spans="7:9" x14ac:dyDescent="0.2">
      <c r="G1977" s="67"/>
      <c r="H1977" s="67"/>
      <c r="I1977" s="67"/>
    </row>
    <row r="1978" spans="7:9" x14ac:dyDescent="0.2">
      <c r="G1978" s="67"/>
      <c r="H1978" s="67"/>
      <c r="I1978" s="67"/>
    </row>
    <row r="1979" spans="7:9" x14ac:dyDescent="0.2">
      <c r="G1979" s="67"/>
      <c r="H1979" s="67"/>
      <c r="I1979" s="67"/>
    </row>
    <row r="1980" spans="7:9" x14ac:dyDescent="0.2">
      <c r="G1980" s="67"/>
      <c r="H1980" s="67"/>
      <c r="I1980" s="67"/>
    </row>
    <row r="1981" spans="7:9" x14ac:dyDescent="0.2">
      <c r="G1981" s="67"/>
      <c r="H1981" s="67"/>
      <c r="I1981" s="67"/>
    </row>
    <row r="1982" spans="7:9" x14ac:dyDescent="0.2">
      <c r="G1982" s="67"/>
      <c r="H1982" s="67"/>
      <c r="I1982" s="67"/>
    </row>
    <row r="1983" spans="7:9" x14ac:dyDescent="0.2">
      <c r="G1983" s="67"/>
      <c r="H1983" s="67"/>
      <c r="I1983" s="67"/>
    </row>
    <row r="1984" spans="7:9" x14ac:dyDescent="0.2">
      <c r="G1984" s="67"/>
      <c r="H1984" s="67"/>
      <c r="I1984" s="67"/>
    </row>
    <row r="1985" spans="7:9" x14ac:dyDescent="0.2">
      <c r="G1985" s="67"/>
      <c r="H1985" s="67"/>
      <c r="I1985" s="67"/>
    </row>
    <row r="1986" spans="7:9" x14ac:dyDescent="0.2">
      <c r="G1986" s="67"/>
      <c r="H1986" s="67"/>
      <c r="I1986" s="67"/>
    </row>
    <row r="1987" spans="7:9" x14ac:dyDescent="0.2">
      <c r="G1987" s="67"/>
      <c r="H1987" s="67"/>
      <c r="I1987" s="67"/>
    </row>
    <row r="1988" spans="7:9" x14ac:dyDescent="0.2">
      <c r="G1988" s="67"/>
      <c r="H1988" s="67"/>
      <c r="I1988" s="67"/>
    </row>
    <row r="1989" spans="7:9" x14ac:dyDescent="0.2">
      <c r="G1989" s="67"/>
      <c r="H1989" s="67"/>
      <c r="I1989" s="67"/>
    </row>
    <row r="1990" spans="7:9" x14ac:dyDescent="0.2">
      <c r="G1990" s="67"/>
      <c r="H1990" s="67"/>
      <c r="I1990" s="67"/>
    </row>
    <row r="1991" spans="7:9" x14ac:dyDescent="0.2">
      <c r="G1991" s="67"/>
      <c r="H1991" s="67"/>
      <c r="I1991" s="67"/>
    </row>
    <row r="1992" spans="7:9" x14ac:dyDescent="0.2">
      <c r="G1992" s="67"/>
      <c r="H1992" s="67"/>
      <c r="I1992" s="67"/>
    </row>
    <row r="1993" spans="7:9" x14ac:dyDescent="0.2">
      <c r="G1993" s="67"/>
      <c r="H1993" s="67"/>
      <c r="I1993" s="67"/>
    </row>
    <row r="1994" spans="7:9" x14ac:dyDescent="0.2">
      <c r="G1994" s="67"/>
      <c r="H1994" s="67"/>
      <c r="I1994" s="67"/>
    </row>
    <row r="1995" spans="7:9" x14ac:dyDescent="0.2">
      <c r="G1995" s="67"/>
      <c r="H1995" s="67"/>
      <c r="I1995" s="67"/>
    </row>
    <row r="1996" spans="7:9" x14ac:dyDescent="0.2">
      <c r="G1996" s="67"/>
      <c r="H1996" s="67"/>
      <c r="I1996" s="67"/>
    </row>
    <row r="1997" spans="7:9" x14ac:dyDescent="0.2">
      <c r="G1997" s="67"/>
      <c r="H1997" s="67"/>
      <c r="I1997" s="67"/>
    </row>
    <row r="1998" spans="7:9" x14ac:dyDescent="0.2">
      <c r="G1998" s="67"/>
      <c r="H1998" s="67"/>
      <c r="I1998" s="67"/>
    </row>
    <row r="1999" spans="7:9" x14ac:dyDescent="0.2">
      <c r="G1999" s="67"/>
      <c r="H1999" s="67"/>
      <c r="I1999" s="67"/>
    </row>
    <row r="2000" spans="7:9" x14ac:dyDescent="0.2">
      <c r="G2000" s="67"/>
      <c r="H2000" s="67"/>
      <c r="I2000" s="67"/>
    </row>
    <row r="2001" spans="7:9" x14ac:dyDescent="0.2">
      <c r="G2001" s="67"/>
      <c r="H2001" s="67"/>
      <c r="I2001" s="67"/>
    </row>
    <row r="2002" spans="7:9" x14ac:dyDescent="0.2">
      <c r="G2002" s="67"/>
      <c r="H2002" s="67"/>
      <c r="I2002" s="67"/>
    </row>
    <row r="2003" spans="7:9" x14ac:dyDescent="0.2">
      <c r="G2003" s="67"/>
      <c r="H2003" s="67"/>
      <c r="I2003" s="67"/>
    </row>
    <row r="2004" spans="7:9" x14ac:dyDescent="0.2">
      <c r="G2004" s="67"/>
      <c r="H2004" s="67"/>
      <c r="I2004" s="67"/>
    </row>
    <row r="2005" spans="7:9" x14ac:dyDescent="0.2">
      <c r="G2005" s="67"/>
      <c r="H2005" s="67"/>
      <c r="I2005" s="67"/>
    </row>
    <row r="2006" spans="7:9" x14ac:dyDescent="0.2">
      <c r="G2006" s="67"/>
      <c r="H2006" s="67"/>
      <c r="I2006" s="67"/>
    </row>
    <row r="2007" spans="7:9" x14ac:dyDescent="0.2">
      <c r="G2007" s="67"/>
      <c r="H2007" s="67"/>
      <c r="I2007" s="67"/>
    </row>
    <row r="2008" spans="7:9" x14ac:dyDescent="0.2">
      <c r="G2008" s="67"/>
      <c r="H2008" s="67"/>
      <c r="I2008" s="67"/>
    </row>
    <row r="2009" spans="7:9" x14ac:dyDescent="0.2">
      <c r="G2009" s="67"/>
      <c r="H2009" s="67"/>
      <c r="I2009" s="67"/>
    </row>
    <row r="2010" spans="7:9" x14ac:dyDescent="0.2">
      <c r="G2010" s="67"/>
      <c r="H2010" s="67"/>
      <c r="I2010" s="67"/>
    </row>
    <row r="2011" spans="7:9" x14ac:dyDescent="0.2">
      <c r="G2011" s="67"/>
      <c r="H2011" s="67"/>
      <c r="I2011" s="67"/>
    </row>
    <row r="2012" spans="7:9" x14ac:dyDescent="0.2">
      <c r="G2012" s="67"/>
      <c r="H2012" s="67"/>
      <c r="I2012" s="67"/>
    </row>
    <row r="2013" spans="7:9" x14ac:dyDescent="0.2">
      <c r="G2013" s="67"/>
      <c r="H2013" s="67"/>
      <c r="I2013" s="67"/>
    </row>
    <row r="2014" spans="7:9" x14ac:dyDescent="0.2">
      <c r="G2014" s="67"/>
      <c r="H2014" s="67"/>
      <c r="I2014" s="67"/>
    </row>
    <row r="2015" spans="7:9" x14ac:dyDescent="0.2">
      <c r="G2015" s="67"/>
      <c r="H2015" s="67"/>
      <c r="I2015" s="67"/>
    </row>
    <row r="2016" spans="7:9" x14ac:dyDescent="0.2">
      <c r="G2016" s="67"/>
      <c r="H2016" s="67"/>
      <c r="I2016" s="67"/>
    </row>
    <row r="2017" spans="7:9" x14ac:dyDescent="0.2">
      <c r="G2017" s="67"/>
      <c r="H2017" s="67"/>
      <c r="I2017" s="67"/>
    </row>
    <row r="2018" spans="7:9" x14ac:dyDescent="0.2">
      <c r="G2018" s="67"/>
      <c r="H2018" s="67"/>
      <c r="I2018" s="67"/>
    </row>
    <row r="2019" spans="7:9" x14ac:dyDescent="0.2">
      <c r="G2019" s="67"/>
      <c r="H2019" s="67"/>
      <c r="I2019" s="67"/>
    </row>
    <row r="2020" spans="7:9" x14ac:dyDescent="0.2">
      <c r="G2020" s="67"/>
      <c r="H2020" s="67"/>
      <c r="I2020" s="67"/>
    </row>
    <row r="2021" spans="7:9" x14ac:dyDescent="0.2">
      <c r="G2021" s="67"/>
      <c r="H2021" s="67"/>
      <c r="I2021" s="67"/>
    </row>
    <row r="2022" spans="7:9" x14ac:dyDescent="0.2">
      <c r="G2022" s="67"/>
      <c r="H2022" s="67"/>
      <c r="I2022" s="67"/>
    </row>
    <row r="2023" spans="7:9" x14ac:dyDescent="0.2">
      <c r="G2023" s="67"/>
      <c r="H2023" s="67"/>
      <c r="I2023" s="67"/>
    </row>
    <row r="2024" spans="7:9" x14ac:dyDescent="0.2">
      <c r="G2024" s="67"/>
      <c r="H2024" s="67"/>
      <c r="I2024" s="67"/>
    </row>
    <row r="2025" spans="7:9" x14ac:dyDescent="0.2">
      <c r="G2025" s="67"/>
      <c r="H2025" s="67"/>
      <c r="I2025" s="67"/>
    </row>
    <row r="2026" spans="7:9" x14ac:dyDescent="0.2">
      <c r="G2026" s="67"/>
      <c r="H2026" s="67"/>
      <c r="I2026" s="67"/>
    </row>
    <row r="2027" spans="7:9" x14ac:dyDescent="0.2">
      <c r="G2027" s="67"/>
      <c r="H2027" s="67"/>
      <c r="I2027" s="67"/>
    </row>
    <row r="2028" spans="7:9" x14ac:dyDescent="0.2">
      <c r="G2028" s="67"/>
      <c r="H2028" s="67"/>
      <c r="I2028" s="67"/>
    </row>
    <row r="2029" spans="7:9" x14ac:dyDescent="0.2">
      <c r="G2029" s="67"/>
      <c r="H2029" s="67"/>
      <c r="I2029" s="67"/>
    </row>
    <row r="2030" spans="7:9" x14ac:dyDescent="0.2">
      <c r="G2030" s="67"/>
      <c r="H2030" s="67"/>
      <c r="I2030" s="67"/>
    </row>
    <row r="2031" spans="7:9" x14ac:dyDescent="0.2">
      <c r="G2031" s="67"/>
      <c r="H2031" s="67"/>
      <c r="I2031" s="67"/>
    </row>
    <row r="2032" spans="7:9" x14ac:dyDescent="0.2">
      <c r="G2032" s="67"/>
      <c r="H2032" s="67"/>
      <c r="I2032" s="67"/>
    </row>
    <row r="2033" spans="7:9" x14ac:dyDescent="0.2">
      <c r="G2033" s="67"/>
      <c r="H2033" s="67"/>
      <c r="I2033" s="67"/>
    </row>
    <row r="2034" spans="7:9" x14ac:dyDescent="0.2">
      <c r="G2034" s="67"/>
      <c r="H2034" s="67"/>
      <c r="I2034" s="67"/>
    </row>
    <row r="2035" spans="7:9" x14ac:dyDescent="0.2">
      <c r="G2035" s="67"/>
      <c r="H2035" s="67"/>
      <c r="I2035" s="67"/>
    </row>
    <row r="2036" spans="7:9" x14ac:dyDescent="0.2">
      <c r="G2036" s="67"/>
      <c r="H2036" s="67"/>
      <c r="I2036" s="67"/>
    </row>
    <row r="2037" spans="7:9" x14ac:dyDescent="0.2">
      <c r="G2037" s="67"/>
      <c r="H2037" s="67"/>
      <c r="I2037" s="67"/>
    </row>
    <row r="2038" spans="7:9" x14ac:dyDescent="0.2">
      <c r="G2038" s="67"/>
      <c r="H2038" s="67"/>
      <c r="I2038" s="67"/>
    </row>
    <row r="2039" spans="7:9" x14ac:dyDescent="0.2">
      <c r="G2039" s="67"/>
      <c r="H2039" s="67"/>
      <c r="I2039" s="67"/>
    </row>
    <row r="2040" spans="7:9" x14ac:dyDescent="0.2">
      <c r="G2040" s="67"/>
      <c r="H2040" s="67"/>
      <c r="I2040" s="67"/>
    </row>
    <row r="2041" spans="7:9" x14ac:dyDescent="0.2">
      <c r="G2041" s="67"/>
      <c r="H2041" s="67"/>
      <c r="I2041" s="67"/>
    </row>
    <row r="2042" spans="7:9" x14ac:dyDescent="0.2">
      <c r="G2042" s="67"/>
      <c r="H2042" s="67"/>
      <c r="I2042" s="67"/>
    </row>
    <row r="2043" spans="7:9" x14ac:dyDescent="0.2">
      <c r="G2043" s="67"/>
      <c r="H2043" s="67"/>
      <c r="I2043" s="67"/>
    </row>
    <row r="2044" spans="7:9" x14ac:dyDescent="0.2">
      <c r="G2044" s="67"/>
      <c r="H2044" s="67"/>
      <c r="I2044" s="67"/>
    </row>
    <row r="2045" spans="7:9" x14ac:dyDescent="0.2">
      <c r="G2045" s="67"/>
      <c r="H2045" s="67"/>
      <c r="I2045" s="67"/>
    </row>
    <row r="2046" spans="7:9" x14ac:dyDescent="0.2">
      <c r="G2046" s="67"/>
      <c r="H2046" s="67"/>
      <c r="I2046" s="67"/>
    </row>
    <row r="2047" spans="7:9" x14ac:dyDescent="0.2">
      <c r="G2047" s="67"/>
      <c r="H2047" s="67"/>
      <c r="I2047" s="67"/>
    </row>
    <row r="2048" spans="7:9" x14ac:dyDescent="0.2">
      <c r="G2048" s="67"/>
      <c r="H2048" s="67"/>
      <c r="I2048" s="67"/>
    </row>
    <row r="2049" spans="7:9" x14ac:dyDescent="0.2">
      <c r="G2049" s="67"/>
      <c r="H2049" s="67"/>
      <c r="I2049" s="67"/>
    </row>
    <row r="2050" spans="7:9" x14ac:dyDescent="0.2">
      <c r="G2050" s="67"/>
      <c r="H2050" s="67"/>
      <c r="I2050" s="67"/>
    </row>
    <row r="2051" spans="7:9" x14ac:dyDescent="0.2">
      <c r="G2051" s="67"/>
      <c r="H2051" s="67"/>
      <c r="I2051" s="67"/>
    </row>
    <row r="2052" spans="7:9" x14ac:dyDescent="0.2">
      <c r="G2052" s="67"/>
      <c r="H2052" s="67"/>
      <c r="I2052" s="67"/>
    </row>
    <row r="2053" spans="7:9" x14ac:dyDescent="0.2">
      <c r="G2053" s="67"/>
      <c r="H2053" s="67"/>
      <c r="I2053" s="67"/>
    </row>
    <row r="2054" spans="7:9" x14ac:dyDescent="0.2">
      <c r="G2054" s="67"/>
      <c r="H2054" s="67"/>
      <c r="I2054" s="67"/>
    </row>
    <row r="2055" spans="7:9" x14ac:dyDescent="0.2">
      <c r="G2055" s="67"/>
      <c r="H2055" s="67"/>
      <c r="I2055" s="67"/>
    </row>
    <row r="2056" spans="7:9" x14ac:dyDescent="0.2">
      <c r="G2056" s="67"/>
      <c r="H2056" s="67"/>
      <c r="I2056" s="67"/>
    </row>
    <row r="2057" spans="7:9" x14ac:dyDescent="0.2">
      <c r="G2057" s="67"/>
      <c r="H2057" s="67"/>
      <c r="I2057" s="67"/>
    </row>
    <row r="2058" spans="7:9" x14ac:dyDescent="0.2">
      <c r="G2058" s="67"/>
      <c r="H2058" s="67"/>
      <c r="I2058" s="67"/>
    </row>
    <row r="2059" spans="7:9" x14ac:dyDescent="0.2">
      <c r="G2059" s="67"/>
      <c r="H2059" s="67"/>
      <c r="I2059" s="67"/>
    </row>
    <row r="2060" spans="7:9" x14ac:dyDescent="0.2">
      <c r="G2060" s="67"/>
      <c r="H2060" s="67"/>
      <c r="I2060" s="67"/>
    </row>
    <row r="2061" spans="7:9" x14ac:dyDescent="0.2">
      <c r="G2061" s="67"/>
      <c r="H2061" s="67"/>
      <c r="I2061" s="67"/>
    </row>
    <row r="2062" spans="7:9" x14ac:dyDescent="0.2">
      <c r="G2062" s="67"/>
      <c r="H2062" s="67"/>
      <c r="I2062" s="67"/>
    </row>
    <row r="2063" spans="7:9" x14ac:dyDescent="0.2">
      <c r="G2063" s="67"/>
      <c r="H2063" s="67"/>
      <c r="I2063" s="67"/>
    </row>
    <row r="2064" spans="7:9" x14ac:dyDescent="0.2">
      <c r="G2064" s="67"/>
      <c r="H2064" s="67"/>
      <c r="I2064" s="67"/>
    </row>
    <row r="2065" spans="7:9" x14ac:dyDescent="0.2">
      <c r="G2065" s="67"/>
      <c r="H2065" s="67"/>
      <c r="I2065" s="67"/>
    </row>
    <row r="2066" spans="7:9" x14ac:dyDescent="0.2">
      <c r="G2066" s="67"/>
      <c r="H2066" s="67"/>
      <c r="I2066" s="67"/>
    </row>
    <row r="2067" spans="7:9" x14ac:dyDescent="0.2">
      <c r="G2067" s="67"/>
      <c r="H2067" s="67"/>
      <c r="I2067" s="67"/>
    </row>
    <row r="2068" spans="7:9" x14ac:dyDescent="0.2">
      <c r="G2068" s="67"/>
      <c r="H2068" s="67"/>
      <c r="I2068" s="67"/>
    </row>
    <row r="2069" spans="7:9" x14ac:dyDescent="0.2">
      <c r="G2069" s="67"/>
      <c r="H2069" s="67"/>
      <c r="I2069" s="67"/>
    </row>
    <row r="2070" spans="7:9" x14ac:dyDescent="0.2">
      <c r="G2070" s="67"/>
      <c r="H2070" s="67"/>
      <c r="I2070" s="67"/>
    </row>
    <row r="2071" spans="7:9" x14ac:dyDescent="0.2">
      <c r="G2071" s="67"/>
      <c r="H2071" s="67"/>
      <c r="I2071" s="67"/>
    </row>
    <row r="2072" spans="7:9" x14ac:dyDescent="0.2">
      <c r="G2072" s="67"/>
      <c r="H2072" s="67"/>
      <c r="I2072" s="67"/>
    </row>
    <row r="2073" spans="7:9" x14ac:dyDescent="0.2">
      <c r="G2073" s="67"/>
      <c r="H2073" s="67"/>
      <c r="I2073" s="67"/>
    </row>
    <row r="2074" spans="7:9" x14ac:dyDescent="0.2">
      <c r="G2074" s="67"/>
      <c r="H2074" s="67"/>
      <c r="I2074" s="67"/>
    </row>
    <row r="2075" spans="7:9" x14ac:dyDescent="0.2">
      <c r="G2075" s="67"/>
      <c r="H2075" s="67"/>
      <c r="I2075" s="67"/>
    </row>
    <row r="2076" spans="7:9" x14ac:dyDescent="0.2">
      <c r="G2076" s="67"/>
      <c r="H2076" s="67"/>
      <c r="I2076" s="67"/>
    </row>
    <row r="2077" spans="7:9" x14ac:dyDescent="0.2">
      <c r="G2077" s="67"/>
      <c r="H2077" s="67"/>
      <c r="I2077" s="67"/>
    </row>
    <row r="2078" spans="7:9" x14ac:dyDescent="0.2">
      <c r="G2078" s="67"/>
      <c r="H2078" s="67"/>
      <c r="I2078" s="67"/>
    </row>
    <row r="2079" spans="7:9" x14ac:dyDescent="0.2">
      <c r="G2079" s="67"/>
      <c r="H2079" s="67"/>
      <c r="I2079" s="67"/>
    </row>
    <row r="2080" spans="7:9" x14ac:dyDescent="0.2">
      <c r="G2080" s="67"/>
      <c r="H2080" s="67"/>
      <c r="I2080" s="67"/>
    </row>
    <row r="2081" spans="7:9" x14ac:dyDescent="0.2">
      <c r="G2081" s="67"/>
      <c r="H2081" s="67"/>
      <c r="I2081" s="67"/>
    </row>
    <row r="2082" spans="7:9" x14ac:dyDescent="0.2">
      <c r="G2082" s="67"/>
      <c r="H2082" s="67"/>
      <c r="I2082" s="67"/>
    </row>
    <row r="2083" spans="7:9" x14ac:dyDescent="0.2">
      <c r="G2083" s="67"/>
      <c r="H2083" s="67"/>
      <c r="I2083" s="67"/>
    </row>
    <row r="2084" spans="7:9" x14ac:dyDescent="0.2">
      <c r="G2084" s="67"/>
      <c r="H2084" s="67"/>
      <c r="I2084" s="67"/>
    </row>
    <row r="2085" spans="7:9" x14ac:dyDescent="0.2">
      <c r="G2085" s="67"/>
      <c r="H2085" s="67"/>
      <c r="I2085" s="67"/>
    </row>
    <row r="2086" spans="7:9" x14ac:dyDescent="0.2">
      <c r="G2086" s="67"/>
      <c r="H2086" s="67"/>
      <c r="I2086" s="67"/>
    </row>
    <row r="2087" spans="7:9" x14ac:dyDescent="0.2">
      <c r="G2087" s="67"/>
      <c r="H2087" s="67"/>
      <c r="I2087" s="67"/>
    </row>
    <row r="2088" spans="7:9" x14ac:dyDescent="0.2">
      <c r="G2088" s="67"/>
      <c r="H2088" s="67"/>
      <c r="I2088" s="67"/>
    </row>
    <row r="2089" spans="7:9" x14ac:dyDescent="0.2">
      <c r="G2089" s="67"/>
      <c r="H2089" s="67"/>
      <c r="I2089" s="67"/>
    </row>
    <row r="2090" spans="7:9" x14ac:dyDescent="0.2">
      <c r="G2090" s="67"/>
      <c r="H2090" s="67"/>
      <c r="I2090" s="67"/>
    </row>
    <row r="2091" spans="7:9" x14ac:dyDescent="0.2">
      <c r="G2091" s="67"/>
      <c r="H2091" s="67"/>
      <c r="I2091" s="67"/>
    </row>
    <row r="2092" spans="7:9" x14ac:dyDescent="0.2">
      <c r="G2092" s="67"/>
      <c r="H2092" s="67"/>
      <c r="I2092" s="67"/>
    </row>
    <row r="2093" spans="7:9" x14ac:dyDescent="0.2">
      <c r="G2093" s="67"/>
      <c r="H2093" s="67"/>
      <c r="I2093" s="67"/>
    </row>
    <row r="2094" spans="7:9" x14ac:dyDescent="0.2">
      <c r="G2094" s="67"/>
      <c r="H2094" s="67"/>
      <c r="I2094" s="67"/>
    </row>
    <row r="2095" spans="7:9" x14ac:dyDescent="0.2">
      <c r="G2095" s="67"/>
      <c r="H2095" s="67"/>
      <c r="I2095" s="67"/>
    </row>
    <row r="2096" spans="7:9" x14ac:dyDescent="0.2">
      <c r="G2096" s="67"/>
      <c r="H2096" s="67"/>
      <c r="I2096" s="67"/>
    </row>
    <row r="2097" spans="7:9" x14ac:dyDescent="0.2">
      <c r="G2097" s="67"/>
      <c r="H2097" s="67"/>
      <c r="I2097" s="67"/>
    </row>
    <row r="2098" spans="7:9" x14ac:dyDescent="0.2">
      <c r="G2098" s="67"/>
      <c r="H2098" s="67"/>
      <c r="I2098" s="67"/>
    </row>
    <row r="2099" spans="7:9" x14ac:dyDescent="0.2">
      <c r="G2099" s="67"/>
      <c r="H2099" s="67"/>
      <c r="I2099" s="67"/>
    </row>
    <row r="2100" spans="7:9" x14ac:dyDescent="0.2">
      <c r="G2100" s="67"/>
      <c r="H2100" s="67"/>
      <c r="I2100" s="67"/>
    </row>
    <row r="2101" spans="7:9" x14ac:dyDescent="0.2">
      <c r="G2101" s="67"/>
      <c r="H2101" s="67"/>
      <c r="I2101" s="67"/>
    </row>
    <row r="2102" spans="7:9" x14ac:dyDescent="0.2">
      <c r="G2102" s="67"/>
      <c r="H2102" s="67"/>
      <c r="I2102" s="67"/>
    </row>
    <row r="2103" spans="7:9" x14ac:dyDescent="0.2">
      <c r="G2103" s="67"/>
      <c r="H2103" s="67"/>
      <c r="I2103" s="67"/>
    </row>
    <row r="2104" spans="7:9" x14ac:dyDescent="0.2">
      <c r="G2104" s="67"/>
      <c r="H2104" s="67"/>
      <c r="I2104" s="67"/>
    </row>
    <row r="2105" spans="7:9" x14ac:dyDescent="0.2">
      <c r="G2105" s="67"/>
      <c r="H2105" s="67"/>
      <c r="I2105" s="67"/>
    </row>
    <row r="2106" spans="7:9" x14ac:dyDescent="0.2">
      <c r="G2106" s="67"/>
      <c r="H2106" s="67"/>
      <c r="I2106" s="67"/>
    </row>
    <row r="2107" spans="7:9" x14ac:dyDescent="0.2">
      <c r="G2107" s="67"/>
      <c r="H2107" s="67"/>
      <c r="I2107" s="67"/>
    </row>
    <row r="2108" spans="7:9" x14ac:dyDescent="0.2">
      <c r="G2108" s="67"/>
      <c r="H2108" s="67"/>
      <c r="I2108" s="67"/>
    </row>
    <row r="2109" spans="7:9" x14ac:dyDescent="0.2">
      <c r="G2109" s="67"/>
      <c r="H2109" s="67"/>
      <c r="I2109" s="67"/>
    </row>
    <row r="2110" spans="7:9" x14ac:dyDescent="0.2">
      <c r="G2110" s="67"/>
      <c r="H2110" s="67"/>
      <c r="I2110" s="67"/>
    </row>
    <row r="2111" spans="7:9" x14ac:dyDescent="0.2">
      <c r="G2111" s="67"/>
      <c r="H2111" s="67"/>
      <c r="I2111" s="67"/>
    </row>
    <row r="2112" spans="7:9" x14ac:dyDescent="0.2">
      <c r="G2112" s="67"/>
      <c r="H2112" s="67"/>
      <c r="I2112" s="67"/>
    </row>
    <row r="2113" spans="7:9" x14ac:dyDescent="0.2">
      <c r="G2113" s="67"/>
      <c r="H2113" s="67"/>
      <c r="I2113" s="67"/>
    </row>
    <row r="2114" spans="7:9" x14ac:dyDescent="0.2">
      <c r="G2114" s="67"/>
      <c r="H2114" s="67"/>
      <c r="I2114" s="67"/>
    </row>
    <row r="2115" spans="7:9" x14ac:dyDescent="0.2">
      <c r="G2115" s="67"/>
      <c r="H2115" s="67"/>
      <c r="I2115" s="67"/>
    </row>
    <row r="2116" spans="7:9" x14ac:dyDescent="0.2">
      <c r="G2116" s="67"/>
      <c r="H2116" s="67"/>
      <c r="I2116" s="67"/>
    </row>
    <row r="2117" spans="7:9" x14ac:dyDescent="0.2">
      <c r="G2117" s="67"/>
      <c r="H2117" s="67"/>
      <c r="I2117" s="67"/>
    </row>
    <row r="2118" spans="7:9" x14ac:dyDescent="0.2">
      <c r="G2118" s="67"/>
      <c r="H2118" s="67"/>
      <c r="I2118" s="67"/>
    </row>
    <row r="2119" spans="7:9" x14ac:dyDescent="0.2">
      <c r="G2119" s="67"/>
      <c r="H2119" s="67"/>
      <c r="I2119" s="67"/>
    </row>
    <row r="2120" spans="7:9" x14ac:dyDescent="0.2">
      <c r="G2120" s="67"/>
      <c r="H2120" s="67"/>
      <c r="I2120" s="67"/>
    </row>
    <row r="2121" spans="7:9" x14ac:dyDescent="0.2">
      <c r="G2121" s="67"/>
      <c r="H2121" s="67"/>
      <c r="I2121" s="67"/>
    </row>
    <row r="2122" spans="7:9" x14ac:dyDescent="0.2">
      <c r="G2122" s="67"/>
      <c r="H2122" s="67"/>
      <c r="I2122" s="67"/>
    </row>
    <row r="2123" spans="7:9" x14ac:dyDescent="0.2">
      <c r="G2123" s="67"/>
      <c r="H2123" s="67"/>
      <c r="I2123" s="67"/>
    </row>
    <row r="2124" spans="7:9" x14ac:dyDescent="0.2">
      <c r="G2124" s="67"/>
      <c r="H2124" s="67"/>
      <c r="I2124" s="67"/>
    </row>
    <row r="2125" spans="7:9" x14ac:dyDescent="0.2">
      <c r="G2125" s="67"/>
      <c r="H2125" s="67"/>
      <c r="I2125" s="67"/>
    </row>
    <row r="2126" spans="7:9" x14ac:dyDescent="0.2">
      <c r="G2126" s="67"/>
      <c r="H2126" s="67"/>
      <c r="I2126" s="67"/>
    </row>
    <row r="2127" spans="7:9" x14ac:dyDescent="0.2">
      <c r="G2127" s="67"/>
      <c r="H2127" s="67"/>
      <c r="I2127" s="67"/>
    </row>
    <row r="2128" spans="7:9" x14ac:dyDescent="0.2">
      <c r="G2128" s="67"/>
      <c r="H2128" s="67"/>
      <c r="I2128" s="67"/>
    </row>
    <row r="2129" spans="7:9" x14ac:dyDescent="0.2">
      <c r="G2129" s="67"/>
      <c r="H2129" s="67"/>
      <c r="I2129" s="67"/>
    </row>
    <row r="2130" spans="7:9" x14ac:dyDescent="0.2">
      <c r="G2130" s="67"/>
      <c r="H2130" s="67"/>
      <c r="I2130" s="67"/>
    </row>
    <row r="2131" spans="7:9" x14ac:dyDescent="0.2">
      <c r="G2131" s="67"/>
      <c r="H2131" s="67"/>
      <c r="I2131" s="67"/>
    </row>
    <row r="2132" spans="7:9" x14ac:dyDescent="0.2">
      <c r="G2132" s="67"/>
      <c r="H2132" s="67"/>
      <c r="I2132" s="67"/>
    </row>
    <row r="2133" spans="7:9" x14ac:dyDescent="0.2">
      <c r="G2133" s="67"/>
      <c r="H2133" s="67"/>
      <c r="I2133" s="67"/>
    </row>
    <row r="2134" spans="7:9" x14ac:dyDescent="0.2">
      <c r="G2134" s="67"/>
      <c r="H2134" s="67"/>
      <c r="I2134" s="67"/>
    </row>
    <row r="2135" spans="7:9" x14ac:dyDescent="0.2">
      <c r="G2135" s="67"/>
      <c r="H2135" s="67"/>
      <c r="I2135" s="67"/>
    </row>
    <row r="2136" spans="7:9" x14ac:dyDescent="0.2">
      <c r="G2136" s="67"/>
      <c r="H2136" s="67"/>
      <c r="I2136" s="67"/>
    </row>
    <row r="2137" spans="7:9" x14ac:dyDescent="0.2">
      <c r="G2137" s="67"/>
      <c r="H2137" s="67"/>
      <c r="I2137" s="67"/>
    </row>
    <row r="2138" spans="7:9" x14ac:dyDescent="0.2">
      <c r="G2138" s="67"/>
      <c r="H2138" s="67"/>
      <c r="I2138" s="67"/>
    </row>
    <row r="2139" spans="7:9" x14ac:dyDescent="0.2">
      <c r="G2139" s="67"/>
      <c r="H2139" s="67"/>
      <c r="I2139" s="67"/>
    </row>
    <row r="2140" spans="7:9" x14ac:dyDescent="0.2">
      <c r="G2140" s="67"/>
      <c r="H2140" s="67"/>
      <c r="I2140" s="67"/>
    </row>
    <row r="2141" spans="7:9" x14ac:dyDescent="0.2">
      <c r="G2141" s="67"/>
      <c r="H2141" s="67"/>
      <c r="I2141" s="67"/>
    </row>
    <row r="2142" spans="7:9" x14ac:dyDescent="0.2">
      <c r="G2142" s="67"/>
      <c r="H2142" s="67"/>
      <c r="I2142" s="67"/>
    </row>
    <row r="2143" spans="7:9" x14ac:dyDescent="0.2">
      <c r="G2143" s="67"/>
      <c r="H2143" s="67"/>
      <c r="I2143" s="67"/>
    </row>
    <row r="2144" spans="7:9" x14ac:dyDescent="0.2">
      <c r="G2144" s="67"/>
      <c r="H2144" s="67"/>
      <c r="I2144" s="67"/>
    </row>
    <row r="2145" spans="7:9" x14ac:dyDescent="0.2">
      <c r="G2145" s="67"/>
      <c r="H2145" s="67"/>
      <c r="I2145" s="67"/>
    </row>
    <row r="2146" spans="7:9" x14ac:dyDescent="0.2">
      <c r="G2146" s="67"/>
      <c r="H2146" s="67"/>
      <c r="I2146" s="67"/>
    </row>
    <row r="2147" spans="7:9" x14ac:dyDescent="0.2">
      <c r="G2147" s="67"/>
      <c r="H2147" s="67"/>
      <c r="I2147" s="67"/>
    </row>
    <row r="2148" spans="7:9" x14ac:dyDescent="0.2">
      <c r="G2148" s="67"/>
      <c r="H2148" s="67"/>
      <c r="I2148" s="67"/>
    </row>
    <row r="2149" spans="7:9" x14ac:dyDescent="0.2">
      <c r="G2149" s="67"/>
      <c r="H2149" s="67"/>
      <c r="I2149" s="67"/>
    </row>
    <row r="2150" spans="7:9" x14ac:dyDescent="0.2">
      <c r="G2150" s="67"/>
      <c r="H2150" s="67"/>
      <c r="I2150" s="67"/>
    </row>
    <row r="2151" spans="7:9" x14ac:dyDescent="0.2">
      <c r="G2151" s="67"/>
      <c r="H2151" s="67"/>
      <c r="I2151" s="67"/>
    </row>
    <row r="2152" spans="7:9" x14ac:dyDescent="0.2">
      <c r="G2152" s="67"/>
      <c r="H2152" s="67"/>
      <c r="I2152" s="67"/>
    </row>
    <row r="2153" spans="7:9" x14ac:dyDescent="0.2">
      <c r="G2153" s="67"/>
      <c r="H2153" s="67"/>
      <c r="I2153" s="67"/>
    </row>
    <row r="2154" spans="7:9" x14ac:dyDescent="0.2">
      <c r="G2154" s="67"/>
      <c r="H2154" s="67"/>
      <c r="I2154" s="67"/>
    </row>
    <row r="2155" spans="7:9" x14ac:dyDescent="0.2">
      <c r="G2155" s="67"/>
      <c r="H2155" s="67"/>
      <c r="I2155" s="67"/>
    </row>
    <row r="2156" spans="7:9" x14ac:dyDescent="0.2">
      <c r="G2156" s="67"/>
      <c r="H2156" s="67"/>
      <c r="I2156" s="67"/>
    </row>
    <row r="2157" spans="7:9" x14ac:dyDescent="0.2">
      <c r="G2157" s="67"/>
      <c r="H2157" s="67"/>
      <c r="I2157" s="67"/>
    </row>
    <row r="2158" spans="7:9" x14ac:dyDescent="0.2">
      <c r="G2158" s="67"/>
      <c r="H2158" s="67"/>
      <c r="I2158" s="67"/>
    </row>
    <row r="2159" spans="7:9" x14ac:dyDescent="0.2">
      <c r="G2159" s="67"/>
      <c r="H2159" s="67"/>
      <c r="I2159" s="67"/>
    </row>
    <row r="2160" spans="7:9" x14ac:dyDescent="0.2">
      <c r="G2160" s="67"/>
      <c r="H2160" s="67"/>
      <c r="I2160" s="67"/>
    </row>
    <row r="2161" spans="7:9" x14ac:dyDescent="0.2">
      <c r="G2161" s="67"/>
      <c r="H2161" s="67"/>
      <c r="I2161" s="67"/>
    </row>
    <row r="2162" spans="7:9" x14ac:dyDescent="0.2">
      <c r="G2162" s="67"/>
      <c r="H2162" s="67"/>
      <c r="I2162" s="67"/>
    </row>
    <row r="2163" spans="7:9" x14ac:dyDescent="0.2">
      <c r="G2163" s="67"/>
      <c r="H2163" s="67"/>
      <c r="I2163" s="67"/>
    </row>
    <row r="2164" spans="7:9" x14ac:dyDescent="0.2">
      <c r="G2164" s="67"/>
      <c r="H2164" s="67"/>
      <c r="I2164" s="67"/>
    </row>
    <row r="2165" spans="7:9" x14ac:dyDescent="0.2">
      <c r="G2165" s="67"/>
      <c r="H2165" s="67"/>
      <c r="I2165" s="67"/>
    </row>
    <row r="2166" spans="7:9" x14ac:dyDescent="0.2">
      <c r="G2166" s="67"/>
      <c r="H2166" s="67"/>
      <c r="I2166" s="67"/>
    </row>
    <row r="2167" spans="7:9" x14ac:dyDescent="0.2">
      <c r="G2167" s="67"/>
      <c r="H2167" s="67"/>
      <c r="I2167" s="67"/>
    </row>
    <row r="2168" spans="7:9" x14ac:dyDescent="0.2">
      <c r="G2168" s="67"/>
      <c r="H2168" s="67"/>
      <c r="I2168" s="67"/>
    </row>
    <row r="2169" spans="7:9" x14ac:dyDescent="0.2">
      <c r="G2169" s="67"/>
      <c r="H2169" s="67"/>
      <c r="I2169" s="67"/>
    </row>
    <row r="2170" spans="7:9" x14ac:dyDescent="0.2">
      <c r="G2170" s="67"/>
      <c r="H2170" s="67"/>
      <c r="I2170" s="67"/>
    </row>
    <row r="2171" spans="7:9" x14ac:dyDescent="0.2">
      <c r="G2171" s="67"/>
      <c r="H2171" s="67"/>
      <c r="I2171" s="67"/>
    </row>
    <row r="2172" spans="7:9" x14ac:dyDescent="0.2">
      <c r="G2172" s="67"/>
      <c r="H2172" s="67"/>
      <c r="I2172" s="67"/>
    </row>
    <row r="2173" spans="7:9" x14ac:dyDescent="0.2">
      <c r="G2173" s="67"/>
      <c r="H2173" s="67"/>
      <c r="I2173" s="67"/>
    </row>
    <row r="2174" spans="7:9" x14ac:dyDescent="0.2">
      <c r="G2174" s="67"/>
      <c r="H2174" s="67"/>
      <c r="I2174" s="67"/>
    </row>
    <row r="2175" spans="7:9" x14ac:dyDescent="0.2">
      <c r="G2175" s="67"/>
      <c r="H2175" s="67"/>
      <c r="I2175" s="67"/>
    </row>
    <row r="2176" spans="7:9" x14ac:dyDescent="0.2">
      <c r="G2176" s="67"/>
      <c r="H2176" s="67"/>
      <c r="I2176" s="67"/>
    </row>
    <row r="2177" spans="7:9" x14ac:dyDescent="0.2">
      <c r="G2177" s="67"/>
      <c r="H2177" s="67"/>
      <c r="I2177" s="67"/>
    </row>
    <row r="2178" spans="7:9" x14ac:dyDescent="0.2">
      <c r="G2178" s="67"/>
      <c r="H2178" s="67"/>
      <c r="I2178" s="67"/>
    </row>
    <row r="2179" spans="7:9" x14ac:dyDescent="0.2">
      <c r="G2179" s="67"/>
      <c r="H2179" s="67"/>
      <c r="I2179" s="67"/>
    </row>
    <row r="2180" spans="7:9" x14ac:dyDescent="0.2">
      <c r="G2180" s="67"/>
      <c r="H2180" s="67"/>
      <c r="I2180" s="67"/>
    </row>
    <row r="2181" spans="7:9" x14ac:dyDescent="0.2">
      <c r="G2181" s="67"/>
      <c r="H2181" s="67"/>
      <c r="I2181" s="67"/>
    </row>
    <row r="2182" spans="7:9" x14ac:dyDescent="0.2">
      <c r="G2182" s="67"/>
      <c r="H2182" s="67"/>
      <c r="I2182" s="67"/>
    </row>
    <row r="2183" spans="7:9" x14ac:dyDescent="0.2">
      <c r="G2183" s="67"/>
      <c r="H2183" s="67"/>
      <c r="I2183" s="67"/>
    </row>
    <row r="2184" spans="7:9" x14ac:dyDescent="0.2">
      <c r="G2184" s="67"/>
      <c r="H2184" s="67"/>
      <c r="I2184" s="67"/>
    </row>
    <row r="2185" spans="7:9" x14ac:dyDescent="0.2">
      <c r="G2185" s="67"/>
      <c r="H2185" s="67"/>
      <c r="I2185" s="67"/>
    </row>
    <row r="2186" spans="7:9" x14ac:dyDescent="0.2">
      <c r="G2186" s="67"/>
      <c r="H2186" s="67"/>
      <c r="I2186" s="67"/>
    </row>
    <row r="2187" spans="7:9" x14ac:dyDescent="0.2">
      <c r="G2187" s="67"/>
      <c r="H2187" s="67"/>
      <c r="I2187" s="67"/>
    </row>
    <row r="2188" spans="7:9" x14ac:dyDescent="0.2">
      <c r="G2188" s="67"/>
      <c r="H2188" s="67"/>
      <c r="I2188" s="67"/>
    </row>
    <row r="2189" spans="7:9" x14ac:dyDescent="0.2">
      <c r="G2189" s="67"/>
      <c r="H2189" s="67"/>
      <c r="I2189" s="67"/>
    </row>
    <row r="2190" spans="7:9" x14ac:dyDescent="0.2">
      <c r="G2190" s="67"/>
      <c r="H2190" s="67"/>
      <c r="I2190" s="67"/>
    </row>
    <row r="2191" spans="7:9" x14ac:dyDescent="0.2">
      <c r="G2191" s="67"/>
      <c r="H2191" s="67"/>
      <c r="I2191" s="67"/>
    </row>
    <row r="2192" spans="7:9" x14ac:dyDescent="0.2">
      <c r="G2192" s="67"/>
      <c r="H2192" s="67"/>
      <c r="I2192" s="67"/>
    </row>
    <row r="2193" spans="7:9" x14ac:dyDescent="0.2">
      <c r="G2193" s="67"/>
      <c r="H2193" s="67"/>
      <c r="I2193" s="67"/>
    </row>
    <row r="2194" spans="7:9" x14ac:dyDescent="0.2">
      <c r="G2194" s="67"/>
      <c r="H2194" s="67"/>
      <c r="I2194" s="67"/>
    </row>
    <row r="2195" spans="7:9" x14ac:dyDescent="0.2">
      <c r="G2195" s="67"/>
      <c r="H2195" s="67"/>
      <c r="I2195" s="67"/>
    </row>
    <row r="2196" spans="7:9" x14ac:dyDescent="0.2">
      <c r="G2196" s="67"/>
      <c r="H2196" s="67"/>
      <c r="I2196" s="67"/>
    </row>
    <row r="2197" spans="7:9" x14ac:dyDescent="0.2">
      <c r="G2197" s="67"/>
      <c r="H2197" s="67"/>
      <c r="I2197" s="67"/>
    </row>
    <row r="2198" spans="7:9" x14ac:dyDescent="0.2">
      <c r="G2198" s="67"/>
      <c r="H2198" s="67"/>
      <c r="I2198" s="67"/>
    </row>
    <row r="2199" spans="7:9" x14ac:dyDescent="0.2">
      <c r="G2199" s="67"/>
      <c r="H2199" s="67"/>
      <c r="I2199" s="67"/>
    </row>
    <row r="2200" spans="7:9" x14ac:dyDescent="0.2">
      <c r="G2200" s="67"/>
      <c r="H2200" s="67"/>
      <c r="I2200" s="67"/>
    </row>
    <row r="2201" spans="7:9" x14ac:dyDescent="0.2">
      <c r="G2201" s="67"/>
      <c r="H2201" s="67"/>
      <c r="I2201" s="67"/>
    </row>
    <row r="2202" spans="7:9" x14ac:dyDescent="0.2">
      <c r="G2202" s="67"/>
      <c r="H2202" s="67"/>
      <c r="I2202" s="67"/>
    </row>
    <row r="2203" spans="7:9" x14ac:dyDescent="0.2">
      <c r="G2203" s="67"/>
      <c r="H2203" s="67"/>
      <c r="I2203" s="67"/>
    </row>
    <row r="2204" spans="7:9" x14ac:dyDescent="0.2">
      <c r="G2204" s="67"/>
      <c r="H2204" s="67"/>
      <c r="I2204" s="67"/>
    </row>
    <row r="2205" spans="7:9" x14ac:dyDescent="0.2">
      <c r="G2205" s="67"/>
      <c r="H2205" s="67"/>
      <c r="I2205" s="67"/>
    </row>
    <row r="2206" spans="7:9" x14ac:dyDescent="0.2">
      <c r="G2206" s="67"/>
      <c r="H2206" s="67"/>
      <c r="I2206" s="67"/>
    </row>
    <row r="2207" spans="7:9" x14ac:dyDescent="0.2">
      <c r="G2207" s="67"/>
      <c r="H2207" s="67"/>
      <c r="I2207" s="67"/>
    </row>
    <row r="2208" spans="7:9" x14ac:dyDescent="0.2">
      <c r="G2208" s="67"/>
      <c r="H2208" s="67"/>
      <c r="I2208" s="67"/>
    </row>
    <row r="2209" spans="7:9" x14ac:dyDescent="0.2">
      <c r="G2209" s="67"/>
      <c r="H2209" s="67"/>
      <c r="I2209" s="67"/>
    </row>
    <row r="2210" spans="7:9" x14ac:dyDescent="0.2">
      <c r="G2210" s="67"/>
      <c r="H2210" s="67"/>
      <c r="I2210" s="67"/>
    </row>
    <row r="2211" spans="7:9" x14ac:dyDescent="0.2">
      <c r="G2211" s="67"/>
      <c r="H2211" s="67"/>
      <c r="I2211" s="67"/>
    </row>
    <row r="2212" spans="7:9" x14ac:dyDescent="0.2">
      <c r="G2212" s="67"/>
      <c r="H2212" s="67"/>
      <c r="I2212" s="67"/>
    </row>
    <row r="2213" spans="7:9" x14ac:dyDescent="0.2">
      <c r="G2213" s="67"/>
      <c r="H2213" s="67"/>
      <c r="I2213" s="67"/>
    </row>
    <row r="2214" spans="7:9" x14ac:dyDescent="0.2">
      <c r="G2214" s="67"/>
      <c r="H2214" s="67"/>
      <c r="I2214" s="67"/>
    </row>
    <row r="2215" spans="7:9" x14ac:dyDescent="0.2">
      <c r="G2215" s="67"/>
      <c r="H2215" s="67"/>
      <c r="I2215" s="67"/>
    </row>
    <row r="2216" spans="7:9" x14ac:dyDescent="0.2">
      <c r="G2216" s="67"/>
      <c r="H2216" s="67"/>
      <c r="I2216" s="67"/>
    </row>
    <row r="2217" spans="7:9" x14ac:dyDescent="0.2">
      <c r="G2217" s="67"/>
      <c r="H2217" s="67"/>
      <c r="I2217" s="67"/>
    </row>
    <row r="2218" spans="7:9" x14ac:dyDescent="0.2">
      <c r="G2218" s="67"/>
      <c r="H2218" s="67"/>
      <c r="I2218" s="67"/>
    </row>
    <row r="2219" spans="7:9" x14ac:dyDescent="0.2">
      <c r="G2219" s="67"/>
      <c r="H2219" s="67"/>
      <c r="I2219" s="67"/>
    </row>
    <row r="2220" spans="7:9" x14ac:dyDescent="0.2">
      <c r="G2220" s="67"/>
      <c r="H2220" s="67"/>
      <c r="I2220" s="67"/>
    </row>
    <row r="2221" spans="7:9" x14ac:dyDescent="0.2">
      <c r="G2221" s="67"/>
      <c r="H2221" s="67"/>
      <c r="I2221" s="67"/>
    </row>
    <row r="2222" spans="7:9" x14ac:dyDescent="0.2">
      <c r="G2222" s="67"/>
      <c r="H2222" s="67"/>
      <c r="I2222" s="67"/>
    </row>
    <row r="2223" spans="7:9" x14ac:dyDescent="0.2">
      <c r="G2223" s="67"/>
      <c r="H2223" s="67"/>
      <c r="I2223" s="67"/>
    </row>
    <row r="2224" spans="7:9" x14ac:dyDescent="0.2">
      <c r="G2224" s="67"/>
      <c r="H2224" s="67"/>
      <c r="I2224" s="67"/>
    </row>
    <row r="2225" spans="7:9" x14ac:dyDescent="0.2">
      <c r="G2225" s="67"/>
      <c r="H2225" s="67"/>
      <c r="I2225" s="67"/>
    </row>
    <row r="2226" spans="7:9" x14ac:dyDescent="0.2">
      <c r="G2226" s="67"/>
      <c r="H2226" s="67"/>
      <c r="I2226" s="67"/>
    </row>
    <row r="2227" spans="7:9" x14ac:dyDescent="0.2">
      <c r="G2227" s="67"/>
      <c r="H2227" s="67"/>
      <c r="I2227" s="67"/>
    </row>
    <row r="2228" spans="7:9" x14ac:dyDescent="0.2">
      <c r="G2228" s="67"/>
      <c r="H2228" s="67"/>
      <c r="I2228" s="67"/>
    </row>
    <row r="2229" spans="7:9" x14ac:dyDescent="0.2">
      <c r="G2229" s="67"/>
      <c r="H2229" s="67"/>
      <c r="I2229" s="67"/>
    </row>
    <row r="2230" spans="7:9" x14ac:dyDescent="0.2">
      <c r="G2230" s="67"/>
      <c r="H2230" s="67"/>
      <c r="I2230" s="67"/>
    </row>
    <row r="2231" spans="7:9" x14ac:dyDescent="0.2">
      <c r="G2231" s="67"/>
      <c r="H2231" s="67"/>
      <c r="I2231" s="67"/>
    </row>
    <row r="2232" spans="7:9" x14ac:dyDescent="0.2">
      <c r="G2232" s="67"/>
      <c r="H2232" s="67"/>
      <c r="I2232" s="67"/>
    </row>
    <row r="2233" spans="7:9" x14ac:dyDescent="0.2">
      <c r="G2233" s="67"/>
      <c r="H2233" s="67"/>
      <c r="I2233" s="67"/>
    </row>
    <row r="2234" spans="7:9" x14ac:dyDescent="0.2">
      <c r="G2234" s="67"/>
      <c r="H2234" s="67"/>
      <c r="I2234" s="67"/>
    </row>
    <row r="2235" spans="7:9" x14ac:dyDescent="0.2">
      <c r="G2235" s="67"/>
      <c r="H2235" s="67"/>
      <c r="I2235" s="67"/>
    </row>
    <row r="2236" spans="7:9" x14ac:dyDescent="0.2">
      <c r="G2236" s="67"/>
      <c r="H2236" s="67"/>
      <c r="I2236" s="67"/>
    </row>
    <row r="2237" spans="7:9" x14ac:dyDescent="0.2">
      <c r="G2237" s="67"/>
      <c r="H2237" s="67"/>
      <c r="I2237" s="67"/>
    </row>
    <row r="2238" spans="7:9" x14ac:dyDescent="0.2">
      <c r="G2238" s="67"/>
      <c r="H2238" s="67"/>
      <c r="I2238" s="67"/>
    </row>
    <row r="2239" spans="7:9" x14ac:dyDescent="0.2">
      <c r="G2239" s="67"/>
      <c r="H2239" s="67"/>
      <c r="I2239" s="67"/>
    </row>
    <row r="2240" spans="7:9" x14ac:dyDescent="0.2">
      <c r="G2240" s="67"/>
      <c r="H2240" s="67"/>
      <c r="I2240" s="67"/>
    </row>
    <row r="2241" spans="7:9" x14ac:dyDescent="0.2">
      <c r="G2241" s="67"/>
      <c r="H2241" s="67"/>
      <c r="I2241" s="67"/>
    </row>
    <row r="2242" spans="7:9" x14ac:dyDescent="0.2">
      <c r="G2242" s="67"/>
      <c r="H2242" s="67"/>
      <c r="I2242" s="67"/>
    </row>
    <row r="2243" spans="7:9" x14ac:dyDescent="0.2">
      <c r="G2243" s="67"/>
      <c r="H2243" s="67"/>
      <c r="I2243" s="67"/>
    </row>
    <row r="2244" spans="7:9" x14ac:dyDescent="0.2">
      <c r="G2244" s="67"/>
      <c r="H2244" s="67"/>
      <c r="I2244" s="67"/>
    </row>
    <row r="2245" spans="7:9" x14ac:dyDescent="0.2">
      <c r="G2245" s="67"/>
      <c r="H2245" s="67"/>
      <c r="I2245" s="67"/>
    </row>
    <row r="2246" spans="7:9" x14ac:dyDescent="0.2">
      <c r="G2246" s="67"/>
      <c r="H2246" s="67"/>
      <c r="I2246" s="67"/>
    </row>
    <row r="2247" spans="7:9" x14ac:dyDescent="0.2">
      <c r="G2247" s="67"/>
      <c r="H2247" s="67"/>
      <c r="I2247" s="67"/>
    </row>
    <row r="2248" spans="7:9" x14ac:dyDescent="0.2">
      <c r="G2248" s="67"/>
      <c r="H2248" s="67"/>
      <c r="I2248" s="67"/>
    </row>
    <row r="2249" spans="7:9" x14ac:dyDescent="0.2">
      <c r="G2249" s="67"/>
      <c r="H2249" s="67"/>
      <c r="I2249" s="67"/>
    </row>
    <row r="2250" spans="7:9" x14ac:dyDescent="0.2">
      <c r="G2250" s="67"/>
      <c r="H2250" s="67"/>
      <c r="I2250" s="67"/>
    </row>
    <row r="2251" spans="7:9" x14ac:dyDescent="0.2">
      <c r="G2251" s="67"/>
      <c r="H2251" s="67"/>
      <c r="I2251" s="67"/>
    </row>
    <row r="2252" spans="7:9" x14ac:dyDescent="0.2">
      <c r="G2252" s="67"/>
      <c r="H2252" s="67"/>
      <c r="I2252" s="67"/>
    </row>
    <row r="2253" spans="7:9" x14ac:dyDescent="0.2">
      <c r="G2253" s="67"/>
      <c r="H2253" s="67"/>
      <c r="I2253" s="67"/>
    </row>
    <row r="2254" spans="7:9" x14ac:dyDescent="0.2">
      <c r="G2254" s="67"/>
      <c r="H2254" s="67"/>
      <c r="I2254" s="67"/>
    </row>
    <row r="2255" spans="7:9" x14ac:dyDescent="0.2">
      <c r="G2255" s="67"/>
      <c r="H2255" s="67"/>
      <c r="I2255" s="67"/>
    </row>
    <row r="2256" spans="7:9" x14ac:dyDescent="0.2">
      <c r="G2256" s="67"/>
      <c r="H2256" s="67"/>
      <c r="I2256" s="67"/>
    </row>
    <row r="2257" spans="7:9" x14ac:dyDescent="0.2">
      <c r="G2257" s="67"/>
      <c r="H2257" s="67"/>
      <c r="I2257" s="67"/>
    </row>
    <row r="2258" spans="7:9" x14ac:dyDescent="0.2">
      <c r="G2258" s="67"/>
      <c r="H2258" s="67"/>
      <c r="I2258" s="67"/>
    </row>
    <row r="2259" spans="7:9" x14ac:dyDescent="0.2">
      <c r="G2259" s="67"/>
      <c r="H2259" s="67"/>
      <c r="I2259" s="67"/>
    </row>
    <row r="2260" spans="7:9" x14ac:dyDescent="0.2">
      <c r="G2260" s="67"/>
      <c r="H2260" s="67"/>
      <c r="I2260" s="67"/>
    </row>
    <row r="2261" spans="7:9" x14ac:dyDescent="0.2">
      <c r="G2261" s="67"/>
      <c r="H2261" s="67"/>
      <c r="I2261" s="67"/>
    </row>
    <row r="2262" spans="7:9" x14ac:dyDescent="0.2">
      <c r="G2262" s="67"/>
      <c r="H2262" s="67"/>
      <c r="I2262" s="67"/>
    </row>
    <row r="2263" spans="7:9" x14ac:dyDescent="0.2">
      <c r="G2263" s="67"/>
      <c r="H2263" s="67"/>
      <c r="I2263" s="67"/>
    </row>
    <row r="2264" spans="7:9" x14ac:dyDescent="0.2">
      <c r="G2264" s="67"/>
      <c r="H2264" s="67"/>
      <c r="I2264" s="67"/>
    </row>
    <row r="2265" spans="7:9" x14ac:dyDescent="0.2">
      <c r="G2265" s="67"/>
      <c r="H2265" s="67"/>
      <c r="I2265" s="67"/>
    </row>
    <row r="2266" spans="7:9" x14ac:dyDescent="0.2">
      <c r="G2266" s="67"/>
      <c r="H2266" s="67"/>
      <c r="I2266" s="67"/>
    </row>
    <row r="2267" spans="7:9" x14ac:dyDescent="0.2">
      <c r="G2267" s="67"/>
      <c r="H2267" s="67"/>
      <c r="I2267" s="67"/>
    </row>
    <row r="2268" spans="7:9" x14ac:dyDescent="0.2">
      <c r="G2268" s="67"/>
      <c r="H2268" s="67"/>
      <c r="I2268" s="67"/>
    </row>
    <row r="2269" spans="7:9" x14ac:dyDescent="0.2">
      <c r="G2269" s="67"/>
      <c r="H2269" s="67"/>
      <c r="I2269" s="67"/>
    </row>
    <row r="2270" spans="7:9" x14ac:dyDescent="0.2">
      <c r="G2270" s="67"/>
      <c r="H2270" s="67"/>
      <c r="I2270" s="67"/>
    </row>
    <row r="2271" spans="7:9" x14ac:dyDescent="0.2">
      <c r="G2271" s="67"/>
      <c r="H2271" s="67"/>
      <c r="I2271" s="67"/>
    </row>
    <row r="2272" spans="7:9" x14ac:dyDescent="0.2">
      <c r="G2272" s="67"/>
      <c r="H2272" s="67"/>
      <c r="I2272" s="67"/>
    </row>
    <row r="2273" spans="7:9" x14ac:dyDescent="0.2">
      <c r="G2273" s="67"/>
      <c r="H2273" s="67"/>
      <c r="I2273" s="67"/>
    </row>
    <row r="2274" spans="7:9" x14ac:dyDescent="0.2">
      <c r="G2274" s="67"/>
      <c r="H2274" s="67"/>
      <c r="I2274" s="67"/>
    </row>
    <row r="2275" spans="7:9" x14ac:dyDescent="0.2">
      <c r="G2275" s="67"/>
      <c r="H2275" s="67"/>
      <c r="I2275" s="67"/>
    </row>
    <row r="2276" spans="7:9" x14ac:dyDescent="0.2">
      <c r="G2276" s="67"/>
      <c r="H2276" s="67"/>
      <c r="I2276" s="67"/>
    </row>
    <row r="2277" spans="7:9" x14ac:dyDescent="0.2">
      <c r="G2277" s="67"/>
      <c r="H2277" s="67"/>
      <c r="I2277" s="67"/>
    </row>
    <row r="2278" spans="7:9" x14ac:dyDescent="0.2">
      <c r="G2278" s="67"/>
      <c r="H2278" s="67"/>
      <c r="I2278" s="67"/>
    </row>
    <row r="2279" spans="7:9" x14ac:dyDescent="0.2">
      <c r="G2279" s="67"/>
      <c r="H2279" s="67"/>
      <c r="I2279" s="67"/>
    </row>
    <row r="2280" spans="7:9" x14ac:dyDescent="0.2">
      <c r="G2280" s="67"/>
      <c r="H2280" s="67"/>
      <c r="I2280" s="67"/>
    </row>
    <row r="2281" spans="7:9" x14ac:dyDescent="0.2">
      <c r="G2281" s="67"/>
      <c r="H2281" s="67"/>
      <c r="I2281" s="67"/>
    </row>
    <row r="2282" spans="7:9" x14ac:dyDescent="0.2">
      <c r="G2282" s="67"/>
      <c r="H2282" s="67"/>
      <c r="I2282" s="67"/>
    </row>
    <row r="2283" spans="7:9" x14ac:dyDescent="0.2">
      <c r="G2283" s="67"/>
      <c r="H2283" s="67"/>
      <c r="I2283" s="67"/>
    </row>
    <row r="2284" spans="7:9" x14ac:dyDescent="0.2">
      <c r="G2284" s="67"/>
      <c r="H2284" s="67"/>
      <c r="I2284" s="67"/>
    </row>
    <row r="2285" spans="7:9" x14ac:dyDescent="0.2">
      <c r="G2285" s="67"/>
      <c r="H2285" s="67"/>
      <c r="I2285" s="67"/>
    </row>
    <row r="2286" spans="7:9" x14ac:dyDescent="0.2">
      <c r="G2286" s="67"/>
      <c r="H2286" s="67"/>
      <c r="I2286" s="67"/>
    </row>
    <row r="2287" spans="7:9" x14ac:dyDescent="0.2">
      <c r="G2287" s="67"/>
      <c r="H2287" s="67"/>
      <c r="I2287" s="67"/>
    </row>
    <row r="2288" spans="7:9" x14ac:dyDescent="0.2">
      <c r="G2288" s="67"/>
      <c r="H2288" s="67"/>
      <c r="I2288" s="67"/>
    </row>
    <row r="2289" spans="7:9" x14ac:dyDescent="0.2">
      <c r="G2289" s="67"/>
      <c r="H2289" s="67"/>
      <c r="I2289" s="67"/>
    </row>
    <row r="2290" spans="7:9" x14ac:dyDescent="0.2">
      <c r="G2290" s="67"/>
      <c r="H2290" s="67"/>
      <c r="I2290" s="67"/>
    </row>
    <row r="2291" spans="7:9" x14ac:dyDescent="0.2">
      <c r="G2291" s="67"/>
      <c r="H2291" s="67"/>
      <c r="I2291" s="67"/>
    </row>
    <row r="2292" spans="7:9" x14ac:dyDescent="0.2">
      <c r="G2292" s="67"/>
      <c r="H2292" s="67"/>
      <c r="I2292" s="67"/>
    </row>
    <row r="2293" spans="7:9" x14ac:dyDescent="0.2">
      <c r="G2293" s="67"/>
      <c r="H2293" s="67"/>
      <c r="I2293" s="67"/>
    </row>
    <row r="2294" spans="7:9" x14ac:dyDescent="0.2">
      <c r="G2294" s="67"/>
      <c r="H2294" s="67"/>
      <c r="I2294" s="67"/>
    </row>
    <row r="2295" spans="7:9" x14ac:dyDescent="0.2">
      <c r="G2295" s="67"/>
      <c r="H2295" s="67"/>
      <c r="I2295" s="67"/>
    </row>
    <row r="2296" spans="7:9" x14ac:dyDescent="0.2">
      <c r="G2296" s="67"/>
      <c r="H2296" s="67"/>
      <c r="I2296" s="67"/>
    </row>
    <row r="2297" spans="7:9" x14ac:dyDescent="0.2">
      <c r="G2297" s="67"/>
      <c r="H2297" s="67"/>
      <c r="I2297" s="67"/>
    </row>
    <row r="2298" spans="7:9" x14ac:dyDescent="0.2">
      <c r="G2298" s="67"/>
      <c r="H2298" s="67"/>
      <c r="I2298" s="67"/>
    </row>
    <row r="2299" spans="7:9" x14ac:dyDescent="0.2">
      <c r="G2299" s="67"/>
      <c r="H2299" s="67"/>
      <c r="I2299" s="67"/>
    </row>
    <row r="2300" spans="7:9" x14ac:dyDescent="0.2">
      <c r="G2300" s="67"/>
      <c r="H2300" s="67"/>
      <c r="I2300" s="67"/>
    </row>
    <row r="2301" spans="7:9" x14ac:dyDescent="0.2">
      <c r="G2301" s="67"/>
      <c r="H2301" s="67"/>
      <c r="I2301" s="67"/>
    </row>
    <row r="2302" spans="7:9" x14ac:dyDescent="0.2">
      <c r="G2302" s="67"/>
      <c r="H2302" s="67"/>
      <c r="I2302" s="67"/>
    </row>
    <row r="2303" spans="7:9" x14ac:dyDescent="0.2">
      <c r="G2303" s="67"/>
      <c r="H2303" s="67"/>
      <c r="I2303" s="67"/>
    </row>
    <row r="2304" spans="7:9" x14ac:dyDescent="0.2">
      <c r="G2304" s="67"/>
      <c r="H2304" s="67"/>
      <c r="I2304" s="67"/>
    </row>
    <row r="2305" spans="7:9" x14ac:dyDescent="0.2">
      <c r="G2305" s="67"/>
      <c r="H2305" s="67"/>
      <c r="I2305" s="67"/>
    </row>
    <row r="2306" spans="7:9" x14ac:dyDescent="0.2">
      <c r="G2306" s="67"/>
      <c r="H2306" s="67"/>
      <c r="I2306" s="67"/>
    </row>
    <row r="2307" spans="7:9" x14ac:dyDescent="0.2">
      <c r="G2307" s="67"/>
      <c r="H2307" s="67"/>
      <c r="I2307" s="67"/>
    </row>
    <row r="2308" spans="7:9" x14ac:dyDescent="0.2">
      <c r="G2308" s="67"/>
      <c r="H2308" s="67"/>
      <c r="I2308" s="67"/>
    </row>
    <row r="2309" spans="7:9" x14ac:dyDescent="0.2">
      <c r="G2309" s="67"/>
      <c r="H2309" s="67"/>
      <c r="I2309" s="67"/>
    </row>
    <row r="2310" spans="7:9" x14ac:dyDescent="0.2">
      <c r="G2310" s="67"/>
      <c r="H2310" s="67"/>
      <c r="I2310" s="67"/>
    </row>
    <row r="2311" spans="7:9" x14ac:dyDescent="0.2">
      <c r="G2311" s="67"/>
      <c r="H2311" s="67"/>
      <c r="I2311" s="67"/>
    </row>
    <row r="2312" spans="7:9" x14ac:dyDescent="0.2">
      <c r="G2312" s="67"/>
      <c r="H2312" s="67"/>
      <c r="I2312" s="67"/>
    </row>
    <row r="2313" spans="7:9" x14ac:dyDescent="0.2">
      <c r="G2313" s="67"/>
      <c r="H2313" s="67"/>
      <c r="I2313" s="67"/>
    </row>
    <row r="2314" spans="7:9" x14ac:dyDescent="0.2">
      <c r="G2314" s="67"/>
      <c r="H2314" s="67"/>
      <c r="I2314" s="67"/>
    </row>
    <row r="2315" spans="7:9" x14ac:dyDescent="0.2">
      <c r="G2315" s="67"/>
      <c r="H2315" s="67"/>
      <c r="I2315" s="67"/>
    </row>
    <row r="2316" spans="7:9" x14ac:dyDescent="0.2">
      <c r="G2316" s="67"/>
      <c r="H2316" s="67"/>
      <c r="I2316" s="67"/>
    </row>
    <row r="2317" spans="7:9" x14ac:dyDescent="0.2">
      <c r="G2317" s="67"/>
      <c r="H2317" s="67"/>
      <c r="I2317" s="67"/>
    </row>
    <row r="2318" spans="7:9" x14ac:dyDescent="0.2">
      <c r="G2318" s="67"/>
      <c r="H2318" s="67"/>
      <c r="I2318" s="67"/>
    </row>
    <row r="2319" spans="7:9" x14ac:dyDescent="0.2">
      <c r="G2319" s="67"/>
      <c r="H2319" s="67"/>
      <c r="I2319" s="67"/>
    </row>
    <row r="2320" spans="7:9" x14ac:dyDescent="0.2">
      <c r="G2320" s="67"/>
      <c r="H2320" s="67"/>
      <c r="I2320" s="67"/>
    </row>
    <row r="2321" spans="7:9" x14ac:dyDescent="0.2">
      <c r="G2321" s="67"/>
      <c r="H2321" s="67"/>
      <c r="I2321" s="67"/>
    </row>
    <row r="2322" spans="7:9" x14ac:dyDescent="0.2">
      <c r="G2322" s="67"/>
      <c r="H2322" s="67"/>
      <c r="I2322" s="67"/>
    </row>
    <row r="2323" spans="7:9" x14ac:dyDescent="0.2">
      <c r="G2323" s="67"/>
      <c r="H2323" s="67"/>
      <c r="I2323" s="67"/>
    </row>
    <row r="2324" spans="7:9" x14ac:dyDescent="0.2">
      <c r="G2324" s="67"/>
      <c r="H2324" s="67"/>
      <c r="I2324" s="67"/>
    </row>
    <row r="2325" spans="7:9" x14ac:dyDescent="0.2">
      <c r="G2325" s="67"/>
      <c r="H2325" s="67"/>
      <c r="I2325" s="67"/>
    </row>
    <row r="2326" spans="7:9" x14ac:dyDescent="0.2">
      <c r="G2326" s="67"/>
      <c r="H2326" s="67"/>
      <c r="I2326" s="67"/>
    </row>
    <row r="2327" spans="7:9" x14ac:dyDescent="0.2">
      <c r="G2327" s="67"/>
      <c r="H2327" s="67"/>
      <c r="I2327" s="67"/>
    </row>
    <row r="2328" spans="7:9" x14ac:dyDescent="0.2">
      <c r="G2328" s="67"/>
      <c r="H2328" s="67"/>
      <c r="I2328" s="67"/>
    </row>
    <row r="2329" spans="7:9" x14ac:dyDescent="0.2">
      <c r="G2329" s="67"/>
      <c r="H2329" s="67"/>
      <c r="I2329" s="67"/>
    </row>
    <row r="2330" spans="7:9" x14ac:dyDescent="0.2">
      <c r="G2330" s="67"/>
      <c r="H2330" s="67"/>
      <c r="I2330" s="67"/>
    </row>
    <row r="2331" spans="7:9" x14ac:dyDescent="0.2">
      <c r="G2331" s="67"/>
      <c r="H2331" s="67"/>
      <c r="I2331" s="67"/>
    </row>
    <row r="2332" spans="7:9" x14ac:dyDescent="0.2">
      <c r="G2332" s="67"/>
      <c r="H2332" s="67"/>
      <c r="I2332" s="67"/>
    </row>
    <row r="2333" spans="7:9" x14ac:dyDescent="0.2">
      <c r="G2333" s="67"/>
      <c r="H2333" s="67"/>
      <c r="I2333" s="67"/>
    </row>
    <row r="2334" spans="7:9" x14ac:dyDescent="0.2">
      <c r="G2334" s="67"/>
      <c r="H2334" s="67"/>
      <c r="I2334" s="67"/>
    </row>
    <row r="2335" spans="7:9" x14ac:dyDescent="0.2">
      <c r="G2335" s="52"/>
      <c r="H2335" s="52"/>
      <c r="I2335" s="52"/>
    </row>
    <row r="2336" spans="7:9" x14ac:dyDescent="0.2">
      <c r="G2336" s="52"/>
      <c r="H2336" s="52"/>
      <c r="I2336" s="52"/>
    </row>
    <row r="2337" spans="7:9" x14ac:dyDescent="0.2">
      <c r="G2337" s="52"/>
      <c r="H2337" s="52"/>
      <c r="I2337" s="52"/>
    </row>
    <row r="2338" spans="7:9" x14ac:dyDescent="0.2">
      <c r="G2338" s="52"/>
      <c r="H2338" s="52"/>
      <c r="I2338" s="52"/>
    </row>
    <row r="2339" spans="7:9" x14ac:dyDescent="0.2">
      <c r="G2339" s="52"/>
      <c r="H2339" s="52"/>
      <c r="I2339" s="52"/>
    </row>
    <row r="2340" spans="7:9" x14ac:dyDescent="0.2">
      <c r="G2340" s="52"/>
      <c r="H2340" s="52"/>
      <c r="I2340" s="52"/>
    </row>
    <row r="2341" spans="7:9" x14ac:dyDescent="0.2">
      <c r="G2341" s="52"/>
      <c r="H2341" s="52"/>
      <c r="I2341" s="52"/>
    </row>
    <row r="2342" spans="7:9" x14ac:dyDescent="0.2">
      <c r="G2342" s="52"/>
      <c r="H2342" s="52"/>
      <c r="I2342" s="52"/>
    </row>
    <row r="2343" spans="7:9" x14ac:dyDescent="0.2">
      <c r="G2343" s="52"/>
      <c r="H2343" s="52"/>
      <c r="I2343" s="52"/>
    </row>
    <row r="2344" spans="7:9" x14ac:dyDescent="0.2">
      <c r="G2344" s="52"/>
      <c r="H2344" s="52"/>
      <c r="I2344" s="52"/>
    </row>
    <row r="2345" spans="7:9" x14ac:dyDescent="0.2">
      <c r="G2345" s="52"/>
      <c r="H2345" s="52"/>
      <c r="I2345" s="52"/>
    </row>
    <row r="2346" spans="7:9" x14ac:dyDescent="0.2">
      <c r="G2346" s="52"/>
      <c r="H2346" s="52"/>
      <c r="I2346" s="52"/>
    </row>
    <row r="2347" spans="7:9" x14ac:dyDescent="0.2">
      <c r="G2347" s="52"/>
      <c r="H2347" s="52"/>
      <c r="I2347" s="52"/>
    </row>
    <row r="2348" spans="7:9" x14ac:dyDescent="0.2">
      <c r="G2348" s="52"/>
      <c r="H2348" s="52"/>
      <c r="I2348" s="52"/>
    </row>
    <row r="2349" spans="7:9" x14ac:dyDescent="0.2">
      <c r="G2349" s="52"/>
      <c r="H2349" s="52"/>
      <c r="I2349" s="52"/>
    </row>
    <row r="2350" spans="7:9" x14ac:dyDescent="0.2">
      <c r="G2350" s="52"/>
      <c r="H2350" s="52"/>
      <c r="I2350" s="52"/>
    </row>
    <row r="2351" spans="7:9" x14ac:dyDescent="0.2">
      <c r="G2351" s="52"/>
      <c r="H2351" s="52"/>
      <c r="I2351" s="52"/>
    </row>
    <row r="2352" spans="7:9" x14ac:dyDescent="0.2">
      <c r="G2352" s="52"/>
      <c r="H2352" s="52"/>
      <c r="I2352" s="52"/>
    </row>
    <row r="2353" spans="7:9" x14ac:dyDescent="0.2">
      <c r="G2353" s="52"/>
      <c r="H2353" s="52"/>
      <c r="I2353" s="52"/>
    </row>
    <row r="2354" spans="7:9" x14ac:dyDescent="0.2">
      <c r="G2354" s="52"/>
      <c r="H2354" s="52"/>
      <c r="I2354" s="52"/>
    </row>
    <row r="2355" spans="7:9" x14ac:dyDescent="0.2">
      <c r="G2355" s="52"/>
      <c r="H2355" s="52"/>
      <c r="I2355" s="52"/>
    </row>
    <row r="2356" spans="7:9" x14ac:dyDescent="0.2">
      <c r="G2356" s="52"/>
      <c r="H2356" s="52"/>
      <c r="I2356" s="52"/>
    </row>
    <row r="2357" spans="7:9" x14ac:dyDescent="0.2">
      <c r="G2357" s="52"/>
      <c r="H2357" s="52"/>
      <c r="I2357" s="52"/>
    </row>
    <row r="2358" spans="7:9" x14ac:dyDescent="0.2">
      <c r="G2358" s="52"/>
      <c r="H2358" s="52"/>
      <c r="I2358" s="52"/>
    </row>
    <row r="2359" spans="7:9" x14ac:dyDescent="0.2">
      <c r="G2359" s="52"/>
      <c r="H2359" s="52"/>
      <c r="I2359" s="52"/>
    </row>
    <row r="2360" spans="7:9" x14ac:dyDescent="0.2">
      <c r="G2360" s="52"/>
      <c r="H2360" s="52"/>
      <c r="I2360" s="52"/>
    </row>
    <row r="2361" spans="7:9" x14ac:dyDescent="0.2">
      <c r="G2361" s="52"/>
      <c r="H2361" s="52"/>
      <c r="I2361" s="52"/>
    </row>
    <row r="2362" spans="7:9" x14ac:dyDescent="0.2">
      <c r="G2362" s="52"/>
      <c r="H2362" s="52"/>
      <c r="I2362" s="52"/>
    </row>
    <row r="2363" spans="7:9" x14ac:dyDescent="0.2">
      <c r="G2363" s="52"/>
      <c r="H2363" s="52"/>
      <c r="I2363" s="52"/>
    </row>
    <row r="2364" spans="7:9" x14ac:dyDescent="0.2">
      <c r="G2364" s="52"/>
      <c r="H2364" s="52"/>
      <c r="I2364" s="52"/>
    </row>
    <row r="2365" spans="7:9" x14ac:dyDescent="0.2">
      <c r="G2365" s="52"/>
      <c r="H2365" s="52"/>
      <c r="I2365" s="52"/>
    </row>
    <row r="2366" spans="7:9" x14ac:dyDescent="0.2">
      <c r="G2366" s="52"/>
      <c r="H2366" s="52"/>
      <c r="I2366" s="52"/>
    </row>
    <row r="2367" spans="7:9" x14ac:dyDescent="0.2">
      <c r="G2367" s="52"/>
      <c r="H2367" s="52"/>
      <c r="I2367" s="52"/>
    </row>
    <row r="2368" spans="7:9" x14ac:dyDescent="0.2">
      <c r="G2368" s="52"/>
      <c r="H2368" s="52"/>
      <c r="I2368" s="52"/>
    </row>
    <row r="2369" spans="7:9" x14ac:dyDescent="0.2">
      <c r="G2369" s="52"/>
      <c r="H2369" s="52"/>
      <c r="I2369" s="52"/>
    </row>
    <row r="2370" spans="7:9" x14ac:dyDescent="0.2">
      <c r="G2370" s="52"/>
      <c r="H2370" s="52"/>
      <c r="I2370" s="52"/>
    </row>
    <row r="2371" spans="7:9" x14ac:dyDescent="0.2">
      <c r="G2371" s="52"/>
      <c r="H2371" s="52"/>
      <c r="I2371" s="52"/>
    </row>
    <row r="2372" spans="7:9" x14ac:dyDescent="0.2">
      <c r="G2372" s="52"/>
      <c r="H2372" s="52"/>
      <c r="I2372" s="52"/>
    </row>
    <row r="2373" spans="7:9" x14ac:dyDescent="0.2">
      <c r="G2373" s="52"/>
      <c r="H2373" s="52"/>
      <c r="I2373" s="52"/>
    </row>
    <row r="2374" spans="7:9" x14ac:dyDescent="0.2">
      <c r="G2374" s="52"/>
      <c r="H2374" s="52"/>
      <c r="I2374" s="52"/>
    </row>
    <row r="2375" spans="7:9" x14ac:dyDescent="0.2">
      <c r="G2375" s="52"/>
      <c r="H2375" s="52"/>
      <c r="I2375" s="52"/>
    </row>
    <row r="2376" spans="7:9" x14ac:dyDescent="0.2">
      <c r="G2376" s="52"/>
      <c r="H2376" s="52"/>
      <c r="I2376" s="52"/>
    </row>
    <row r="2377" spans="7:9" x14ac:dyDescent="0.2">
      <c r="G2377" s="52"/>
      <c r="H2377" s="52"/>
      <c r="I2377" s="52"/>
    </row>
    <row r="2378" spans="7:9" x14ac:dyDescent="0.2">
      <c r="G2378" s="52"/>
      <c r="H2378" s="52"/>
      <c r="I2378" s="52"/>
    </row>
    <row r="2379" spans="7:9" x14ac:dyDescent="0.2">
      <c r="G2379" s="52"/>
      <c r="H2379" s="52"/>
      <c r="I2379" s="52"/>
    </row>
    <row r="2380" spans="7:9" x14ac:dyDescent="0.2">
      <c r="G2380" s="52"/>
      <c r="H2380" s="52"/>
      <c r="I2380" s="52"/>
    </row>
    <row r="2381" spans="7:9" x14ac:dyDescent="0.2">
      <c r="G2381" s="52"/>
      <c r="H2381" s="52"/>
      <c r="I2381" s="52"/>
    </row>
    <row r="2382" spans="7:9" x14ac:dyDescent="0.2">
      <c r="G2382" s="52"/>
      <c r="H2382" s="52"/>
      <c r="I2382" s="52"/>
    </row>
    <row r="2383" spans="7:9" x14ac:dyDescent="0.2">
      <c r="G2383" s="52"/>
      <c r="H2383" s="52"/>
      <c r="I2383" s="52"/>
    </row>
    <row r="2384" spans="7:9" x14ac:dyDescent="0.2">
      <c r="G2384" s="52"/>
      <c r="H2384" s="52"/>
      <c r="I2384" s="52"/>
    </row>
    <row r="2385" spans="7:9" x14ac:dyDescent="0.2">
      <c r="G2385" s="52"/>
      <c r="H2385" s="52"/>
      <c r="I2385" s="52"/>
    </row>
    <row r="2386" spans="7:9" x14ac:dyDescent="0.2">
      <c r="G2386" s="52"/>
      <c r="H2386" s="52"/>
      <c r="I2386" s="52"/>
    </row>
    <row r="2387" spans="7:9" x14ac:dyDescent="0.2">
      <c r="G2387" s="52"/>
      <c r="H2387" s="52"/>
      <c r="I2387" s="52"/>
    </row>
    <row r="2388" spans="7:9" x14ac:dyDescent="0.2">
      <c r="G2388" s="52"/>
      <c r="H2388" s="52"/>
      <c r="I2388" s="52"/>
    </row>
    <row r="2389" spans="7:9" x14ac:dyDescent="0.2">
      <c r="G2389" s="52"/>
      <c r="H2389" s="52"/>
      <c r="I2389" s="52"/>
    </row>
    <row r="2390" spans="7:9" x14ac:dyDescent="0.2">
      <c r="G2390" s="52"/>
      <c r="H2390" s="52"/>
      <c r="I2390" s="52"/>
    </row>
    <row r="2391" spans="7:9" x14ac:dyDescent="0.2">
      <c r="G2391" s="52"/>
      <c r="H2391" s="52"/>
      <c r="I2391" s="52"/>
    </row>
    <row r="2392" spans="7:9" x14ac:dyDescent="0.2">
      <c r="G2392" s="52"/>
      <c r="H2392" s="52"/>
      <c r="I2392" s="52"/>
    </row>
    <row r="2393" spans="7:9" x14ac:dyDescent="0.2">
      <c r="G2393" s="52"/>
      <c r="H2393" s="52"/>
      <c r="I2393" s="52"/>
    </row>
    <row r="2394" spans="7:9" x14ac:dyDescent="0.2">
      <c r="G2394" s="52"/>
      <c r="H2394" s="52"/>
      <c r="I2394" s="52"/>
    </row>
    <row r="2395" spans="7:9" x14ac:dyDescent="0.2">
      <c r="G2395" s="52"/>
      <c r="H2395" s="52"/>
      <c r="I2395" s="52"/>
    </row>
    <row r="2396" spans="7:9" x14ac:dyDescent="0.2">
      <c r="G2396" s="52"/>
      <c r="H2396" s="52"/>
      <c r="I2396" s="52"/>
    </row>
    <row r="2397" spans="7:9" x14ac:dyDescent="0.2">
      <c r="G2397" s="52"/>
      <c r="H2397" s="52"/>
      <c r="I2397" s="52"/>
    </row>
    <row r="2398" spans="7:9" x14ac:dyDescent="0.2">
      <c r="G2398" s="52"/>
      <c r="H2398" s="52"/>
      <c r="I2398" s="52"/>
    </row>
    <row r="2399" spans="7:9" x14ac:dyDescent="0.2">
      <c r="G2399" s="52"/>
      <c r="H2399" s="52"/>
      <c r="I2399" s="52"/>
    </row>
    <row r="2400" spans="7:9" x14ac:dyDescent="0.2">
      <c r="G2400" s="52"/>
      <c r="H2400" s="52"/>
      <c r="I2400" s="52"/>
    </row>
    <row r="2401" spans="7:9" x14ac:dyDescent="0.2">
      <c r="G2401" s="52"/>
      <c r="H2401" s="52"/>
      <c r="I2401" s="52"/>
    </row>
    <row r="2402" spans="7:9" x14ac:dyDescent="0.2">
      <c r="G2402" s="52"/>
      <c r="H2402" s="52"/>
      <c r="I2402" s="52"/>
    </row>
    <row r="2403" spans="7:9" x14ac:dyDescent="0.2">
      <c r="G2403" s="52"/>
      <c r="H2403" s="52"/>
      <c r="I2403" s="52"/>
    </row>
    <row r="2404" spans="7:9" x14ac:dyDescent="0.2">
      <c r="G2404" s="52"/>
      <c r="H2404" s="52"/>
      <c r="I2404" s="52"/>
    </row>
    <row r="2405" spans="7:9" x14ac:dyDescent="0.2">
      <c r="G2405" s="52"/>
      <c r="H2405" s="52"/>
      <c r="I2405" s="52"/>
    </row>
    <row r="2406" spans="7:9" x14ac:dyDescent="0.2">
      <c r="G2406" s="52"/>
      <c r="H2406" s="52"/>
      <c r="I2406" s="52"/>
    </row>
    <row r="2407" spans="7:9" x14ac:dyDescent="0.2">
      <c r="G2407" s="52"/>
      <c r="H2407" s="52"/>
      <c r="I2407" s="52"/>
    </row>
    <row r="2408" spans="7:9" x14ac:dyDescent="0.2">
      <c r="G2408" s="52"/>
      <c r="H2408" s="52"/>
      <c r="I2408" s="52"/>
    </row>
    <row r="2409" spans="7:9" x14ac:dyDescent="0.2">
      <c r="G2409" s="52"/>
      <c r="H2409" s="52"/>
      <c r="I2409" s="52"/>
    </row>
    <row r="2410" spans="7:9" x14ac:dyDescent="0.2">
      <c r="G2410" s="52"/>
      <c r="H2410" s="52"/>
      <c r="I2410" s="52"/>
    </row>
    <row r="2411" spans="7:9" x14ac:dyDescent="0.2">
      <c r="G2411" s="52"/>
      <c r="H2411" s="52"/>
      <c r="I2411" s="52"/>
    </row>
    <row r="2412" spans="7:9" x14ac:dyDescent="0.2">
      <c r="G2412" s="52"/>
      <c r="H2412" s="52"/>
      <c r="I2412" s="52"/>
    </row>
    <row r="2413" spans="7:9" x14ac:dyDescent="0.2">
      <c r="G2413" s="52"/>
      <c r="H2413" s="52"/>
      <c r="I2413" s="52"/>
    </row>
    <row r="2414" spans="7:9" x14ac:dyDescent="0.2">
      <c r="G2414" s="52"/>
      <c r="H2414" s="52"/>
      <c r="I2414" s="52"/>
    </row>
    <row r="2415" spans="7:9" x14ac:dyDescent="0.2">
      <c r="G2415" s="52"/>
      <c r="H2415" s="52"/>
      <c r="I2415" s="52"/>
    </row>
    <row r="2416" spans="7:9" x14ac:dyDescent="0.2">
      <c r="G2416" s="52"/>
      <c r="H2416" s="52"/>
      <c r="I2416" s="52"/>
    </row>
    <row r="2417" spans="7:9" x14ac:dyDescent="0.2">
      <c r="G2417" s="52"/>
      <c r="H2417" s="52"/>
      <c r="I2417" s="52"/>
    </row>
    <row r="2418" spans="7:9" x14ac:dyDescent="0.2">
      <c r="G2418" s="52"/>
      <c r="H2418" s="52"/>
      <c r="I2418" s="52"/>
    </row>
    <row r="2419" spans="7:9" x14ac:dyDescent="0.2">
      <c r="G2419" s="52"/>
      <c r="H2419" s="52"/>
      <c r="I2419" s="52"/>
    </row>
    <row r="2420" spans="7:9" x14ac:dyDescent="0.2">
      <c r="G2420" s="52"/>
      <c r="H2420" s="52"/>
      <c r="I2420" s="52"/>
    </row>
    <row r="2421" spans="7:9" x14ac:dyDescent="0.2">
      <c r="G2421" s="52"/>
      <c r="H2421" s="52"/>
      <c r="I2421" s="52"/>
    </row>
    <row r="2422" spans="7:9" x14ac:dyDescent="0.2">
      <c r="G2422" s="52"/>
      <c r="H2422" s="52"/>
      <c r="I2422" s="52"/>
    </row>
    <row r="2423" spans="7:9" x14ac:dyDescent="0.2">
      <c r="G2423" s="52"/>
      <c r="H2423" s="52"/>
      <c r="I2423" s="52"/>
    </row>
    <row r="2424" spans="7:9" x14ac:dyDescent="0.2">
      <c r="G2424" s="52"/>
      <c r="H2424" s="52"/>
      <c r="I2424" s="52"/>
    </row>
    <row r="2425" spans="7:9" x14ac:dyDescent="0.2">
      <c r="G2425" s="52"/>
      <c r="H2425" s="52"/>
      <c r="I2425" s="52"/>
    </row>
    <row r="2426" spans="7:9" x14ac:dyDescent="0.2">
      <c r="G2426" s="52"/>
      <c r="H2426" s="52"/>
      <c r="I2426" s="52"/>
    </row>
    <row r="2427" spans="7:9" x14ac:dyDescent="0.2">
      <c r="G2427" s="52"/>
      <c r="H2427" s="52"/>
      <c r="I2427" s="52"/>
    </row>
    <row r="2428" spans="7:9" x14ac:dyDescent="0.2">
      <c r="G2428" s="52"/>
      <c r="H2428" s="52"/>
      <c r="I2428" s="52"/>
    </row>
    <row r="2429" spans="7:9" x14ac:dyDescent="0.2">
      <c r="G2429" s="52"/>
      <c r="H2429" s="52"/>
      <c r="I2429" s="52"/>
    </row>
    <row r="2430" spans="7:9" x14ac:dyDescent="0.2">
      <c r="G2430" s="52"/>
      <c r="H2430" s="52"/>
      <c r="I2430" s="52"/>
    </row>
    <row r="2431" spans="7:9" x14ac:dyDescent="0.2">
      <c r="G2431" s="52"/>
      <c r="H2431" s="52"/>
      <c r="I2431" s="52"/>
    </row>
    <row r="2432" spans="7:9" x14ac:dyDescent="0.2">
      <c r="G2432" s="52"/>
      <c r="H2432" s="52"/>
      <c r="I2432" s="52"/>
    </row>
    <row r="2433" spans="7:9" x14ac:dyDescent="0.2">
      <c r="G2433" s="52"/>
      <c r="H2433" s="52"/>
      <c r="I2433" s="52"/>
    </row>
    <row r="2434" spans="7:9" x14ac:dyDescent="0.2">
      <c r="G2434" s="52"/>
      <c r="H2434" s="52"/>
      <c r="I2434" s="52"/>
    </row>
    <row r="2435" spans="7:9" x14ac:dyDescent="0.2">
      <c r="G2435" s="52"/>
      <c r="H2435" s="52"/>
      <c r="I2435" s="52"/>
    </row>
    <row r="2436" spans="7:9" x14ac:dyDescent="0.2">
      <c r="G2436" s="52"/>
      <c r="H2436" s="52"/>
      <c r="I2436" s="52"/>
    </row>
    <row r="2437" spans="7:9" x14ac:dyDescent="0.2">
      <c r="G2437" s="52"/>
      <c r="H2437" s="52"/>
      <c r="I2437" s="52"/>
    </row>
    <row r="2438" spans="7:9" x14ac:dyDescent="0.2">
      <c r="G2438" s="52"/>
      <c r="H2438" s="52"/>
      <c r="I2438" s="52"/>
    </row>
    <row r="2439" spans="7:9" x14ac:dyDescent="0.2">
      <c r="G2439" s="52"/>
      <c r="H2439" s="52"/>
      <c r="I2439" s="52"/>
    </row>
    <row r="2440" spans="7:9" x14ac:dyDescent="0.2">
      <c r="G2440" s="52"/>
      <c r="H2440" s="52"/>
      <c r="I2440" s="52"/>
    </row>
    <row r="2441" spans="7:9" x14ac:dyDescent="0.2">
      <c r="G2441" s="52"/>
      <c r="H2441" s="52"/>
      <c r="I2441" s="52"/>
    </row>
    <row r="2442" spans="7:9" x14ac:dyDescent="0.2">
      <c r="G2442" s="52"/>
      <c r="H2442" s="52"/>
      <c r="I2442" s="52"/>
    </row>
    <row r="2443" spans="7:9" x14ac:dyDescent="0.2">
      <c r="G2443" s="52"/>
      <c r="H2443" s="52"/>
      <c r="I2443" s="52"/>
    </row>
    <row r="2444" spans="7:9" x14ac:dyDescent="0.2">
      <c r="G2444" s="52"/>
      <c r="H2444" s="52"/>
      <c r="I2444" s="52"/>
    </row>
    <row r="2445" spans="7:9" x14ac:dyDescent="0.2">
      <c r="G2445" s="52"/>
      <c r="H2445" s="52"/>
      <c r="I2445" s="52"/>
    </row>
    <row r="2446" spans="7:9" x14ac:dyDescent="0.2">
      <c r="G2446" s="52"/>
      <c r="H2446" s="52"/>
      <c r="I2446" s="52"/>
    </row>
    <row r="2447" spans="7:9" x14ac:dyDescent="0.2">
      <c r="G2447" s="52"/>
      <c r="H2447" s="52"/>
      <c r="I2447" s="52"/>
    </row>
    <row r="2448" spans="7:9" x14ac:dyDescent="0.2">
      <c r="G2448" s="52"/>
      <c r="H2448" s="52"/>
      <c r="I2448" s="52"/>
    </row>
    <row r="2449" spans="7:9" x14ac:dyDescent="0.2">
      <c r="G2449" s="52"/>
      <c r="H2449" s="52"/>
      <c r="I2449" s="52"/>
    </row>
    <row r="2450" spans="7:9" x14ac:dyDescent="0.2">
      <c r="G2450" s="52"/>
      <c r="H2450" s="52"/>
      <c r="I2450" s="52"/>
    </row>
    <row r="2451" spans="7:9" x14ac:dyDescent="0.2">
      <c r="G2451" s="52"/>
      <c r="H2451" s="52"/>
      <c r="I2451" s="52"/>
    </row>
    <row r="2452" spans="7:9" x14ac:dyDescent="0.2">
      <c r="G2452" s="52"/>
      <c r="H2452" s="52"/>
      <c r="I2452" s="52"/>
    </row>
    <row r="2453" spans="7:9" x14ac:dyDescent="0.2">
      <c r="G2453" s="52"/>
      <c r="H2453" s="52"/>
      <c r="I2453" s="52"/>
    </row>
    <row r="2454" spans="7:9" x14ac:dyDescent="0.2">
      <c r="G2454" s="52"/>
      <c r="H2454" s="52"/>
      <c r="I2454" s="52"/>
    </row>
    <row r="2455" spans="7:9" x14ac:dyDescent="0.2">
      <c r="G2455" s="52"/>
      <c r="H2455" s="52"/>
      <c r="I2455" s="52"/>
    </row>
    <row r="2456" spans="7:9" x14ac:dyDescent="0.2">
      <c r="G2456" s="52"/>
      <c r="H2456" s="52"/>
      <c r="I2456" s="52"/>
    </row>
    <row r="2457" spans="7:9" x14ac:dyDescent="0.2">
      <c r="G2457" s="52"/>
      <c r="H2457" s="52"/>
      <c r="I2457" s="52"/>
    </row>
    <row r="2458" spans="7:9" x14ac:dyDescent="0.2">
      <c r="G2458" s="52"/>
      <c r="H2458" s="52"/>
      <c r="I2458" s="52"/>
    </row>
    <row r="2459" spans="7:9" x14ac:dyDescent="0.2">
      <c r="G2459" s="52"/>
      <c r="H2459" s="52"/>
      <c r="I2459" s="52"/>
    </row>
    <row r="2460" spans="7:9" x14ac:dyDescent="0.2">
      <c r="G2460" s="52"/>
      <c r="H2460" s="52"/>
      <c r="I2460" s="52"/>
    </row>
    <row r="2461" spans="7:9" x14ac:dyDescent="0.2">
      <c r="G2461" s="52"/>
      <c r="H2461" s="52"/>
      <c r="I2461" s="52"/>
    </row>
    <row r="2462" spans="7:9" x14ac:dyDescent="0.2">
      <c r="G2462" s="52"/>
      <c r="H2462" s="52"/>
      <c r="I2462" s="52"/>
    </row>
    <row r="2463" spans="7:9" x14ac:dyDescent="0.2">
      <c r="G2463" s="52"/>
      <c r="H2463" s="52"/>
      <c r="I2463" s="52"/>
    </row>
    <row r="2464" spans="7:9" x14ac:dyDescent="0.2">
      <c r="G2464" s="52"/>
      <c r="H2464" s="52"/>
      <c r="I2464" s="52"/>
    </row>
    <row r="2465" spans="7:9" x14ac:dyDescent="0.2">
      <c r="G2465" s="52"/>
      <c r="H2465" s="52"/>
      <c r="I2465" s="52"/>
    </row>
    <row r="2466" spans="7:9" x14ac:dyDescent="0.2">
      <c r="G2466" s="52"/>
      <c r="H2466" s="52"/>
      <c r="I2466" s="52"/>
    </row>
    <row r="2467" spans="7:9" x14ac:dyDescent="0.2">
      <c r="G2467" s="52"/>
      <c r="H2467" s="52"/>
      <c r="I2467" s="52"/>
    </row>
    <row r="2468" spans="7:9" x14ac:dyDescent="0.2">
      <c r="G2468" s="52"/>
      <c r="H2468" s="52"/>
      <c r="I2468" s="52"/>
    </row>
    <row r="2469" spans="7:9" x14ac:dyDescent="0.2">
      <c r="G2469" s="52"/>
      <c r="H2469" s="52"/>
      <c r="I2469" s="52"/>
    </row>
    <row r="2470" spans="7:9" x14ac:dyDescent="0.2">
      <c r="G2470" s="52"/>
      <c r="H2470" s="52"/>
      <c r="I2470" s="52"/>
    </row>
    <row r="2471" spans="7:9" x14ac:dyDescent="0.2">
      <c r="G2471" s="52"/>
      <c r="H2471" s="52"/>
      <c r="I2471" s="52"/>
    </row>
    <row r="2472" spans="7:9" x14ac:dyDescent="0.2">
      <c r="G2472" s="52"/>
      <c r="H2472" s="52"/>
      <c r="I2472" s="52"/>
    </row>
    <row r="2473" spans="7:9" x14ac:dyDescent="0.2">
      <c r="G2473" s="52"/>
      <c r="H2473" s="52"/>
      <c r="I2473" s="52"/>
    </row>
    <row r="2474" spans="7:9" x14ac:dyDescent="0.2">
      <c r="G2474" s="52"/>
      <c r="H2474" s="52"/>
      <c r="I2474" s="52"/>
    </row>
    <row r="2475" spans="7:9" x14ac:dyDescent="0.2">
      <c r="G2475" s="52"/>
      <c r="H2475" s="52"/>
      <c r="I2475" s="52"/>
    </row>
    <row r="2476" spans="7:9" x14ac:dyDescent="0.2">
      <c r="G2476" s="52"/>
      <c r="H2476" s="52"/>
      <c r="I2476" s="52"/>
    </row>
    <row r="2477" spans="7:9" x14ac:dyDescent="0.2">
      <c r="G2477" s="52"/>
      <c r="H2477" s="52"/>
      <c r="I2477" s="52"/>
    </row>
    <row r="2478" spans="7:9" x14ac:dyDescent="0.2">
      <c r="G2478" s="52"/>
      <c r="H2478" s="52"/>
      <c r="I2478" s="52"/>
    </row>
    <row r="2479" spans="7:9" x14ac:dyDescent="0.2">
      <c r="G2479" s="52"/>
      <c r="H2479" s="52"/>
      <c r="I2479" s="52"/>
    </row>
    <row r="2480" spans="7:9" x14ac:dyDescent="0.2">
      <c r="G2480" s="52"/>
      <c r="H2480" s="52"/>
      <c r="I2480" s="52"/>
    </row>
    <row r="2481" spans="7:9" x14ac:dyDescent="0.2">
      <c r="G2481" s="52"/>
      <c r="H2481" s="52"/>
      <c r="I2481" s="52"/>
    </row>
    <row r="2482" spans="7:9" x14ac:dyDescent="0.2">
      <c r="G2482" s="52"/>
      <c r="H2482" s="52"/>
      <c r="I2482" s="52"/>
    </row>
    <row r="2483" spans="7:9" x14ac:dyDescent="0.2">
      <c r="G2483" s="52"/>
      <c r="H2483" s="52"/>
      <c r="I2483" s="52"/>
    </row>
    <row r="2484" spans="7:9" x14ac:dyDescent="0.2">
      <c r="G2484" s="52"/>
      <c r="H2484" s="52"/>
      <c r="I2484" s="52"/>
    </row>
    <row r="2485" spans="7:9" x14ac:dyDescent="0.2">
      <c r="G2485" s="52"/>
      <c r="H2485" s="52"/>
      <c r="I2485" s="52"/>
    </row>
    <row r="2486" spans="7:9" x14ac:dyDescent="0.2">
      <c r="G2486" s="52"/>
      <c r="H2486" s="52"/>
      <c r="I2486" s="52"/>
    </row>
    <row r="2487" spans="7:9" x14ac:dyDescent="0.2">
      <c r="G2487" s="52"/>
      <c r="H2487" s="52"/>
      <c r="I2487" s="52"/>
    </row>
    <row r="2488" spans="7:9" x14ac:dyDescent="0.2">
      <c r="G2488" s="52"/>
      <c r="H2488" s="52"/>
      <c r="I2488" s="52"/>
    </row>
    <row r="2489" spans="7:9" x14ac:dyDescent="0.2">
      <c r="G2489" s="52"/>
      <c r="H2489" s="52"/>
      <c r="I2489" s="52"/>
    </row>
    <row r="2490" spans="7:9" x14ac:dyDescent="0.2">
      <c r="G2490" s="52"/>
      <c r="H2490" s="52"/>
      <c r="I2490" s="52"/>
    </row>
    <row r="2491" spans="7:9" x14ac:dyDescent="0.2">
      <c r="G2491" s="52"/>
      <c r="H2491" s="52"/>
      <c r="I2491" s="52"/>
    </row>
  </sheetData>
  <mergeCells count="23">
    <mergeCell ref="B736:E736"/>
    <mergeCell ref="G736:I736"/>
    <mergeCell ref="H8:I8"/>
    <mergeCell ref="F10:F11"/>
    <mergeCell ref="G10:G11"/>
    <mergeCell ref="E9:E11"/>
    <mergeCell ref="G9:I9"/>
    <mergeCell ref="A7:I7"/>
    <mergeCell ref="H10:I10"/>
    <mergeCell ref="B733:E733"/>
    <mergeCell ref="G733:I733"/>
    <mergeCell ref="B8:D8"/>
    <mergeCell ref="A9:A11"/>
    <mergeCell ref="B9:B11"/>
    <mergeCell ref="C9:C11"/>
    <mergeCell ref="D9:D11"/>
    <mergeCell ref="A1:I1"/>
    <mergeCell ref="A2:I2"/>
    <mergeCell ref="A3:I3"/>
    <mergeCell ref="G4:I4"/>
    <mergeCell ref="A6:I6"/>
    <mergeCell ref="A5:H5"/>
    <mergeCell ref="A4:D4"/>
  </mergeCells>
  <phoneticPr fontId="5" type="noConversion"/>
  <pageMargins left="0.2" right="0.15748031496063" top="0.2" bottom="0.2" header="0.15748031496063" footer="0.2"/>
  <pageSetup paperSize="9" scale="95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Expend_both</vt:lpstr>
      <vt:lpstr>Expend_both!Print_Titles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Gasparyan_1</dc:creator>
  <cp:lastModifiedBy>Inga Hakobyan</cp:lastModifiedBy>
  <cp:lastPrinted>2025-10-03T14:11:59Z</cp:lastPrinted>
  <dcterms:created xsi:type="dcterms:W3CDTF">1996-10-14T23:33:28Z</dcterms:created>
  <dcterms:modified xsi:type="dcterms:W3CDTF">2025-12-30T14:53:03Z</dcterms:modified>
</cp:coreProperties>
</file>