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varduhi\Desktop\MEXRI 02-N\"/>
    </mc:Choice>
  </mc:AlternateContent>
  <xr:revisionPtr revIDLastSave="0" documentId="13_ncr:1_{890DA743-E635-4847-A39E-4843F3D507E9}" xr6:coauthVersionLast="47" xr6:coauthVersionMax="47" xr10:uidLastSave="{00000000-0000-0000-0000-000000000000}"/>
  <bookViews>
    <workbookView xWindow="3120" yWindow="3120" windowWidth="21600" windowHeight="11385" firstSheet="3" activeTab="3" xr2:uid="{00000000-000D-0000-FFFF-FFFF00000000}"/>
  </bookViews>
  <sheets>
    <sheet name="հատված 1" sheetId="6" state="hidden" r:id="rId1"/>
    <sheet name="հատված 2" sheetId="2" state="hidden" r:id="rId2"/>
    <sheet name="հատված 3" sheetId="3" state="hidden" r:id="rId3"/>
    <sheet name="հատված 4" sheetId="7" r:id="rId4"/>
    <sheet name="հատված 5" sheetId="8" state="hidden" r:id="rId5"/>
    <sheet name="հատված 6" sheetId="5" state="hidden" r:id="rId6"/>
  </sheets>
  <externalReferences>
    <externalReference r:id="rId7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5" l="1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F17" i="3"/>
  <c r="F18" i="3"/>
  <c r="G17" i="3"/>
  <c r="G16" i="3" s="1"/>
  <c r="F16" i="3" s="1"/>
  <c r="F19" i="3"/>
  <c r="G20" i="3"/>
  <c r="G19" i="3" s="1"/>
  <c r="F21" i="3"/>
  <c r="F20" i="3" l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J50" i="5"/>
  <c r="J49" i="5" s="1"/>
  <c r="I51" i="5"/>
  <c r="I52" i="5"/>
  <c r="J48" i="5" l="1"/>
  <c r="I48" i="5" s="1"/>
  <c r="I49" i="5"/>
  <c r="I50" i="5"/>
  <c r="D14" i="7"/>
  <c r="D61" i="8" l="1"/>
  <c r="D65" i="8"/>
  <c r="D67" i="8"/>
  <c r="D92" i="8" l="1"/>
  <c r="D91" i="8"/>
  <c r="F89" i="8"/>
  <c r="E89" i="8"/>
  <c r="E83" i="8" s="1"/>
  <c r="E77" i="8" s="1"/>
  <c r="E75" i="8" s="1"/>
  <c r="D88" i="8"/>
  <c r="D87" i="8"/>
  <c r="F85" i="8"/>
  <c r="F83" i="8" s="1"/>
  <c r="D82" i="8"/>
  <c r="D81" i="8"/>
  <c r="F79" i="8"/>
  <c r="D74" i="8"/>
  <c r="D73" i="8"/>
  <c r="D72" i="8"/>
  <c r="D70" i="8"/>
  <c r="D69" i="8"/>
  <c r="D68" i="8"/>
  <c r="F66" i="8"/>
  <c r="E64" i="8"/>
  <c r="D63" i="8"/>
  <c r="D62" i="8"/>
  <c r="D58" i="8" s="1"/>
  <c r="D60" i="8"/>
  <c r="D55" i="8"/>
  <c r="D54" i="8"/>
  <c r="F52" i="8"/>
  <c r="E52" i="8"/>
  <c r="E45" i="8" s="1"/>
  <c r="D51" i="8"/>
  <c r="D50" i="8"/>
  <c r="D49" i="8"/>
  <c r="F47" i="8"/>
  <c r="D44" i="8"/>
  <c r="D43" i="8"/>
  <c r="F41" i="8"/>
  <c r="E41" i="8"/>
  <c r="D40" i="8"/>
  <c r="D39" i="8"/>
  <c r="D37" i="8" s="1"/>
  <c r="F37" i="8"/>
  <c r="E37" i="8"/>
  <c r="D34" i="8"/>
  <c r="D33" i="8"/>
  <c r="F31" i="8"/>
  <c r="D30" i="8"/>
  <c r="D29" i="8"/>
  <c r="D27" i="8" s="1"/>
  <c r="F27" i="8"/>
  <c r="F25" i="8" s="1"/>
  <c r="D22" i="8"/>
  <c r="D21" i="8"/>
  <c r="D19" i="8" s="1"/>
  <c r="F19" i="8"/>
  <c r="D31" i="8" l="1"/>
  <c r="D25" i="8"/>
  <c r="D47" i="8"/>
  <c r="D79" i="8"/>
  <c r="D85" i="8"/>
  <c r="D41" i="8"/>
  <c r="D35" i="8" s="1"/>
  <c r="D23" i="8" s="1"/>
  <c r="D17" i="8" s="1"/>
  <c r="E35" i="8"/>
  <c r="E23" i="8" s="1"/>
  <c r="E17" i="8" s="1"/>
  <c r="E15" i="8" s="1"/>
  <c r="E13" i="8" s="1"/>
  <c r="F35" i="8"/>
  <c r="F23" i="8" s="1"/>
  <c r="F17" i="8" s="1"/>
  <c r="D52" i="8"/>
  <c r="F77" i="8"/>
  <c r="F75" i="8" s="1"/>
  <c r="D89" i="8"/>
  <c r="D83" i="8" s="1"/>
  <c r="D77" i="8" s="1"/>
  <c r="D75" i="8" s="1"/>
  <c r="F64" i="8"/>
  <c r="F56" i="8" s="1"/>
  <c r="F45" i="8" s="1"/>
  <c r="D66" i="8"/>
  <c r="F15" i="8" l="1"/>
  <c r="F13" i="8"/>
  <c r="D64" i="8"/>
  <c r="D56" i="8" s="1"/>
  <c r="D45" i="8" s="1"/>
  <c r="D15" i="8" s="1"/>
  <c r="D13" i="8" s="1"/>
  <c r="E40" i="6" l="1"/>
  <c r="I56" i="5"/>
  <c r="K55" i="5"/>
  <c r="G51" i="2"/>
  <c r="K50" i="2"/>
  <c r="G50" i="2" s="1"/>
  <c r="H50" i="2"/>
  <c r="K54" i="5" l="1"/>
  <c r="K18" i="5"/>
  <c r="I55" i="5"/>
  <c r="E109" i="6"/>
  <c r="I64" i="5"/>
  <c r="J63" i="5"/>
  <c r="J62" i="5" s="1"/>
  <c r="G23" i="3"/>
  <c r="F23" i="3" s="1"/>
  <c r="F24" i="3"/>
  <c r="H55" i="2"/>
  <c r="G55" i="2" s="1"/>
  <c r="G56" i="2"/>
  <c r="G58" i="2"/>
  <c r="H57" i="2"/>
  <c r="G57" i="2" s="1"/>
  <c r="I67" i="5"/>
  <c r="J66" i="5"/>
  <c r="J65" i="5" s="1"/>
  <c r="I65" i="5" s="1"/>
  <c r="E115" i="6"/>
  <c r="D96" i="6"/>
  <c r="D118" i="6"/>
  <c r="D117" i="6"/>
  <c r="D116" i="6"/>
  <c r="F115" i="6"/>
  <c r="D114" i="6"/>
  <c r="D113" i="6"/>
  <c r="F112" i="6"/>
  <c r="D111" i="6"/>
  <c r="D110" i="6"/>
  <c r="D108" i="6"/>
  <c r="D107" i="6"/>
  <c r="E106" i="6"/>
  <c r="D105" i="6"/>
  <c r="D104" i="6"/>
  <c r="D103" i="6"/>
  <c r="D102" i="6"/>
  <c r="D101" i="6"/>
  <c r="D100" i="6"/>
  <c r="D99" i="6"/>
  <c r="D98" i="6"/>
  <c r="D97" i="6"/>
  <c r="D95" i="6"/>
  <c r="D94" i="6"/>
  <c r="D93" i="6"/>
  <c r="D92" i="6"/>
  <c r="D91" i="6"/>
  <c r="D90" i="6"/>
  <c r="D89" i="6"/>
  <c r="D88" i="6"/>
  <c r="D87" i="6"/>
  <c r="D86" i="6"/>
  <c r="D85" i="6"/>
  <c r="D84" i="6"/>
  <c r="D81" i="6"/>
  <c r="D80" i="6"/>
  <c r="D79" i="6"/>
  <c r="E78" i="6"/>
  <c r="D77" i="6"/>
  <c r="D76" i="6"/>
  <c r="D75" i="6"/>
  <c r="D74" i="6"/>
  <c r="E73" i="6"/>
  <c r="D72" i="6"/>
  <c r="D71" i="6" s="1"/>
  <c r="E71" i="6"/>
  <c r="D70" i="6"/>
  <c r="D69" i="6" s="1"/>
  <c r="F69" i="6"/>
  <c r="D67" i="6"/>
  <c r="D66" i="6"/>
  <c r="F65" i="6"/>
  <c r="D64" i="6"/>
  <c r="D63" i="6"/>
  <c r="D62" i="6"/>
  <c r="D61" i="6"/>
  <c r="E60" i="6"/>
  <c r="E58" i="6" s="1"/>
  <c r="D59" i="6"/>
  <c r="D57" i="6"/>
  <c r="D56" i="6" s="1"/>
  <c r="F56" i="6"/>
  <c r="D55" i="6"/>
  <c r="D54" i="6" s="1"/>
  <c r="O54" i="6"/>
  <c r="E54" i="6"/>
  <c r="O53" i="6"/>
  <c r="D53" i="6"/>
  <c r="D52" i="6" s="1"/>
  <c r="O52" i="6"/>
  <c r="F52" i="6"/>
  <c r="O51" i="6"/>
  <c r="D51" i="6"/>
  <c r="D50" i="6" s="1"/>
  <c r="E50" i="6"/>
  <c r="D48" i="6"/>
  <c r="D47" i="6"/>
  <c r="D46" i="6"/>
  <c r="D45" i="6"/>
  <c r="E44" i="6"/>
  <c r="E43" i="6" s="1"/>
  <c r="D42" i="6"/>
  <c r="D41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E20" i="6"/>
  <c r="D19" i="6"/>
  <c r="D18" i="6" s="1"/>
  <c r="E18" i="6"/>
  <c r="D17" i="6"/>
  <c r="D16" i="6"/>
  <c r="D15" i="6"/>
  <c r="E14" i="6"/>
  <c r="I54" i="5" l="1"/>
  <c r="K17" i="5"/>
  <c r="D44" i="6"/>
  <c r="D43" i="6" s="1"/>
  <c r="D78" i="6"/>
  <c r="D106" i="6"/>
  <c r="D112" i="6"/>
  <c r="I63" i="5"/>
  <c r="J61" i="5"/>
  <c r="J16" i="5" s="1"/>
  <c r="I16" i="5" s="1"/>
  <c r="I66" i="5"/>
  <c r="I62" i="5"/>
  <c r="H54" i="2"/>
  <c r="F68" i="6"/>
  <c r="G22" i="3"/>
  <c r="G15" i="3" s="1"/>
  <c r="D109" i="6"/>
  <c r="E83" i="6"/>
  <c r="E82" i="6" s="1"/>
  <c r="E68" i="6" s="1"/>
  <c r="F49" i="6"/>
  <c r="D60" i="6"/>
  <c r="E49" i="6"/>
  <c r="D58" i="6"/>
  <c r="D65" i="6"/>
  <c r="D14" i="6"/>
  <c r="D73" i="6"/>
  <c r="D115" i="6"/>
  <c r="D83" i="6"/>
  <c r="D82" i="6" s="1"/>
  <c r="D40" i="6"/>
  <c r="D20" i="6"/>
  <c r="E13" i="6"/>
  <c r="I60" i="5"/>
  <c r="I59" i="5"/>
  <c r="I58" i="5"/>
  <c r="F33" i="3"/>
  <c r="H32" i="3"/>
  <c r="F32" i="3" s="1"/>
  <c r="F31" i="3"/>
  <c r="H30" i="3"/>
  <c r="F30" i="3" s="1"/>
  <c r="F28" i="3"/>
  <c r="F27" i="3"/>
  <c r="H26" i="3"/>
  <c r="H25" i="3" s="1"/>
  <c r="K36" i="2"/>
  <c r="H53" i="2"/>
  <c r="G53" i="2" s="1"/>
  <c r="K52" i="2"/>
  <c r="K49" i="2" s="1"/>
  <c r="H52" i="2"/>
  <c r="H49" i="2"/>
  <c r="K48" i="2"/>
  <c r="H48" i="2"/>
  <c r="K47" i="2"/>
  <c r="H47" i="2"/>
  <c r="K46" i="2"/>
  <c r="H46" i="2"/>
  <c r="K45" i="2"/>
  <c r="H45" i="2"/>
  <c r="K44" i="2"/>
  <c r="H44" i="2"/>
  <c r="K43" i="2"/>
  <c r="H43" i="2"/>
  <c r="K42" i="2"/>
  <c r="H42" i="2"/>
  <c r="K41" i="2"/>
  <c r="H41" i="2"/>
  <c r="K40" i="2"/>
  <c r="H40" i="2"/>
  <c r="K39" i="2"/>
  <c r="H39" i="2"/>
  <c r="K38" i="2"/>
  <c r="K37" i="2"/>
  <c r="H37" i="2"/>
  <c r="K35" i="2"/>
  <c r="H35" i="2"/>
  <c r="K34" i="2"/>
  <c r="H34" i="2"/>
  <c r="K33" i="2"/>
  <c r="H33" i="2"/>
  <c r="K32" i="2"/>
  <c r="H32" i="2"/>
  <c r="K31" i="2"/>
  <c r="H31" i="2"/>
  <c r="K30" i="2"/>
  <c r="H30" i="2"/>
  <c r="K29" i="2"/>
  <c r="H29" i="2"/>
  <c r="K28" i="2"/>
  <c r="H28" i="2"/>
  <c r="K27" i="2"/>
  <c r="H27" i="2"/>
  <c r="K26" i="2"/>
  <c r="H26" i="2"/>
  <c r="K25" i="2"/>
  <c r="H25" i="2"/>
  <c r="K24" i="2"/>
  <c r="H24" i="2"/>
  <c r="K23" i="2"/>
  <c r="H23" i="2"/>
  <c r="K22" i="2"/>
  <c r="H22" i="2"/>
  <c r="K21" i="2"/>
  <c r="H21" i="2"/>
  <c r="K20" i="2"/>
  <c r="H20" i="2"/>
  <c r="K19" i="2"/>
  <c r="H19" i="2"/>
  <c r="K18" i="2"/>
  <c r="H18" i="2"/>
  <c r="K17" i="2"/>
  <c r="H17" i="2"/>
  <c r="K16" i="2"/>
  <c r="H16" i="2"/>
  <c r="H15" i="2" l="1"/>
  <c r="G16" i="2"/>
  <c r="G22" i="2"/>
  <c r="G32" i="2"/>
  <c r="G23" i="2"/>
  <c r="G29" i="2"/>
  <c r="G44" i="2"/>
  <c r="G47" i="2"/>
  <c r="F12" i="6"/>
  <c r="E14" i="7" s="1"/>
  <c r="G54" i="2"/>
  <c r="G15" i="2"/>
  <c r="I61" i="5"/>
  <c r="G20" i="2"/>
  <c r="G34" i="2"/>
  <c r="G46" i="2"/>
  <c r="G18" i="2"/>
  <c r="G24" i="2"/>
  <c r="G21" i="2"/>
  <c r="G42" i="2"/>
  <c r="H38" i="2"/>
  <c r="G38" i="2" s="1"/>
  <c r="E12" i="6"/>
  <c r="G17" i="2"/>
  <c r="G19" i="2"/>
  <c r="H36" i="2"/>
  <c r="G36" i="2" s="1"/>
  <c r="G40" i="2"/>
  <c r="F22" i="3"/>
  <c r="G39" i="2"/>
  <c r="F26" i="3"/>
  <c r="H29" i="3"/>
  <c r="F29" i="3" s="1"/>
  <c r="G27" i="2"/>
  <c r="G43" i="2"/>
  <c r="G48" i="2"/>
  <c r="G26" i="2"/>
  <c r="G28" i="2"/>
  <c r="G30" i="2"/>
  <c r="G41" i="2"/>
  <c r="G33" i="2"/>
  <c r="G52" i="2"/>
  <c r="G25" i="2"/>
  <c r="G45" i="2"/>
  <c r="G37" i="2"/>
  <c r="G35" i="2"/>
  <c r="G31" i="2"/>
  <c r="K57" i="5"/>
  <c r="K20" i="5" s="1"/>
  <c r="D68" i="6"/>
  <c r="D49" i="6"/>
  <c r="D13" i="6"/>
  <c r="F25" i="3"/>
  <c r="G49" i="2"/>
  <c r="D12" i="6" l="1"/>
  <c r="C14" i="7"/>
  <c r="I57" i="5"/>
  <c r="K53" i="5"/>
  <c r="K16" i="5" s="1"/>
  <c r="F15" i="3"/>
  <c r="G14" i="3"/>
  <c r="H14" i="3"/>
  <c r="I53" i="5" l="1"/>
  <c r="F14" i="3"/>
</calcChain>
</file>

<file path=xl/sharedStrings.xml><?xml version="1.0" encoding="utf-8"?>
<sst xmlns="http://schemas.openxmlformats.org/spreadsheetml/2006/main" count="890" uniqueCount="411">
  <si>
    <t>Հավելված 1</t>
  </si>
  <si>
    <t xml:space="preserve">ՀՀ Սյունիքի մարզի                     </t>
  </si>
  <si>
    <t>Մեղրի համայնքի ավագանու</t>
  </si>
  <si>
    <t xml:space="preserve">
ՀԱՄԱՅՆՔԻ ԲՅՈՒՋԵԻ ԵԿԱՄՈՒՏՆԵՐ</t>
  </si>
  <si>
    <t>(հազար դրամով)</t>
  </si>
  <si>
    <t>Տողի NN</t>
  </si>
  <si>
    <t>Եկամտատեսակները</t>
  </si>
  <si>
    <t>Հոդվածի NN</t>
  </si>
  <si>
    <t>Ընդամենը</t>
  </si>
  <si>
    <t>այդ թվում՝</t>
  </si>
  <si>
    <t>վարչական բյուջե</t>
  </si>
  <si>
    <t>ֆոնդային բյուջե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</si>
  <si>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</si>
  <si>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</si>
  <si>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</si>
  <si>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</si>
  <si>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</si>
  <si>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</si>
  <si>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</si>
  <si>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</si>
  <si>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</si>
  <si>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</si>
  <si>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</si>
  <si>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</si>
  <si>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</si>
  <si>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</si>
  <si>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</si>
  <si>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</si>
  <si>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</si>
  <si>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</si>
  <si>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</si>
  <si>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</si>
  <si>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</si>
  <si>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</si>
  <si>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</si>
  <si>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</si>
  <si>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</si>
  <si>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</si>
  <si>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</si>
  <si>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</si>
  <si>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</si>
  <si>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</si>
  <si>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</si>
  <si>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</si>
  <si>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</si>
  <si>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</si>
  <si>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</si>
  <si>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</si>
  <si>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</si>
  <si>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</si>
  <si>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</si>
  <si>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</si>
  <si>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</si>
  <si>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</si>
  <si>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</si>
  <si>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</si>
  <si>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</si>
  <si>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</si>
  <si>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</si>
  <si>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</si>
  <si>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</si>
  <si>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</si>
  <si>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</si>
  <si>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</si>
  <si>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</si>
  <si>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</si>
  <si>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</si>
  <si>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</si>
  <si>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</si>
  <si>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</si>
  <si>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</si>
  <si>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</si>
  <si>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</si>
  <si>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</si>
  <si>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</si>
  <si>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</si>
  <si>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</si>
  <si>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</si>
  <si>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</si>
  <si>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</si>
  <si>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</si>
  <si>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</si>
  <si>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</si>
  <si>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</si>
  <si>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</si>
  <si>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</si>
  <si>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</si>
  <si>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</si>
  <si>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</si>
  <si>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</si>
  <si>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</si>
  <si>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</si>
  <si>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</si>
  <si>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</si>
  <si>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</si>
  <si>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</si>
  <si>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</si>
  <si>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</si>
  <si>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</si>
  <si>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</si>
  <si>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</si>
  <si>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</si>
  <si>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</si>
  <si>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</si>
  <si>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</si>
  <si>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</si>
  <si>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</si>
  <si>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</si>
  <si>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</si>
  <si>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</si>
  <si>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</si>
  <si>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</si>
  <si>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</si>
  <si>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</si>
  <si>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</si>
  <si>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</si>
  <si>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</si>
  <si>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</si>
  <si>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</si>
  <si>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</si>
  <si>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</si>
  <si>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</si>
  <si>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</si>
  <si>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</si>
  <si>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</si>
  <si>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</si>
  <si>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</si>
  <si>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</si>
  <si>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</si>
  <si>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</si>
  <si>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</si>
  <si>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</si>
  <si>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</si>
  <si>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</si>
  <si>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</si>
  <si>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</si>
  <si>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</si>
  <si>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</si>
  <si>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</si>
  <si>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</si>
  <si>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</si>
  <si>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</si>
  <si>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</si>
  <si>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 xml:space="preserve">              ՀԱՄԱՅՆՔԻ ՂԵԿԱՎԱՐ՝                                               Խ. ԱՆԴՐԵԱՍՅԱՆ</t>
  </si>
  <si>
    <t>Հավելված N 2</t>
  </si>
  <si>
    <t>ՀՀ Սյունիքի մարզի</t>
  </si>
  <si>
    <t>Մեղրի  համայնքի ավագանու</t>
  </si>
  <si>
    <t xml:space="preserve">                                                         </t>
  </si>
  <si>
    <t>Տողի
NN</t>
  </si>
  <si>
    <t>Բաժին</t>
  </si>
  <si>
    <t>Խումբ</t>
  </si>
  <si>
    <t>Դաս</t>
  </si>
  <si>
    <t>Բյուջետային ծախսերի 
գործառնական դասակարգման բաժինների, խմբերի 
և դասերի անվանումները</t>
  </si>
  <si>
    <t>Ընդամենը (ս.7+ս.8)</t>
  </si>
  <si>
    <t>այդ թվում`</t>
  </si>
  <si>
    <t>1</t>
  </si>
  <si>
    <t>2</t>
  </si>
  <si>
    <t>3</t>
  </si>
  <si>
    <t>4</t>
  </si>
  <si>
    <t>5</t>
  </si>
  <si>
    <t>6</t>
  </si>
  <si>
    <t>7</t>
  </si>
  <si>
    <t>8</t>
  </si>
  <si>
    <t xml:space="preserve">2000 </t>
  </si>
  <si>
    <t> X</t>
  </si>
  <si>
    <t>ԸՆԴԱՄԵՆԸ ԾԱԽՍԵՐ</t>
  </si>
  <si>
    <t xml:space="preserve">2500 </t>
  </si>
  <si>
    <t>0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</si>
  <si>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</si>
  <si>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</si>
  <si>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</si>
  <si>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</si>
  <si>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</si>
  <si>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 xml:space="preserve">2520 </t>
  </si>
  <si>
    <t>Կեղտաջրերի հեռացում, որից`</t>
  </si>
  <si>
    <t xml:space="preserve">2521 </t>
  </si>
  <si>
    <t>Կեղտաջրերի հեռացում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</si>
  <si>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</si>
  <si>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</si>
  <si>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</si>
  <si>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</si>
  <si>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</si>
  <si>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</si>
  <si>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</si>
  <si>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</si>
  <si>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</si>
  <si>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</si>
  <si>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</si>
  <si>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</si>
  <si>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 xml:space="preserve">2560 </t>
  </si>
  <si>
    <t>Շրջակա միջավայրի պաշտպանություն (այլ դասերին չպատկանող), որից`</t>
  </si>
  <si>
    <t xml:space="preserve">2561 </t>
  </si>
  <si>
    <t>Շրջակա միջավայրի պաշտպանություն (այլ դասերին չպատկանող)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</si>
  <si>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</si>
  <si>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</si>
  <si>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</si>
  <si>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</si>
  <si>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</si>
  <si>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</si>
  <si>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</si>
  <si>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</si>
  <si>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</si>
  <si>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</si>
  <si>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</si>
  <si>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</si>
  <si>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</si>
  <si>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</si>
  <si>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</si>
  <si>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</si>
  <si>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</si>
  <si>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</si>
  <si>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</si>
  <si>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</si>
  <si>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</si>
  <si>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</si>
  <si>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</si>
  <si>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</si>
  <si>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</si>
  <si>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</si>
  <si>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</si>
  <si>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</si>
  <si>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</si>
  <si>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</si>
  <si>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</si>
  <si>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</si>
  <si>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</si>
  <si>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</si>
  <si>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</si>
  <si>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</si>
  <si>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</si>
  <si>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</si>
  <si>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</si>
  <si>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</si>
  <si>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ՏՆՏԵՍԱԿԱՆ ՀԱՐԱԲԵՐՈՒԹՅՈՒՆՆԵՐ </t>
  </si>
  <si>
    <t>Տնտեսական հարաբերություններ (այլ դասերին չպատկանող)</t>
  </si>
  <si>
    <t xml:space="preserve">2900 </t>
  </si>
  <si>
    <t>9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</si>
  <si>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</si>
  <si>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</si>
  <si>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</si>
  <si>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            ՀԱՄԱՅԻՆՔԻ ՂԵԿԱՎԱՐ</t>
  </si>
  <si>
    <t>ՀԱՄԱՅՆՔԻ ՂԵԿԱՎԱՐ՝                                               Խ. ԱՆԴՐԵԱՍՅԱՆ</t>
  </si>
  <si>
    <t xml:space="preserve">                         Հավելված 3</t>
  </si>
  <si>
    <t xml:space="preserve"> ՀՀ Սյունիքի մարզի                     </t>
  </si>
  <si>
    <t>ՀԱՄԱՅՆՔԻ ԲՅՈՒՋԵԻ ԾԱԽՍԵՐԸ ԸՍՏ ԲՅՈՒՋԵՏԱՅԻՆ ԾԱԽՍԵՐԻ ՏՆՏԵՍԱԳԻՏԱԿԱՆ  ԴԱՍԱԿԱՐԳՄԱՆ</t>
  </si>
  <si>
    <t xml:space="preserve">                                                                                       </t>
  </si>
  <si>
    <t xml:space="preserve">               </t>
  </si>
  <si>
    <t>2024 ԹՎԱԿԱՆԻ ԴԵԿՏԵՄԲԵՐԻ 24-Ի «ՄԵՂՐԻ ՀԱՄԱՅՆՔԻ 2025 ԹՎԱԿԱՆԻ ԲՅՈՒՋԵՆ ՀԱՍՏԱՏԵԼՈՒ ՄԱՍԻՆ»  N 128-Ն ՈՐՈՇՄԱՆ 1-ԻՆ ՀԱՏՎԱԾՈՒՄ ԿԱՏԱՐՎՈՂ ՓՈՓՈԽՈՒԹՅՈՒՆՆԵՐԸ ԵՎ ԼՐԱՑՈՒՄՆԵՐԸ</t>
  </si>
  <si>
    <t xml:space="preserve">Բյուջետային ծախսերի տնտեսագիտական 
դասակարգման հոդվածների անվանումները
</t>
  </si>
  <si>
    <t>NN</t>
  </si>
  <si>
    <t>Ընդամենը (ս.5+ս.6)</t>
  </si>
  <si>
    <t>այդ թվում</t>
  </si>
  <si>
    <t>վարչական մաս</t>
  </si>
  <si>
    <t>ֆոնդային մաս</t>
  </si>
  <si>
    <t xml:space="preserve"> ԸՆԴԱՄԵՆԸ    ԾԱԽՍԵՐ                                         (տող4050+տող5000+տող 6000)</t>
  </si>
  <si>
    <t xml:space="preserve">Ա.   ԸՆԹԱՑԻԿ  ԾԱԽՍԵՐ՛                (տող4100+տող4200+տող4300+տող4400+տող4500+ տող4600+տող4700)  </t>
  </si>
  <si>
    <t xml:space="preserve">Բ. ՈՉ ՖԻՆԱՆՍԱԿԱՆ ԱԿՏԻՎՆԵՐԻ ԳԾՈՎ ԾԱԽՍԵՐ                     </t>
  </si>
  <si>
    <t>x</t>
  </si>
  <si>
    <t>ՇԵՆՔԵՐ ԵՎ ՇԻՆՈՒԹՅՈՒՆՆԵՐ                          (տող5111+տող5112+տող5113)</t>
  </si>
  <si>
    <t>Շենքերի և շինությունների կապիտալ վերանորոգում</t>
  </si>
  <si>
    <t>5123</t>
  </si>
  <si>
    <t>- Այլ մեքենաներ և սարքավորումներ</t>
  </si>
  <si>
    <t>5129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</si>
  <si>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</si>
  <si>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</si>
  <si>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</si>
  <si>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ՉԱՐՏԱԴՐՎԱԾ ԱԿՏԻՎՆԵՐԻ ԻՐԱՑՈՒՄԻՑ ՄՈՒՏՔԵՐ`</t>
  </si>
  <si>
    <t>ՀՈՂԻ ԻՐԱՑՈՒՄԻՑ ՄՈՒՏՔԵՐ</t>
  </si>
  <si>
    <t xml:space="preserve">                          ՀԱՄԱՅԻՆՔԻ ՂԵԿԱՎԱՐ՝</t>
  </si>
  <si>
    <t>ՀԱՄԱՅՆՔԻ ՂԵԿԱՎԱՐ՝                                                  Խ. ԱՆԴՐԵԱՍՅԱՆ</t>
  </si>
  <si>
    <t xml:space="preserve">          Մեղրի համայնքի ավագանու</t>
  </si>
  <si>
    <t>ՀԱՄԱՅՆՔԻ ԲՅՈՒՋԵԻ ԾԱԽՍԵՐԸ ԸՍՏ ԲՅՈՒՋԵՏԱՅԻՆ ԾԱԽՍԵՐԻ ԳՈՐԾԱՌՆԱԿԱՆ ԵՎ ՏՆՏԵՍԱԳԻՏԱԿԱՆ  ԴԱՍԱԿԱՐԳՄԱՆ</t>
  </si>
  <si>
    <t xml:space="preserve">                                                          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</si>
  <si>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</si>
  <si>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Ընդամենը (ս.8+ս.9)</t>
  </si>
  <si>
    <t>- Շենքերի և կառույցների ընթացիկ նորոգում և պահպանում</t>
  </si>
  <si>
    <t>4251</t>
  </si>
  <si>
    <t>- Սուբսիդիաներ ոչ ֆինանսական պետական (hամայնքային) կազմակերպություններին</t>
  </si>
  <si>
    <t>4511</t>
  </si>
  <si>
    <t>- Պարտադիր վճարներ</t>
  </si>
  <si>
    <t>4823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</si>
  <si>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</si>
  <si>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</si>
  <si>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</si>
  <si>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</si>
  <si>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</si>
  <si>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</si>
  <si>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</si>
  <si>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</si>
  <si>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</si>
  <si>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</si>
  <si>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</si>
  <si>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</si>
  <si>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           ՀԱՄԱՅԻՆՔԻ ՂԵԿԱՎԱՐ՝                                       Խ. ԱՆԴՐԵԱՍՅԱՆ                     </t>
  </si>
  <si>
    <t>ԿՐԹՈՒԹՅՈՒՆ</t>
  </si>
  <si>
    <t>Նախադպրոցական և տարրական ընդհանուր կրթություն</t>
  </si>
  <si>
    <t xml:space="preserve">Նախադպրոցական կրթություն </t>
  </si>
  <si>
    <t xml:space="preserve">Ըստ մակարդակների չդասակարգվող կրթություն </t>
  </si>
  <si>
    <t>Արտադպրոցական դաստիարակություն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</si>
  <si>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</si>
  <si>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</si>
  <si>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</si>
  <si>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Տրանսպորտ </t>
  </si>
  <si>
    <t xml:space="preserve">Ճանապարհային տրանսպորտ </t>
  </si>
  <si>
    <t xml:space="preserve">Տանապարհային տրանսպորտ </t>
  </si>
  <si>
    <t>ՀԱՏՎԱԾ 4
ՀԱՄԱՅՆՔԻ ԲՅՈՒՋԵԻ ՄԻՋՈՑՆԵՐԻ ՏԱՐԵՎԵՐՋԻ ՀԱՎԵԼՈՒՐԴԸ ԿԱՄ ԴԵՖԻՑԻՏԸ (ՊԱԿԱՍՈՒՐԴԸ)</t>
  </si>
  <si>
    <t>Տարեկան հաստատված պլան</t>
  </si>
  <si>
    <t>ԸՆԴԱՄԵՆԸ ՀԱՎԵԼՈՒՐԴԸ ԿԱՄ ԴԵՖԻՑԻՏԸ (ՊԱԿԱՍՈՒՐԴԸ)</t>
  </si>
  <si>
    <t xml:space="preserve">         Հավելված 5</t>
  </si>
  <si>
    <t>անվանումները</t>
  </si>
  <si>
    <t xml:space="preserve"> NN</t>
  </si>
  <si>
    <t xml:space="preserve">                             Տարեկան հաստաված պլան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</si>
  <si>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</si>
  <si>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</si>
  <si>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</si>
  <si>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</si>
  <si>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</si>
  <si>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>որից`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</si>
  <si>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</si>
  <si>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</si>
  <si>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</si>
  <si>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</si>
  <si>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</si>
  <si>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</si>
  <si>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</si>
  <si>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</si>
  <si>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</si>
  <si>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</si>
  <si>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</si>
  <si>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</si>
  <si>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</si>
  <si>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</si>
  <si>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</si>
  <si>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</si>
  <si>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</si>
  <si>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</si>
  <si>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</si>
  <si>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</si>
  <si>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</si>
  <si>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</si>
  <si>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</si>
  <si>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</si>
  <si>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</si>
  <si>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</si>
  <si>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</si>
  <si>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</si>
  <si>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</si>
  <si>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</si>
  <si>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</si>
  <si>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</si>
  <si>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</si>
  <si>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</si>
  <si>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</si>
  <si>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</si>
  <si>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</si>
  <si>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</si>
  <si>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</si>
  <si>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</si>
  <si>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</si>
  <si>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</si>
  <si>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</si>
  <si>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</si>
  <si>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</si>
  <si>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</si>
  <si>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</si>
  <si>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</si>
  <si>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</si>
  <si>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</si>
  <si>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</si>
  <si>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</si>
  <si>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</si>
  <si>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</si>
  <si>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</si>
  <si>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</si>
  <si>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</si>
  <si>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</si>
  <si>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</si>
  <si>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</si>
  <si>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</si>
  <si>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</si>
  <si>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</si>
  <si>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</si>
  <si>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</si>
  <si>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</si>
  <si>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</si>
  <si>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t>Հավելված 6</t>
  </si>
  <si>
    <t>2025 ԹՎԱԿԱՆԻ ԴԵԿՏԵՄԲԵՐԻ 24-Ի «ՀԱՅԱՍՏԱՆԻ ՀԱՆՐԱՊԵՏՈՒԹՅԱՆ ՍՅՈՒՆԻՔԻ ՄԱՐԶԻ ՄԵՂՐԻ ՀԱՄԱՅՆՔԻ 2026 ԹՎԱԿԱՆԻ ԲՅՈՒՋԵՆ ՀԱՍՏԱՏԵԼՈՒ ՄԱՍԻՆ»  N 153-Ն ՈՐՈՇՄԱՆ 1-ԻՆ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</si>
  <si>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N 153-Ն ՈՐՈՇՄԱՆ 2-ՐԴ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</si>
  <si>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153-Ն ՈՐՈՇՄԱՆ 3-ՐԴ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</si>
  <si>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N 153-Ն ՈՐՈՇՄԱՆ 6-ՐԴ ՀԱՏՎԱԾՈՒՄ ԿԱՏԱՐՎՈՂ ՓՈՓՈԽՈՒԹՅՈՒՆՆԵՐԸ ԵՎ ԼՐԱՑՈՒՄՆԵՐԸ</t>
  </si>
  <si>
    <t xml:space="preserve">  Հավելված 4</t>
  </si>
  <si>
    <t xml:space="preserve">        ՀՀ Սյունիքի մարզի</t>
  </si>
  <si>
    <t xml:space="preserve"> ՀԱՄԱՅՆՔԻ ԲՅՈՒՋԵԻ ԾԱԽՍԵՐԸ ԸՍՏ ԲՅՈՒՋԵՏԱՅԻՆ  ԾԱԽՍԵՐԻ ԳՈՐԾԱՌՆԱԿԱՆ ԴԱՍԱԿԱՐԳՄԱՆ</t>
  </si>
  <si>
    <t xml:space="preserve">ԸՆԴՀԱՆՈՒՐ ԲՆՈՒՅԹԻ ՀԱՆՐԱՅԻՆ ԾԱՌԱՅՈՒԹՅՈՒՆՆԵՐ (տող2110+տող2120+տող2130+տող2140+տող2150+տող2160+տող2170+տող2180)   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</si>
  <si>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</si>
  <si>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</si>
  <si>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>Պարգևատրումներ, դրամական խրախուսումներ և հատուկ վճարներ</t>
  </si>
  <si>
    <t>Մասնագիտական ծառայություններ</t>
  </si>
  <si>
    <t xml:space="preserve">1.1 ԱՇԽԱՏԱՆՔԻ ՎԱՐՁԱՏՐՈՒԹՅՈՒՆ (տող4110+տող4120+տող4130)        </t>
  </si>
  <si>
    <t>ԴՐԱՄՈՎ ՎՃԱՐՎՈՂ ԱՇԽԱՏԱՎԱՐՁԵՐ ԵՎ ՀԱՎԵԼԱՎՃԱՐՆԵՐ (տող4111+տող4112+ տող4114)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</si>
  <si>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</si>
  <si>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</si>
  <si>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 xml:space="preserve"> -Պարգևատրումներ, դրամական խրախուսումներ և հատուկ վճարներ</t>
  </si>
  <si>
    <t>1.2 ԾԱՌԱՅՈՒԹՅՈՒՆՆԵՐԻ ԵՎ ԱՊՐԱՆՔՆԵՐԻ ՁԵՌՔ ԲԵՐՈՒՄ (տող4210+տող4220+տող4230+տող4240+տող4250+տող4260)</t>
  </si>
  <si>
    <t xml:space="preserve">        2026թ. հունվարի 19-ի N 02-Ն որոշման</t>
  </si>
  <si>
    <t>ՀԱՄԱՅՆՔԻ ՂԵԿԱՎԱՐ՝                                              Խ. ԱՆԴՐԵԱՍՅԱՆ</t>
  </si>
  <si>
    <t xml:space="preserve">       ՀԱՄԱՅՆՔԻ ՂԵԿԱՎԱՐ՝                                    Խ. ԱՆԴՐԵԱՍՅԱՆ</t>
  </si>
  <si>
    <t xml:space="preserve">       ՀԱՄԱՅՆՔԻ ՂԵԿԱՎԱՐ՝                                               Խ. ԱՆԴՐԵԱՍՅԱՆ</t>
  </si>
  <si>
    <t xml:space="preserve">
    ՀԱՄԱՅՆՔԻ  ԲՅՈՒՋԵԻ  ՀԱՎԵԼՈՒՐԴԻ ՕԳՏԱԳՈՐԾՄԱՆ  ՈՒՂՂՈՒԹՅՈՒՆՆԵՐԸ  ԿԱՄ  ԴԵՖԻՑԻՏԻ  (ՊԱԿԱՍՈՒՐԴԻ)  ՖԻՆԱՆՍԱՎՈՐՄԱՆ  ԱՂԲՅՈՒՐՆԵՐԸ</t>
  </si>
  <si>
    <t>ՀԱՏՎԱԾ 5</t>
  </si>
  <si>
    <t>Տնտեսագիտական դասակարգման հոդված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</si>
</sst>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0.000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8"/>
      <name val="Arial Armenian"/>
      <family val="2"/>
    </font>
    <font>
      <i/>
      <sz val="10"/>
      <name val="GHEA Grapalat"/>
      <family val="3"/>
    </font>
    <font>
      <b/>
      <i/>
      <sz val="10"/>
      <name val="GHEA Grapalat"/>
      <family val="3"/>
    </font>
    <font>
      <b/>
      <i/>
      <sz val="10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sz val="8"/>
      <name val="Arial LatArm"/>
      <family val="2"/>
    </font>
    <font>
      <i/>
      <sz val="8"/>
      <name val="GHEA Grapalat"/>
      <family val="3"/>
    </font>
    <font>
      <sz val="10"/>
      <name val="Arial LatArm"/>
      <family val="2"/>
    </font>
    <font>
      <i/>
      <sz val="11"/>
      <color theme="1"/>
      <name val="GHEA Grapalat"/>
      <family val="3"/>
    </font>
    <font>
      <b/>
      <i/>
      <sz val="10"/>
      <color theme="1"/>
      <name val="GHEA Grapalat"/>
      <family val="3"/>
    </font>
    <font>
      <b/>
      <i/>
      <sz val="12"/>
      <name val="GHEA Grapalat"/>
      <family val="3"/>
    </font>
    <font>
      <i/>
      <sz val="10"/>
      <color indexed="8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b/>
      <sz val="14"/>
      <name val="Arial LatArm"/>
      <family val="2"/>
    </font>
    <font>
      <b/>
      <i/>
      <sz val="11"/>
      <name val="GHEA Grapalat"/>
      <family val="3"/>
    </font>
    <font>
      <i/>
      <sz val="11"/>
      <color indexed="8"/>
      <name val="GHEA Grapalat"/>
      <family val="3"/>
    </font>
    <font>
      <i/>
      <sz val="12"/>
      <color indexed="8"/>
      <name val="GHEA Grapalat"/>
      <family val="3"/>
    </font>
    <font>
      <i/>
      <sz val="11"/>
      <name val="GHEA Grapalat"/>
      <family val="3"/>
    </font>
    <font>
      <b/>
      <i/>
      <sz val="11"/>
      <color indexed="8"/>
      <name val="GHEA Grapalat"/>
      <family val="3"/>
    </font>
    <font>
      <b/>
      <i/>
      <sz val="10"/>
      <color indexed="17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4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B0B0B0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rgb="FFB0B0B0"/>
      </top>
      <bottom style="thin">
        <color rgb="FFB0B0B0"/>
      </bottom>
      <diagonal/>
    </border>
    <border>
      <left style="thin">
        <color indexed="0"/>
      </left>
      <right style="thin">
        <color indexed="0"/>
      </right>
      <top style="thin">
        <color rgb="FFB0B0B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8"/>
      </bottom>
      <diagonal/>
    </border>
    <border>
      <left/>
      <right/>
      <top style="hair">
        <color rgb="FFFFFFFF"/>
      </top>
      <bottom style="thin">
        <color indexed="8"/>
      </bottom>
      <diagonal/>
    </border>
    <border>
      <left/>
      <right style="hair">
        <color rgb="FFFFFFFF"/>
      </right>
      <top style="hair">
        <color rgb="FFFFFFFF"/>
      </top>
      <bottom style="thin">
        <color indexed="8"/>
      </bottom>
      <diagonal/>
    </border>
    <border>
      <left style="hair">
        <color rgb="FFFFFFFF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2">
    <xf numFmtId="0" fontId="0" fillId="0" borderId="0"/>
    <xf numFmtId="0" fontId="1" fillId="0" borderId="0"/>
    <xf numFmtId="0" fontId="5" fillId="0" borderId="1" applyNumberFormat="0" applyFont="0" applyFill="0" applyAlignment="0" applyProtection="0"/>
    <xf numFmtId="0" fontId="7" fillId="0" borderId="4" applyNumberFormat="0" applyFill="0" applyProtection="0">
      <alignment horizontal="right" vertical="center"/>
    </xf>
    <xf numFmtId="0" fontId="9" fillId="0" borderId="4" applyNumberFormat="0" applyFill="0" applyProtection="0">
      <alignment horizontal="center" vertical="center"/>
    </xf>
    <xf numFmtId="0" fontId="9" fillId="0" borderId="4" applyNumberFormat="0" applyFill="0" applyProtection="0">
      <alignment horizontal="left" vertical="center" wrapText="1"/>
    </xf>
    <xf numFmtId="4" fontId="9" fillId="0" borderId="4" applyFill="0" applyProtection="0">
      <alignment horizontal="right" vertical="center"/>
    </xf>
    <xf numFmtId="0" fontId="16" fillId="0" borderId="1" applyNumberFormat="0" applyFill="0" applyProtection="0">
      <alignment horizontal="center"/>
    </xf>
    <xf numFmtId="0" fontId="16" fillId="0" borderId="1" applyNumberFormat="0" applyFill="0" applyProtection="0">
      <alignment horizontal="center" vertical="center"/>
    </xf>
    <xf numFmtId="4" fontId="7" fillId="0" borderId="38" applyFill="0" applyProtection="0">
      <alignment horizontal="center" vertical="center"/>
    </xf>
    <xf numFmtId="4" fontId="7" fillId="0" borderId="38" applyFill="0" applyProtection="0">
      <alignment horizontal="right" vertical="center"/>
    </xf>
    <xf numFmtId="0" fontId="9" fillId="0" borderId="38" applyNumberFormat="0" applyFill="0" applyProtection="0">
      <alignment horizontal="left" vertical="center" wrapText="1"/>
    </xf>
  </cellStyleXfs>
  <cellXfs count="331">
    <xf numFmtId="0" fontId="0" fillId="0" borderId="0" xfId="0"/>
    <xf numFmtId="0" fontId="2" fillId="0" borderId="4" xfId="5" applyFont="1" applyFill="1">
      <alignment horizontal="left" vertical="center" wrapText="1"/>
    </xf>
    <xf numFmtId="4" fontId="2" fillId="2" borderId="4" xfId="6" applyFont="1" applyFill="1">
      <alignment horizontal="right" vertical="center"/>
    </xf>
    <xf numFmtId="0" fontId="6" fillId="2" borderId="1" xfId="2" applyFont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13" fillId="3" borderId="9" xfId="0" applyFont="1" applyFill="1" applyBorder="1" applyAlignment="1" applyProtection="1">
      <alignment horizontal="center" vertical="top" wrapText="1" readingOrder="1"/>
      <protection locked="0"/>
    </xf>
    <xf numFmtId="0" fontId="2" fillId="2" borderId="1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 readingOrder="1"/>
      <protection locked="0"/>
    </xf>
    <xf numFmtId="0" fontId="4" fillId="2" borderId="9" xfId="0" applyFont="1" applyFill="1" applyBorder="1" applyAlignment="1" applyProtection="1">
      <alignment horizontal="center" vertical="center" wrapText="1" readingOrder="1"/>
      <protection locked="0"/>
    </xf>
    <xf numFmtId="0" fontId="4" fillId="2" borderId="9" xfId="0" applyFont="1" applyFill="1" applyBorder="1" applyAlignment="1" applyProtection="1">
      <alignment horizontal="left" vertical="center" wrapText="1" readingOrder="1"/>
      <protection locked="0"/>
    </xf>
    <xf numFmtId="0" fontId="13" fillId="2" borderId="9" xfId="0" applyFont="1" applyFill="1" applyBorder="1" applyAlignment="1" applyProtection="1">
      <alignment horizontal="center" vertical="center" wrapText="1" readingOrder="1"/>
      <protection locked="0"/>
    </xf>
    <xf numFmtId="0" fontId="13" fillId="2" borderId="9" xfId="0" applyFont="1" applyFill="1" applyBorder="1" applyAlignment="1" applyProtection="1">
      <alignment horizontal="left" vertical="center" wrapText="1" readingOrder="1"/>
      <protection locked="0"/>
    </xf>
    <xf numFmtId="0" fontId="3" fillId="0" borderId="4" xfId="5" applyFont="1" applyFill="1">
      <alignment horizontal="left" vertical="center" wrapText="1"/>
    </xf>
    <xf numFmtId="164" fontId="2" fillId="2" borderId="0" xfId="0" applyNumberFormat="1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4" fillId="0" borderId="0" xfId="0" applyFont="1"/>
    <xf numFmtId="0" fontId="8" fillId="0" borderId="0" xfId="0" applyFont="1"/>
    <xf numFmtId="0" fontId="15" fillId="0" borderId="0" xfId="0" applyFont="1"/>
    <xf numFmtId="0" fontId="4" fillId="3" borderId="12" xfId="0" applyFont="1" applyFill="1" applyBorder="1" applyAlignment="1" applyProtection="1">
      <alignment horizontal="center" vertical="top" wrapText="1" readingOrder="1"/>
      <protection locked="0"/>
    </xf>
    <xf numFmtId="0" fontId="13" fillId="2" borderId="9" xfId="0" applyFont="1" applyFill="1" applyBorder="1" applyAlignment="1" applyProtection="1">
      <alignment vertical="center" wrapText="1" readingOrder="1"/>
      <protection locked="0"/>
    </xf>
    <xf numFmtId="0" fontId="13" fillId="2" borderId="12" xfId="0" applyFont="1" applyFill="1" applyBorder="1" applyAlignment="1" applyProtection="1">
      <alignment vertical="center" wrapText="1" readingOrder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3" fillId="0" borderId="25" xfId="4" applyFont="1" applyFill="1" applyBorder="1">
      <alignment horizontal="center" vertical="center"/>
    </xf>
    <xf numFmtId="0" fontId="3" fillId="2" borderId="0" xfId="0" applyFont="1" applyFill="1" applyAlignment="1" applyProtection="1">
      <alignment vertical="top" wrapText="1"/>
      <protection locked="0"/>
    </xf>
    <xf numFmtId="0" fontId="2" fillId="0" borderId="25" xfId="4" applyFont="1" applyFill="1" applyBorder="1">
      <alignment horizontal="center" vertical="center"/>
    </xf>
    <xf numFmtId="0" fontId="3" fillId="0" borderId="0" xfId="0" applyFont="1" applyAlignment="1">
      <alignment vertical="center"/>
    </xf>
    <xf numFmtId="164" fontId="3" fillId="2" borderId="0" xfId="0" applyNumberFormat="1" applyFont="1" applyFill="1"/>
    <xf numFmtId="0" fontId="3" fillId="2" borderId="0" xfId="0" applyFont="1" applyFill="1"/>
    <xf numFmtId="0" fontId="13" fillId="2" borderId="9" xfId="0" applyFont="1" applyFill="1" applyBorder="1" applyAlignment="1" applyProtection="1">
      <alignment horizontal="left" vertical="top" wrapText="1" readingOrder="1"/>
      <protection locked="0"/>
    </xf>
    <xf numFmtId="0" fontId="13" fillId="2" borderId="16" xfId="0" applyFont="1" applyFill="1" applyBorder="1" applyAlignment="1" applyProtection="1">
      <alignment horizontal="center" vertical="center" wrapText="1" readingOrder="1"/>
      <protection locked="0"/>
    </xf>
    <xf numFmtId="3" fontId="2" fillId="2" borderId="4" xfId="6" applyNumberFormat="1" applyFont="1" applyFill="1">
      <alignment horizontal="right" vertical="center"/>
    </xf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horizontal="right" vertical="center" wrapText="1"/>
    </xf>
    <xf numFmtId="0" fontId="6" fillId="2" borderId="2" xfId="2" applyFont="1" applyFill="1" applyBorder="1" applyAlignment="1">
      <alignment horizontal="center"/>
    </xf>
    <xf numFmtId="0" fontId="6" fillId="2" borderId="2" xfId="2" applyFont="1" applyFill="1" applyBorder="1"/>
    <xf numFmtId="0" fontId="2" fillId="2" borderId="0" xfId="2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2" fillId="2" borderId="4" xfId="4" applyFont="1" applyFill="1">
      <alignment horizontal="center" vertical="center"/>
    </xf>
    <xf numFmtId="0" fontId="2" fillId="2" borderId="4" xfId="5" applyFont="1" applyFill="1">
      <alignment horizontal="left" vertical="center" wrapText="1"/>
    </xf>
    <xf numFmtId="0" fontId="6" fillId="2" borderId="5" xfId="2" applyFont="1" applyFill="1" applyBorder="1"/>
    <xf numFmtId="0" fontId="2" fillId="2" borderId="0" xfId="4" applyFont="1" applyFill="1" applyBorder="1">
      <alignment horizontal="center" vertical="center"/>
    </xf>
    <xf numFmtId="0" fontId="2" fillId="2" borderId="0" xfId="5" applyFont="1" applyFill="1" applyBorder="1">
      <alignment horizontal="left" vertical="center" wrapText="1"/>
    </xf>
    <xf numFmtId="4" fontId="2" fillId="2" borderId="0" xfId="6" applyFont="1" applyFill="1" applyBorder="1">
      <alignment horizontal="right" vertical="center"/>
    </xf>
    <xf numFmtId="0" fontId="6" fillId="2" borderId="0" xfId="2" applyFont="1" applyFill="1" applyBorder="1"/>
    <xf numFmtId="0" fontId="10" fillId="2" borderId="1" xfId="2" applyFont="1" applyFill="1"/>
    <xf numFmtId="0" fontId="10" fillId="2" borderId="5" xfId="2" applyFont="1" applyFill="1" applyBorder="1"/>
    <xf numFmtId="0" fontId="10" fillId="2" borderId="0" xfId="2" applyFont="1" applyFill="1" applyBorder="1"/>
    <xf numFmtId="4" fontId="6" fillId="2" borderId="1" xfId="2" applyNumberFormat="1" applyFont="1" applyFill="1"/>
    <xf numFmtId="0" fontId="11" fillId="2" borderId="1" xfId="2" applyFont="1" applyFill="1"/>
    <xf numFmtId="0" fontId="11" fillId="2" borderId="5" xfId="2" applyFont="1" applyFill="1" applyBorder="1"/>
    <xf numFmtId="0" fontId="11" fillId="2" borderId="0" xfId="2" applyFont="1" applyFill="1" applyBorder="1"/>
    <xf numFmtId="0" fontId="6" fillId="2" borderId="6" xfId="2" applyFont="1" applyFill="1" applyBorder="1"/>
    <xf numFmtId="0" fontId="2" fillId="2" borderId="7" xfId="4" applyFont="1" applyFill="1" applyBorder="1">
      <alignment horizontal="center" vertical="center"/>
    </xf>
    <xf numFmtId="4" fontId="2" fillId="2" borderId="7" xfId="6" applyFont="1" applyFill="1" applyBorder="1">
      <alignment horizontal="right" vertical="center"/>
    </xf>
    <xf numFmtId="165" fontId="6" fillId="2" borderId="1" xfId="2" applyNumberFormat="1" applyFont="1" applyFill="1"/>
    <xf numFmtId="0" fontId="6" fillId="2" borderId="1" xfId="2" applyFont="1" applyFill="1" applyAlignment="1">
      <alignment horizontal="center"/>
    </xf>
    <xf numFmtId="0" fontId="6" fillId="2" borderId="1" xfId="2" applyFont="1" applyFill="1" applyAlignment="1">
      <alignment horizontal="right"/>
    </xf>
    <xf numFmtId="3" fontId="2" fillId="0" borderId="0" xfId="1" applyNumberFormat="1" applyFont="1" applyAlignment="1">
      <alignment horizontal="right" vertical="center" wrapText="1"/>
    </xf>
    <xf numFmtId="3" fontId="6" fillId="0" borderId="2" xfId="2" applyNumberFormat="1" applyFont="1" applyFill="1" applyBorder="1"/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6" applyNumberFormat="1" applyFont="1" applyFill="1">
      <alignment horizontal="right" vertical="center"/>
    </xf>
    <xf numFmtId="3" fontId="6" fillId="0" borderId="1" xfId="2" applyNumberFormat="1" applyFont="1" applyFill="1"/>
    <xf numFmtId="0" fontId="13" fillId="2" borderId="3" xfId="0" applyFont="1" applyFill="1" applyBorder="1" applyAlignment="1" applyProtection="1">
      <alignment horizontal="center" vertical="center" wrapText="1" readingOrder="1"/>
      <protection locked="0"/>
    </xf>
    <xf numFmtId="0" fontId="13" fillId="2" borderId="20" xfId="0" applyFont="1" applyFill="1" applyBorder="1" applyAlignment="1" applyProtection="1">
      <alignment horizontal="center" vertical="center" wrapText="1" readingOrder="1"/>
      <protection locked="0"/>
    </xf>
    <xf numFmtId="0" fontId="13" fillId="2" borderId="12" xfId="0" applyFont="1" applyFill="1" applyBorder="1" applyAlignment="1" applyProtection="1">
      <alignment horizontal="center" vertical="center" wrapText="1" readingOrder="1"/>
      <protection locked="0"/>
    </xf>
    <xf numFmtId="0" fontId="13" fillId="2" borderId="11" xfId="0" applyFont="1" applyFill="1" applyBorder="1" applyAlignment="1" applyProtection="1">
      <alignment horizontal="center" vertical="center" wrapText="1" readingOrder="1"/>
      <protection locked="0"/>
    </xf>
    <xf numFmtId="0" fontId="13" fillId="2" borderId="24" xfId="0" applyFont="1" applyFill="1" applyBorder="1" applyAlignment="1" applyProtection="1">
      <alignment horizontal="center" vertical="center" wrapText="1" readingOrder="1"/>
      <protection locked="0"/>
    </xf>
    <xf numFmtId="0" fontId="13" fillId="2" borderId="30" xfId="0" applyFont="1" applyFill="1" applyBorder="1" applyAlignment="1" applyProtection="1">
      <alignment horizontal="center" vertical="center" wrapText="1" readingOrder="1"/>
      <protection locked="0"/>
    </xf>
    <xf numFmtId="3" fontId="3" fillId="2" borderId="4" xfId="6" applyNumberFormat="1" applyFont="1" applyFill="1">
      <alignment horizontal="right" vertical="center"/>
    </xf>
    <xf numFmtId="3" fontId="3" fillId="0" borderId="4" xfId="6" applyNumberFormat="1" applyFont="1" applyFill="1">
      <alignment horizontal="right" vertical="center"/>
    </xf>
    <xf numFmtId="4" fontId="3" fillId="2" borderId="4" xfId="6" applyFont="1" applyFill="1">
      <alignment horizontal="right" vertical="center"/>
    </xf>
    <xf numFmtId="0" fontId="3" fillId="2" borderId="4" xfId="5" applyFont="1" applyFill="1">
      <alignment horizontal="left" vertical="center" wrapText="1"/>
    </xf>
    <xf numFmtId="0" fontId="3" fillId="2" borderId="4" xfId="4" applyFont="1" applyFill="1">
      <alignment horizontal="center" vertical="center"/>
    </xf>
    <xf numFmtId="3" fontId="4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16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9" xfId="0" applyNumberFormat="1" applyFont="1" applyFill="1" applyBorder="1" applyAlignment="1" applyProtection="1">
      <alignment horizontal="right" vertical="top" wrapText="1" readingOrder="1"/>
      <protection locked="0"/>
    </xf>
    <xf numFmtId="3" fontId="4" fillId="3" borderId="3" xfId="0" applyNumberFormat="1" applyFont="1" applyFill="1" applyBorder="1" applyAlignment="1" applyProtection="1">
      <alignment vertical="top" wrapText="1" readingOrder="1"/>
      <protection locked="0"/>
    </xf>
    <xf numFmtId="3" fontId="4" fillId="2" borderId="13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3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0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2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4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30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20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31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31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2" borderId="20" xfId="0" applyFont="1" applyFill="1" applyBorder="1" applyAlignment="1" applyProtection="1">
      <alignment horizontal="center" vertical="center" wrapText="1" readingOrder="1"/>
      <protection locked="0"/>
    </xf>
    <xf numFmtId="0" fontId="4" fillId="2" borderId="12" xfId="0" applyFont="1" applyFill="1" applyBorder="1" applyAlignment="1" applyProtection="1">
      <alignment vertical="center" wrapText="1" readingOrder="1"/>
      <protection locked="0"/>
    </xf>
    <xf numFmtId="0" fontId="4" fillId="2" borderId="16" xfId="0" applyFont="1" applyFill="1" applyBorder="1" applyAlignment="1" applyProtection="1">
      <alignment horizontal="center" vertical="center" wrapText="1" readingOrder="1"/>
      <protection locked="0"/>
    </xf>
    <xf numFmtId="0" fontId="4" fillId="2" borderId="12" xfId="0" applyFont="1" applyFill="1" applyBorder="1" applyAlignment="1" applyProtection="1">
      <alignment horizontal="center" vertical="center" wrapText="1" readingOrder="1"/>
      <protection locked="0"/>
    </xf>
    <xf numFmtId="3" fontId="4" fillId="2" borderId="16" xfId="0" applyNumberFormat="1" applyFont="1" applyFill="1" applyBorder="1" applyAlignment="1" applyProtection="1">
      <alignment horizontal="right" vertical="center" wrapText="1" readingOrder="1"/>
      <protection locked="0"/>
    </xf>
    <xf numFmtId="0" fontId="17" fillId="0" borderId="5" xfId="7" applyFont="1" applyFill="1" applyBorder="1" applyAlignment="1"/>
    <xf numFmtId="0" fontId="18" fillId="0" borderId="1" xfId="2" applyFont="1" applyFill="1"/>
    <xf numFmtId="0" fontId="17" fillId="0" borderId="33" xfId="8" applyFont="1" applyFill="1" applyBorder="1" applyAlignment="1">
      <alignment vertical="center"/>
    </xf>
    <xf numFmtId="0" fontId="17" fillId="0" borderId="34" xfId="8" applyFont="1" applyFill="1" applyBorder="1" applyAlignment="1">
      <alignment vertical="center"/>
    </xf>
    <xf numFmtId="0" fontId="17" fillId="0" borderId="5" xfId="8" applyFont="1" applyFill="1" applyBorder="1" applyAlignment="1">
      <alignment vertical="center"/>
    </xf>
    <xf numFmtId="0" fontId="17" fillId="0" borderId="35" xfId="8" applyFont="1" applyFill="1" applyBorder="1" applyAlignment="1">
      <alignment vertical="center"/>
    </xf>
    <xf numFmtId="0" fontId="17" fillId="0" borderId="1" xfId="8" applyFont="1" applyFill="1" applyAlignment="1">
      <alignment vertical="center"/>
    </xf>
    <xf numFmtId="0" fontId="17" fillId="0" borderId="1" xfId="8" applyFont="1" applyFill="1">
      <alignment horizontal="center" vertical="center"/>
    </xf>
    <xf numFmtId="0" fontId="17" fillId="0" borderId="5" xfId="8" applyFont="1" applyFill="1" applyBorder="1">
      <alignment horizontal="center" vertical="center"/>
    </xf>
    <xf numFmtId="0" fontId="18" fillId="0" borderId="36" xfId="2" applyFont="1" applyFill="1" applyBorder="1"/>
    <xf numFmtId="0" fontId="19" fillId="0" borderId="36" xfId="2" applyFont="1" applyFill="1" applyBorder="1" applyAlignment="1"/>
    <xf numFmtId="0" fontId="19" fillId="0" borderId="1" xfId="2" applyFont="1" applyFill="1"/>
    <xf numFmtId="0" fontId="19" fillId="0" borderId="37" xfId="2" applyFont="1" applyFill="1" applyBorder="1" applyAlignment="1"/>
    <xf numFmtId="0" fontId="19" fillId="0" borderId="35" xfId="2" applyFont="1" applyFill="1" applyBorder="1"/>
    <xf numFmtId="0" fontId="12" fillId="0" borderId="1" xfId="7" applyFont="1" applyFill="1">
      <alignment horizontal="center"/>
    </xf>
    <xf numFmtId="0" fontId="20" fillId="2" borderId="5" xfId="7" applyFont="1" applyFill="1" applyBorder="1" applyAlignment="1"/>
    <xf numFmtId="0" fontId="20" fillId="2" borderId="46" xfId="7" applyFont="1" applyFill="1" applyBorder="1" applyAlignment="1"/>
    <xf numFmtId="0" fontId="20" fillId="2" borderId="32" xfId="7" applyFont="1" applyFill="1" applyBorder="1" applyAlignment="1"/>
    <xf numFmtId="0" fontId="18" fillId="2" borderId="1" xfId="2" applyFont="1" applyFill="1"/>
    <xf numFmtId="0" fontId="20" fillId="2" borderId="0" xfId="7" applyFont="1" applyFill="1" applyBorder="1" applyAlignment="1"/>
    <xf numFmtId="4" fontId="2" fillId="2" borderId="45" xfId="9" applyFont="1" applyFill="1" applyBorder="1">
      <alignment horizontal="center" vertical="center"/>
    </xf>
    <xf numFmtId="0" fontId="21" fillId="2" borderId="1" xfId="2" applyFont="1" applyFill="1"/>
    <xf numFmtId="0" fontId="2" fillId="0" borderId="0" xfId="0" applyFont="1" applyAlignment="1">
      <alignment horizontal="center"/>
    </xf>
    <xf numFmtId="3" fontId="4" fillId="3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22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1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9" xfId="0" applyNumberFormat="1" applyFont="1" applyFill="1" applyBorder="1" applyAlignment="1" applyProtection="1">
      <alignment vertical="top" wrapText="1" readingOrder="1"/>
      <protection locked="0"/>
    </xf>
    <xf numFmtId="3" fontId="13" fillId="3" borderId="13" xfId="0" applyNumberFormat="1" applyFont="1" applyFill="1" applyBorder="1" applyAlignment="1" applyProtection="1">
      <alignment horizontal="right" vertical="top" wrapText="1" readingOrder="1"/>
      <protection locked="0"/>
    </xf>
    <xf numFmtId="0" fontId="13" fillId="2" borderId="35" xfId="2" applyFont="1" applyFill="1" applyBorder="1"/>
    <xf numFmtId="0" fontId="13" fillId="2" borderId="1" xfId="2" applyFont="1" applyFill="1"/>
    <xf numFmtId="3" fontId="13" fillId="2" borderId="1" xfId="2" applyNumberFormat="1" applyFont="1" applyFill="1"/>
    <xf numFmtId="0" fontId="2" fillId="2" borderId="7" xfId="3" applyFont="1" applyFill="1" applyBorder="1">
      <alignment horizontal="right" vertical="center"/>
    </xf>
    <xf numFmtId="3" fontId="2" fillId="2" borderId="4" xfId="4" applyNumberFormat="1" applyFont="1" applyFill="1">
      <alignment horizontal="center" vertical="center"/>
    </xf>
    <xf numFmtId="3" fontId="2" fillId="2" borderId="48" xfId="4" applyNumberFormat="1" applyFont="1" applyFill="1" applyBorder="1">
      <alignment horizontal="center" vertical="center"/>
    </xf>
    <xf numFmtId="3" fontId="2" fillId="2" borderId="25" xfId="6" applyNumberFormat="1" applyFont="1" applyFill="1" applyBorder="1">
      <alignment horizontal="right" vertical="center"/>
    </xf>
    <xf numFmtId="3" fontId="13" fillId="2" borderId="45" xfId="0" applyNumberFormat="1" applyFont="1" applyFill="1" applyBorder="1"/>
    <xf numFmtId="3" fontId="2" fillId="2" borderId="7" xfId="6" applyNumberFormat="1" applyFont="1" applyFill="1" applyBorder="1">
      <alignment horizontal="right" vertical="center"/>
    </xf>
    <xf numFmtId="3" fontId="22" fillId="2" borderId="0" xfId="0" applyNumberFormat="1" applyFont="1" applyFill="1"/>
    <xf numFmtId="0" fontId="2" fillId="0" borderId="45" xfId="3" applyFont="1" applyFill="1" applyBorder="1">
      <alignment horizontal="right" vertical="center"/>
    </xf>
    <xf numFmtId="0" fontId="3" fillId="0" borderId="45" xfId="4" applyFont="1" applyFill="1" applyBorder="1">
      <alignment horizontal="center" vertical="center"/>
    </xf>
    <xf numFmtId="0" fontId="3" fillId="0" borderId="45" xfId="5" applyFont="1" applyFill="1" applyBorder="1">
      <alignment horizontal="left" vertical="center" wrapText="1"/>
    </xf>
    <xf numFmtId="3" fontId="3" fillId="0" borderId="45" xfId="6" applyNumberFormat="1" applyFont="1" applyFill="1" applyBorder="1">
      <alignment horizontal="right" vertical="center"/>
    </xf>
    <xf numFmtId="3" fontId="3" fillId="0" borderId="45" xfId="6" quotePrefix="1" applyNumberFormat="1" applyFont="1" applyFill="1" applyBorder="1">
      <alignment horizontal="right" vertical="center"/>
    </xf>
    <xf numFmtId="0" fontId="13" fillId="3" borderId="13" xfId="0" applyFont="1" applyFill="1" applyBorder="1" applyAlignment="1" applyProtection="1">
      <alignment horizontal="center" vertical="top" wrapText="1" readingOrder="1"/>
      <protection locked="0"/>
    </xf>
    <xf numFmtId="0" fontId="13" fillId="3" borderId="15" xfId="0" applyFont="1" applyFill="1" applyBorder="1" applyAlignment="1" applyProtection="1">
      <alignment horizontal="center" vertical="top" wrapText="1" readingOrder="1"/>
      <protection locked="0"/>
    </xf>
    <xf numFmtId="4" fontId="2" fillId="0" borderId="45" xfId="9" applyFont="1" applyFill="1" applyBorder="1" applyAlignment="1">
      <alignment horizontal="center" vertical="center" wrapText="1"/>
    </xf>
    <xf numFmtId="0" fontId="2" fillId="2" borderId="4" xfId="3" applyFont="1" applyFill="1">
      <alignment horizontal="right" vertical="center"/>
    </xf>
    <xf numFmtId="3" fontId="2" fillId="0" borderId="4" xfId="3" applyNumberFormat="1" applyFont="1" applyFill="1">
      <alignment horizontal="right" vertic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20" fillId="0" borderId="0" xfId="0" applyFont="1"/>
    <xf numFmtId="0" fontId="21" fillId="0" borderId="1" xfId="2" applyFont="1" applyFill="1"/>
    <xf numFmtId="0" fontId="20" fillId="2" borderId="0" xfId="0" applyFont="1" applyFill="1"/>
    <xf numFmtId="0" fontId="17" fillId="2" borderId="1" xfId="8" applyFont="1" applyFill="1" applyAlignment="1">
      <alignment vertical="center"/>
    </xf>
    <xf numFmtId="0" fontId="2" fillId="2" borderId="1" xfId="8" applyFont="1" applyFill="1" applyAlignment="1">
      <alignment vertical="center"/>
    </xf>
    <xf numFmtId="0" fontId="13" fillId="3" borderId="9" xfId="0" applyFont="1" applyFill="1" applyBorder="1" applyAlignment="1" applyProtection="1">
      <alignment horizontal="right" vertical="top" wrapText="1" readingOrder="1"/>
      <protection locked="0"/>
    </xf>
    <xf numFmtId="0" fontId="13" fillId="3" borderId="16" xfId="0" applyFont="1" applyFill="1" applyBorder="1" applyAlignment="1" applyProtection="1">
      <alignment horizontal="right" vertical="top" wrapText="1" readingOrder="1"/>
      <protection locked="0"/>
    </xf>
    <xf numFmtId="0" fontId="13" fillId="3" borderId="20" xfId="0" applyFont="1" applyFill="1" applyBorder="1" applyAlignment="1" applyProtection="1">
      <alignment horizontal="right" vertical="top" wrapText="1" readingOrder="1"/>
      <protection locked="0"/>
    </xf>
    <xf numFmtId="0" fontId="13" fillId="2" borderId="16" xfId="0" applyFont="1" applyFill="1" applyBorder="1" applyAlignment="1" applyProtection="1">
      <alignment horizontal="right" vertical="top" wrapText="1" readingOrder="1"/>
      <protection locked="0"/>
    </xf>
    <xf numFmtId="0" fontId="13" fillId="2" borderId="9" xfId="0" applyFont="1" applyFill="1" applyBorder="1" applyAlignment="1" applyProtection="1">
      <alignment horizontal="right" vertical="top" wrapText="1" readingOrder="1"/>
      <protection locked="0"/>
    </xf>
    <xf numFmtId="0" fontId="13" fillId="2" borderId="20" xfId="0" applyFont="1" applyFill="1" applyBorder="1" applyAlignment="1" applyProtection="1">
      <alignment horizontal="left" vertical="top" wrapText="1" readingOrder="1"/>
      <protection locked="0"/>
    </xf>
    <xf numFmtId="0" fontId="3" fillId="2" borderId="0" xfId="1" applyFont="1" applyFill="1" applyAlignment="1">
      <alignment horizontal="right"/>
    </xf>
    <xf numFmtId="3" fontId="13" fillId="3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3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32" xfId="1" applyFont="1" applyFill="1" applyBorder="1" applyAlignment="1">
      <alignment horizontal="right" vertical="center" wrapText="1"/>
    </xf>
    <xf numFmtId="0" fontId="3" fillId="0" borderId="0" xfId="1" applyFont="1" applyAlignment="1">
      <alignment vertical="center" wrapText="1"/>
    </xf>
    <xf numFmtId="0" fontId="3" fillId="0" borderId="0" xfId="1" applyFont="1"/>
    <xf numFmtId="0" fontId="3" fillId="0" borderId="32" xfId="7" applyFont="1" applyFill="1" applyBorder="1" applyAlignment="1"/>
    <xf numFmtId="0" fontId="11" fillId="0" borderId="0" xfId="2" applyFont="1" applyFill="1" applyBorder="1" applyAlignment="1">
      <alignment horizontal="right"/>
    </xf>
    <xf numFmtId="0" fontId="3" fillId="2" borderId="47" xfId="1" applyFont="1" applyFill="1" applyBorder="1" applyAlignment="1">
      <alignment vertical="center" wrapText="1"/>
    </xf>
    <xf numFmtId="0" fontId="20" fillId="2" borderId="32" xfId="7" applyFont="1" applyFill="1" applyBorder="1" applyAlignment="1">
      <alignment horizontal="right"/>
    </xf>
    <xf numFmtId="0" fontId="20" fillId="2" borderId="0" xfId="7" applyFont="1" applyFill="1" applyBorder="1" applyAlignment="1">
      <alignment horizontal="right"/>
    </xf>
    <xf numFmtId="0" fontId="14" fillId="2" borderId="47" xfId="7" applyFont="1" applyFill="1" applyBorder="1" applyAlignment="1">
      <alignment horizontal="right"/>
    </xf>
    <xf numFmtId="0" fontId="3" fillId="2" borderId="0" xfId="1" applyFont="1" applyFill="1" applyBorder="1" applyAlignment="1">
      <alignment horizontal="right" vertical="center" wrapText="1"/>
    </xf>
    <xf numFmtId="0" fontId="17" fillId="2" borderId="34" xfId="0" applyFont="1" applyFill="1" applyBorder="1" applyAlignment="1"/>
    <xf numFmtId="0" fontId="17" fillId="2" borderId="37" xfId="0" applyFont="1" applyFill="1" applyBorder="1" applyAlignment="1"/>
    <xf numFmtId="0" fontId="2" fillId="2" borderId="32" xfId="1" applyFont="1" applyFill="1" applyBorder="1" applyAlignment="1">
      <alignment horizontal="center" vertical="center" wrapText="1"/>
    </xf>
    <xf numFmtId="0" fontId="2" fillId="2" borderId="34" xfId="1" applyFont="1" applyFill="1" applyBorder="1" applyAlignment="1">
      <alignment horizontal="right" vertical="center" wrapText="1"/>
    </xf>
    <xf numFmtId="0" fontId="14" fillId="2" borderId="37" xfId="1" applyFont="1" applyFill="1" applyBorder="1" applyAlignment="1">
      <alignment horizontal="center" vertical="center" wrapText="1"/>
    </xf>
    <xf numFmtId="0" fontId="13" fillId="2" borderId="3" xfId="0" applyFont="1" applyFill="1" applyBorder="1" applyAlignment="1" applyProtection="1">
      <alignment vertical="center" wrapText="1" readingOrder="1"/>
      <protection locked="0"/>
    </xf>
    <xf numFmtId="0" fontId="3" fillId="0" borderId="7" xfId="5" applyFont="1" applyFill="1" applyBorder="1" applyAlignment="1">
      <alignment horizontal="left" vertical="center" wrapText="1"/>
    </xf>
    <xf numFmtId="0" fontId="3" fillId="0" borderId="4" xfId="5" applyFont="1" applyFill="1" applyAlignment="1">
      <alignment horizontal="left" vertical="center" wrapText="1"/>
    </xf>
    <xf numFmtId="0" fontId="2" fillId="0" borderId="4" xfId="5" applyFont="1" applyFill="1" applyAlignment="1">
      <alignment horizontal="left" vertical="center" wrapText="1"/>
    </xf>
    <xf numFmtId="0" fontId="17" fillId="2" borderId="53" xfId="0" applyFont="1" applyFill="1" applyBorder="1" applyAlignment="1">
      <alignment horizontal="center"/>
    </xf>
    <xf numFmtId="0" fontId="17" fillId="2" borderId="34" xfId="0" applyFont="1" applyFill="1" applyBorder="1" applyAlignment="1">
      <alignment horizontal="center"/>
    </xf>
    <xf numFmtId="0" fontId="4" fillId="2" borderId="0" xfId="1" applyFont="1" applyFill="1" applyAlignment="1" applyProtection="1">
      <alignment horizontal="center" vertical="top" wrapText="1" readingOrder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3" fillId="3" borderId="0" xfId="0" applyFont="1" applyFill="1" applyAlignment="1" applyProtection="1">
      <alignment horizontal="right" wrapText="1" readingOrder="1"/>
      <protection locked="0"/>
    </xf>
    <xf numFmtId="0" fontId="4" fillId="2" borderId="9" xfId="0" applyFont="1" applyFill="1" applyBorder="1" applyAlignment="1" applyProtection="1">
      <alignment horizontal="center" vertical="center" wrapText="1" readingOrder="1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3" fontId="4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2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13" fillId="2" borderId="3" xfId="0" applyFont="1" applyFill="1" applyBorder="1" applyAlignment="1" applyProtection="1">
      <alignment horizontal="center" vertical="top" wrapText="1" readingOrder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3" fillId="3" borderId="3" xfId="0" applyFont="1" applyFill="1" applyBorder="1" applyAlignment="1" applyProtection="1">
      <alignment horizontal="center" vertical="top" wrapText="1" readingOrder="1"/>
      <protection locked="0"/>
    </xf>
    <xf numFmtId="0" fontId="13" fillId="3" borderId="9" xfId="0" applyFont="1" applyFill="1" applyBorder="1" applyAlignment="1" applyProtection="1">
      <alignment horizontal="right" vertical="top" wrapText="1" readingOrder="1"/>
      <protection locked="0"/>
    </xf>
    <xf numFmtId="0" fontId="2" fillId="2" borderId="12" xfId="0" applyFont="1" applyFill="1" applyBorder="1" applyAlignment="1" applyProtection="1">
      <alignment horizontal="right" vertical="top" wrapText="1"/>
      <protection locked="0"/>
    </xf>
    <xf numFmtId="0" fontId="13" fillId="3" borderId="3" xfId="0" applyFont="1" applyFill="1" applyBorder="1" applyAlignment="1" applyProtection="1">
      <alignment horizontal="right" vertical="top" wrapText="1" readingOrder="1"/>
      <protection locked="0"/>
    </xf>
    <xf numFmtId="0" fontId="2" fillId="2" borderId="3" xfId="0" applyFont="1" applyFill="1" applyBorder="1" applyAlignment="1" applyProtection="1">
      <alignment horizontal="right" vertical="top" wrapText="1"/>
      <protection locked="0"/>
    </xf>
    <xf numFmtId="0" fontId="13" fillId="3" borderId="9" xfId="0" applyFont="1" applyFill="1" applyBorder="1" applyAlignment="1" applyProtection="1">
      <alignment horizontal="center" vertical="top" wrapText="1" readingOrder="1"/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0" fontId="2" fillId="3" borderId="13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13" fillId="2" borderId="9" xfId="0" applyFont="1" applyFill="1" applyBorder="1" applyAlignment="1" applyProtection="1">
      <alignment horizontal="center" vertical="top" wrapText="1" readingOrder="1"/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 applyProtection="1">
      <alignment vertical="top" wrapText="1"/>
      <protection locked="0"/>
    </xf>
    <xf numFmtId="0" fontId="13" fillId="3" borderId="16" xfId="0" applyFont="1" applyFill="1" applyBorder="1" applyAlignment="1" applyProtection="1">
      <alignment horizontal="center" vertical="top" wrapText="1" readingOrder="1"/>
      <protection locked="0"/>
    </xf>
    <xf numFmtId="3" fontId="13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2" borderId="16" xfId="0" applyFont="1" applyFill="1" applyBorder="1" applyAlignment="1" applyProtection="1">
      <alignment horizontal="center" vertical="center" wrapText="1" readingOrder="1"/>
      <protection locked="0"/>
    </xf>
    <xf numFmtId="0" fontId="4" fillId="2" borderId="12" xfId="0" applyFont="1" applyFill="1" applyBorder="1" applyAlignment="1" applyProtection="1">
      <alignment horizontal="center" vertical="center" wrapText="1" readingOrder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3" fontId="2" fillId="2" borderId="3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2" borderId="0" xfId="0" applyFont="1" applyFill="1" applyAlignment="1" applyProtection="1">
      <alignment vertical="top" wrapText="1" readingOrder="1"/>
      <protection locked="0"/>
    </xf>
    <xf numFmtId="0" fontId="2" fillId="2" borderId="0" xfId="0" applyFont="1" applyFill="1"/>
    <xf numFmtId="3" fontId="3" fillId="2" borderId="3" xfId="0" applyNumberFormat="1" applyFont="1" applyFill="1" applyBorder="1" applyAlignment="1" applyProtection="1">
      <alignment vertical="top" wrapText="1"/>
      <protection locked="0"/>
    </xf>
    <xf numFmtId="3" fontId="13" fillId="2" borderId="15" xfId="0" applyNumberFormat="1" applyFont="1" applyFill="1" applyBorder="1" applyAlignment="1" applyProtection="1">
      <alignment horizontal="right" vertical="center" wrapText="1" readingOrder="1"/>
      <protection locked="0"/>
    </xf>
    <xf numFmtId="3" fontId="2" fillId="2" borderId="8" xfId="0" applyNumberFormat="1" applyFont="1" applyFill="1" applyBorder="1" applyAlignment="1" applyProtection="1">
      <alignment vertical="top" wrapText="1"/>
      <protection locked="0"/>
    </xf>
    <xf numFmtId="3" fontId="2" fillId="2" borderId="14" xfId="0" applyNumberFormat="1" applyFont="1" applyFill="1" applyBorder="1" applyAlignment="1" applyProtection="1">
      <alignment vertical="top" wrapText="1"/>
      <protection locked="0"/>
    </xf>
    <xf numFmtId="3" fontId="13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2" fillId="2" borderId="11" xfId="0" applyNumberFormat="1" applyFont="1" applyFill="1" applyBorder="1" applyAlignment="1" applyProtection="1">
      <alignment vertical="top" wrapText="1"/>
      <protection locked="0"/>
    </xf>
    <xf numFmtId="3" fontId="2" fillId="2" borderId="12" xfId="0" applyNumberFormat="1" applyFont="1" applyFill="1" applyBorder="1" applyAlignment="1" applyProtection="1">
      <alignment vertical="top" wrapText="1"/>
      <protection locked="0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3" fillId="0" borderId="0" xfId="1" applyFont="1" applyAlignment="1">
      <alignment horizontal="right" vertical="center" wrapText="1"/>
    </xf>
    <xf numFmtId="0" fontId="13" fillId="2" borderId="3" xfId="0" applyFont="1" applyFill="1" applyBorder="1" applyAlignment="1" applyProtection="1">
      <alignment horizontal="center" vertical="center" wrapText="1" readingOrder="1"/>
      <protection locked="0"/>
    </xf>
    <xf numFmtId="0" fontId="2" fillId="0" borderId="17" xfId="0" applyFont="1" applyBorder="1" applyAlignment="1">
      <alignment horizontal="right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13" fillId="3" borderId="16" xfId="0" applyFont="1" applyFill="1" applyBorder="1" applyAlignment="1" applyProtection="1">
      <alignment horizontal="center" vertical="center" wrapText="1" readingOrder="1"/>
      <protection locked="0"/>
    </xf>
    <xf numFmtId="0" fontId="13" fillId="3" borderId="19" xfId="0" applyFont="1" applyFill="1" applyBorder="1" applyAlignment="1" applyProtection="1">
      <alignment horizontal="right" vertical="top" wrapText="1" readingOrder="1"/>
      <protection locked="0"/>
    </xf>
    <xf numFmtId="0" fontId="2" fillId="2" borderId="11" xfId="0" applyFont="1" applyFill="1" applyBorder="1" applyAlignment="1" applyProtection="1">
      <alignment horizontal="right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 readingOrder="1"/>
      <protection locked="0"/>
    </xf>
    <xf numFmtId="0" fontId="4" fillId="3" borderId="11" xfId="0" applyFont="1" applyFill="1" applyBorder="1" applyAlignment="1" applyProtection="1">
      <alignment horizontal="center" vertical="top" wrapText="1" readingOrder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13" fillId="3" borderId="21" xfId="0" applyFont="1" applyFill="1" applyBorder="1" applyAlignment="1" applyProtection="1">
      <alignment horizontal="center" vertical="top" wrapText="1" readingOrder="1"/>
      <protection locked="0"/>
    </xf>
    <xf numFmtId="0" fontId="13" fillId="3" borderId="11" xfId="0" applyFont="1" applyFill="1" applyBorder="1" applyAlignment="1" applyProtection="1">
      <alignment horizontal="center" vertical="top" wrapText="1" readingOrder="1"/>
      <protection locked="0"/>
    </xf>
    <xf numFmtId="0" fontId="13" fillId="2" borderId="20" xfId="0" applyFont="1" applyFill="1" applyBorder="1" applyAlignment="1" applyProtection="1">
      <alignment horizontal="center" vertical="center" wrapText="1" readingOrder="1"/>
      <protection locked="0"/>
    </xf>
    <xf numFmtId="0" fontId="13" fillId="2" borderId="17" xfId="0" applyFont="1" applyFill="1" applyBorder="1" applyAlignment="1" applyProtection="1">
      <alignment horizontal="center" vertical="center" wrapText="1" readingOrder="1"/>
      <protection locked="0"/>
    </xf>
    <xf numFmtId="0" fontId="4" fillId="2" borderId="26" xfId="0" applyFont="1" applyFill="1" applyBorder="1" applyAlignment="1" applyProtection="1">
      <alignment horizontal="center" vertical="center" wrapText="1" readingOrder="1"/>
      <protection locked="0"/>
    </xf>
    <xf numFmtId="0" fontId="4" fillId="2" borderId="27" xfId="0" applyFont="1" applyFill="1" applyBorder="1" applyAlignment="1" applyProtection="1">
      <alignment horizontal="center" vertical="center" wrapText="1" readingOrder="1"/>
      <protection locked="0"/>
    </xf>
    <xf numFmtId="0" fontId="13" fillId="2" borderId="26" xfId="0" applyFont="1" applyFill="1" applyBorder="1" applyAlignment="1" applyProtection="1">
      <alignment horizontal="center" vertical="center" wrapText="1" readingOrder="1"/>
      <protection locked="0"/>
    </xf>
    <xf numFmtId="0" fontId="13" fillId="2" borderId="28" xfId="0" applyFont="1" applyFill="1" applyBorder="1" applyAlignment="1" applyProtection="1">
      <alignment horizontal="center" vertical="center" wrapText="1" readingOrder="1"/>
      <protection locked="0"/>
    </xf>
    <xf numFmtId="0" fontId="4" fillId="2" borderId="28" xfId="0" applyFont="1" applyFill="1" applyBorder="1" applyAlignment="1" applyProtection="1">
      <alignment horizontal="center" vertical="center" wrapText="1" readingOrder="1"/>
      <protection locked="0"/>
    </xf>
    <xf numFmtId="0" fontId="17" fillId="0" borderId="32" xfId="0" applyFont="1" applyBorder="1" applyAlignment="1">
      <alignment horizontal="center"/>
    </xf>
    <xf numFmtId="0" fontId="17" fillId="0" borderId="35" xfId="0" applyFont="1" applyBorder="1" applyAlignment="1">
      <alignment horizontal="center"/>
    </xf>
    <xf numFmtId="0" fontId="11" fillId="0" borderId="0" xfId="2" applyFont="1" applyFill="1" applyBorder="1" applyAlignment="1">
      <alignment horizontal="right"/>
    </xf>
    <xf numFmtId="0" fontId="4" fillId="0" borderId="1" xfId="2" applyFont="1" applyFill="1" applyAlignment="1">
      <alignment horizontal="center" wrapText="1"/>
    </xf>
    <xf numFmtId="0" fontId="4" fillId="0" borderId="5" xfId="2" applyFont="1" applyFill="1" applyBorder="1" applyAlignment="1">
      <alignment horizontal="center" wrapText="1"/>
    </xf>
    <xf numFmtId="4" fontId="2" fillId="0" borderId="39" xfId="9" applyFont="1" applyFill="1" applyBorder="1" applyAlignment="1">
      <alignment horizontal="center" vertical="center" wrapText="1"/>
    </xf>
    <xf numFmtId="4" fontId="2" fillId="0" borderId="43" xfId="9" applyFont="1" applyFill="1" applyBorder="1" applyAlignment="1">
      <alignment horizontal="center" vertical="center" wrapText="1"/>
    </xf>
    <xf numFmtId="4" fontId="2" fillId="0" borderId="44" xfId="9" applyFont="1" applyFill="1" applyBorder="1" applyAlignment="1">
      <alignment horizontal="center" vertical="center" wrapText="1"/>
    </xf>
    <xf numFmtId="4" fontId="2" fillId="0" borderId="40" xfId="10" applyFont="1" applyFill="1" applyBorder="1" applyAlignment="1">
      <alignment horizontal="center" vertical="center"/>
    </xf>
    <xf numFmtId="4" fontId="2" fillId="0" borderId="41" xfId="10" applyFont="1" applyFill="1" applyBorder="1" applyAlignment="1">
      <alignment horizontal="center" vertical="center"/>
    </xf>
    <xf numFmtId="4" fontId="2" fillId="0" borderId="42" xfId="10" applyFont="1" applyFill="1" applyBorder="1" applyAlignment="1">
      <alignment horizontal="center" vertical="center"/>
    </xf>
    <xf numFmtId="0" fontId="2" fillId="0" borderId="39" xfId="11" applyFont="1" applyFill="1" applyBorder="1" applyAlignment="1">
      <alignment horizontal="center" vertical="center" wrapText="1"/>
    </xf>
    <xf numFmtId="0" fontId="2" fillId="0" borderId="44" xfId="11" applyFont="1" applyFill="1" applyBorder="1" applyAlignment="1">
      <alignment horizontal="center" vertical="center" wrapText="1"/>
    </xf>
    <xf numFmtId="4" fontId="2" fillId="0" borderId="39" xfId="9" applyFont="1" applyFill="1" applyBorder="1">
      <alignment horizontal="center" vertical="center"/>
    </xf>
    <xf numFmtId="4" fontId="2" fillId="0" borderId="44" xfId="9" applyFont="1" applyFill="1" applyBorder="1">
      <alignment horizontal="center" vertical="center"/>
    </xf>
    <xf numFmtId="4" fontId="2" fillId="0" borderId="40" xfId="9" applyFont="1" applyFill="1" applyBorder="1">
      <alignment horizontal="center" vertical="center"/>
    </xf>
    <xf numFmtId="4" fontId="2" fillId="0" borderId="42" xfId="9" applyFont="1" applyFill="1" applyBorder="1">
      <alignment horizontal="center" vertical="center"/>
    </xf>
    <xf numFmtId="0" fontId="13" fillId="0" borderId="49" xfId="2" applyFont="1" applyFill="1" applyBorder="1" applyAlignment="1">
      <alignment horizontal="right"/>
    </xf>
    <xf numFmtId="0" fontId="13" fillId="0" borderId="50" xfId="2" applyFont="1" applyFill="1" applyBorder="1" applyAlignment="1">
      <alignment horizontal="right"/>
    </xf>
    <xf numFmtId="0" fontId="13" fillId="0" borderId="51" xfId="2" applyFont="1" applyFill="1" applyBorder="1" applyAlignment="1">
      <alignment horizontal="right"/>
    </xf>
    <xf numFmtId="0" fontId="17" fillId="2" borderId="32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3" fillId="2" borderId="34" xfId="1" applyFont="1" applyFill="1" applyBorder="1" applyAlignment="1">
      <alignment horizontal="center" vertical="center" wrapText="1"/>
    </xf>
    <xf numFmtId="0" fontId="14" fillId="2" borderId="0" xfId="7" applyFont="1" applyFill="1" applyBorder="1" applyAlignment="1">
      <alignment horizontal="right"/>
    </xf>
    <xf numFmtId="0" fontId="14" fillId="2" borderId="47" xfId="7" applyFont="1" applyFill="1" applyBorder="1" applyAlignment="1">
      <alignment horizontal="right"/>
    </xf>
    <xf numFmtId="0" fontId="2" fillId="2" borderId="5" xfId="1" applyFont="1" applyFill="1" applyBorder="1" applyAlignment="1">
      <alignment horizontal="right" vertical="center" wrapText="1"/>
    </xf>
    <xf numFmtId="0" fontId="2" fillId="2" borderId="32" xfId="1" applyFont="1" applyFill="1" applyBorder="1" applyAlignment="1">
      <alignment horizontal="right" vertical="center" wrapText="1"/>
    </xf>
    <xf numFmtId="0" fontId="2" fillId="2" borderId="35" xfId="1" applyFont="1" applyFill="1" applyBorder="1" applyAlignment="1">
      <alignment horizontal="right" vertical="center" wrapText="1"/>
    </xf>
    <xf numFmtId="0" fontId="3" fillId="2" borderId="52" xfId="1" applyFont="1" applyFill="1" applyBorder="1" applyAlignment="1">
      <alignment horizontal="right" vertical="center" wrapText="1"/>
    </xf>
    <xf numFmtId="0" fontId="3" fillId="2" borderId="0" xfId="1" applyFont="1" applyFill="1" applyBorder="1" applyAlignment="1">
      <alignment horizontal="right" vertical="center" wrapText="1"/>
    </xf>
    <xf numFmtId="0" fontId="4" fillId="2" borderId="32" xfId="1" applyFont="1" applyFill="1" applyBorder="1" applyAlignment="1" applyProtection="1">
      <alignment horizontal="center" wrapText="1" readingOrder="1"/>
      <protection locked="0"/>
    </xf>
    <xf numFmtId="0" fontId="4" fillId="2" borderId="35" xfId="1" applyFont="1" applyFill="1" applyBorder="1" applyAlignment="1" applyProtection="1">
      <alignment horizontal="center" wrapText="1" readingOrder="1"/>
      <protection locked="0"/>
    </xf>
    <xf numFmtId="4" fontId="2" fillId="2" borderId="39" xfId="9" applyFont="1" applyFill="1" applyBorder="1" applyAlignment="1">
      <alignment horizontal="center" vertical="center" wrapText="1"/>
    </xf>
    <xf numFmtId="4" fontId="2" fillId="2" borderId="43" xfId="9" applyFont="1" applyFill="1" applyBorder="1" applyAlignment="1">
      <alignment horizontal="center" vertical="center" wrapText="1"/>
    </xf>
    <xf numFmtId="4" fontId="2" fillId="2" borderId="44" xfId="9" applyFont="1" applyFill="1" applyBorder="1" applyAlignment="1">
      <alignment horizontal="center" vertical="center" wrapText="1"/>
    </xf>
    <xf numFmtId="4" fontId="2" fillId="2" borderId="39" xfId="9" applyFont="1" applyFill="1" applyBorder="1">
      <alignment horizontal="center" vertical="center"/>
    </xf>
    <xf numFmtId="4" fontId="2" fillId="2" borderId="43" xfId="9" applyFont="1" applyFill="1" applyBorder="1">
      <alignment horizontal="center" vertical="center"/>
    </xf>
    <xf numFmtId="4" fontId="2" fillId="2" borderId="44" xfId="9" applyFont="1" applyFill="1" applyBorder="1">
      <alignment horizontal="center" vertical="center"/>
    </xf>
    <xf numFmtId="4" fontId="2" fillId="2" borderId="40" xfId="10" applyFont="1" applyFill="1" applyBorder="1" applyAlignment="1">
      <alignment vertical="center"/>
    </xf>
    <xf numFmtId="4" fontId="2" fillId="2" borderId="41" xfId="10" applyFont="1" applyFill="1" applyBorder="1" applyAlignment="1">
      <alignment vertical="center"/>
    </xf>
    <xf numFmtId="4" fontId="2" fillId="2" borderId="42" xfId="10" applyFont="1" applyFill="1" applyBorder="1" applyAlignment="1">
      <alignment vertical="center"/>
    </xf>
    <xf numFmtId="4" fontId="2" fillId="2" borderId="40" xfId="9" applyFont="1" applyFill="1" applyBorder="1" applyAlignment="1">
      <alignment vertical="center"/>
    </xf>
    <xf numFmtId="4" fontId="2" fillId="2" borderId="42" xfId="9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13" fillId="0" borderId="0" xfId="0" applyFont="1" applyAlignment="1" applyProtection="1">
      <alignment horizontal="right" wrapText="1" readingOrder="1"/>
      <protection locked="0"/>
    </xf>
    <xf numFmtId="0" fontId="13" fillId="3" borderId="9" xfId="0" applyFont="1" applyFill="1" applyBorder="1" applyAlignment="1" applyProtection="1">
      <alignment horizontal="center" vertical="center" wrapText="1" readingOrder="1"/>
      <protection locked="0"/>
    </xf>
    <xf numFmtId="0" fontId="2" fillId="3" borderId="15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2" fillId="2" borderId="13" xfId="0" applyFont="1" applyFill="1" applyBorder="1" applyAlignment="1" applyProtection="1">
      <alignment vertical="center" wrapText="1"/>
      <protection locked="0"/>
    </xf>
    <xf numFmtId="0" fontId="2" fillId="2" borderId="14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13" fillId="3" borderId="20" xfId="0" applyFont="1" applyFill="1" applyBorder="1" applyAlignment="1" applyProtection="1">
      <alignment horizontal="center" vertical="center" wrapText="1" readingOrder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 readingOrder="1"/>
      <protection locked="0"/>
    </xf>
    <xf numFmtId="0" fontId="13" fillId="2" borderId="12" xfId="0" applyFont="1" applyFill="1" applyBorder="1" applyAlignment="1" applyProtection="1">
      <alignment horizontal="center" vertical="center" wrapText="1" readingOrder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>
      <alignment horizontal="center" vertical="center"/>
    </xf>
    <xf numFmtId="0" fontId="13" fillId="2" borderId="11" xfId="0" applyFont="1" applyFill="1" applyBorder="1" applyAlignment="1" applyProtection="1">
      <alignment horizontal="center" vertical="center" wrapText="1" readingOrder="1"/>
      <protection locked="0"/>
    </xf>
    <xf numFmtId="0" fontId="13" fillId="2" borderId="8" xfId="0" applyFont="1" applyFill="1" applyBorder="1" applyAlignment="1" applyProtection="1">
      <alignment horizontal="center" vertical="center" wrapText="1" readingOrder="1"/>
      <protection locked="0"/>
    </xf>
    <xf numFmtId="0" fontId="13" fillId="2" borderId="14" xfId="0" applyFont="1" applyFill="1" applyBorder="1" applyAlignment="1" applyProtection="1">
      <alignment horizontal="center" vertical="center" wrapText="1" readingOrder="1"/>
      <protection locked="0"/>
    </xf>
    <xf numFmtId="0" fontId="13" fillId="2" borderId="27" xfId="0" applyFont="1" applyFill="1" applyBorder="1" applyAlignment="1" applyProtection="1">
      <alignment horizontal="center" vertical="center" wrapText="1" readingOrder="1"/>
      <protection locked="0"/>
    </xf>
    <xf numFmtId="0" fontId="13" fillId="2" borderId="18" xfId="0" applyFont="1" applyFill="1" applyBorder="1" applyAlignment="1" applyProtection="1">
      <alignment horizontal="center" vertical="center" wrapText="1" readingOrder="1"/>
      <protection locked="0"/>
    </xf>
    <xf numFmtId="0" fontId="13" fillId="2" borderId="10" xfId="0" applyFont="1" applyFill="1" applyBorder="1" applyAlignment="1" applyProtection="1">
      <alignment horizontal="center" vertical="center" wrapText="1" readingOrder="1"/>
      <protection locked="0"/>
    </xf>
  </cellXfs>
  <cellStyles count="12">
    <cellStyle name="bckgrnd_900" xfId="2" xr:uid="{00000000-0005-0000-0000-000000000000}"/>
    <cellStyle name="cntr_arm10_Bord_900" xfId="4" xr:uid="{00000000-0005-0000-0000-000001000000}"/>
    <cellStyle name="cntr_arm10_BordGrey_900" xfId="9" xr:uid="{00000000-0005-0000-0000-000002000000}"/>
    <cellStyle name="cntr_arm10bld_900" xfId="8" xr:uid="{00000000-0005-0000-0000-000003000000}"/>
    <cellStyle name="cntrBtm_arm10bld_900" xfId="7" xr:uid="{00000000-0005-0000-0000-000004000000}"/>
    <cellStyle name="left_arm10_BordWW_900" xfId="5" xr:uid="{00000000-0005-0000-0000-000005000000}"/>
    <cellStyle name="left_arm10_GrBordWW_900" xfId="11" xr:uid="{00000000-0005-0000-0000-000006000000}"/>
    <cellStyle name="Normal" xfId="0" builtinId="0"/>
    <cellStyle name="rgt_arm10_BordGrey_900" xfId="10" xr:uid="{00000000-0005-0000-0000-000007000000}"/>
    <cellStyle name="rgt_arm14_bld_900" xfId="3" xr:uid="{00000000-0005-0000-0000-000008000000}"/>
    <cellStyle name="rgt_arm14_Money_900" xfId="6" xr:uid="{00000000-0005-0000-0000-000009000000}"/>
    <cellStyle name="Обычный 2" xfId="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&#1378;&#1397;&#1400;&#1410;&#1403;&#1381;/2026/&#1378;&#1397;&#1400;&#1410;&#1403;&#1381;%20&#1395;&#1399;&#1407;&#1406;&#1377;&#1390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 Բյուջե"/>
      <sheetName val="Հատված1"/>
      <sheetName val="Հատված 2"/>
      <sheetName val="Հատված 3"/>
      <sheetName val="Հատված 4"/>
      <sheetName val="Հատված 5"/>
      <sheetName val="Հատված 6"/>
    </sheetNames>
    <sheetDataSet>
      <sheetData sheetId="0"/>
      <sheetData sheetId="1">
        <row r="12">
          <cell r="E12">
            <v>1170000000</v>
          </cell>
        </row>
      </sheetData>
      <sheetData sheetId="2">
        <row r="11">
          <cell r="G11">
            <v>1175320644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0"/>
  <sheetViews>
    <sheetView zoomScaleNormal="100" workbookViewId="0">
      <selection activeCell="C130" sqref="C130"/>
    </sheetView>
  </sheetViews>
  <sheetFormatPr defaultRowHeight="13.5" x14ac:dyDescent="0.25"/>
  <cols>
    <col min="1" max="1" width="7.5703125" style="67" customWidth="1"/>
    <col min="2" max="2" width="44.5703125" style="3" customWidth="1"/>
    <col min="3" max="3" width="9.7109375" style="3" customWidth="1"/>
    <col min="4" max="4" width="14.85546875" style="3" customWidth="1"/>
    <col min="5" max="5" width="14.7109375" style="73" customWidth="1"/>
    <col min="6" max="6" width="13.85546875" style="68" customWidth="1"/>
    <col min="7" max="9" width="9.140625" style="3"/>
    <col min="10" max="10" width="11" style="3" bestFit="1" customWidth="1"/>
    <col min="11" max="11" width="9.140625" style="3"/>
    <col min="12" max="12" width="49.42578125" style="3" customWidth="1"/>
    <col min="13" max="256" width="9.140625" style="3"/>
    <col min="257" max="257" width="7.5703125" style="3" customWidth="1"/>
    <col min="258" max="258" width="44.5703125" style="3" customWidth="1"/>
    <col min="259" max="259" width="9.7109375" style="3" customWidth="1"/>
    <col min="260" max="260" width="11.7109375" style="3" customWidth="1"/>
    <col min="261" max="261" width="14.7109375" style="3" customWidth="1"/>
    <col min="262" max="262" width="13.85546875" style="3" customWidth="1"/>
    <col min="263" max="265" width="9.140625" style="3"/>
    <col min="266" max="266" width="11" style="3" bestFit="1" customWidth="1"/>
    <col min="267" max="267" width="9.140625" style="3"/>
    <col min="268" max="268" width="49.42578125" style="3" customWidth="1"/>
    <col min="269" max="512" width="9.140625" style="3"/>
    <col min="513" max="513" width="7.5703125" style="3" customWidth="1"/>
    <col min="514" max="514" width="44.5703125" style="3" customWidth="1"/>
    <col min="515" max="515" width="9.7109375" style="3" customWidth="1"/>
    <col min="516" max="516" width="11.7109375" style="3" customWidth="1"/>
    <col min="517" max="517" width="14.7109375" style="3" customWidth="1"/>
    <col min="518" max="518" width="13.85546875" style="3" customWidth="1"/>
    <col min="519" max="521" width="9.140625" style="3"/>
    <col min="522" max="522" width="11" style="3" bestFit="1" customWidth="1"/>
    <col min="523" max="523" width="9.140625" style="3"/>
    <col min="524" max="524" width="49.42578125" style="3" customWidth="1"/>
    <col min="525" max="768" width="9.140625" style="3"/>
    <col min="769" max="769" width="7.5703125" style="3" customWidth="1"/>
    <col min="770" max="770" width="44.5703125" style="3" customWidth="1"/>
    <col min="771" max="771" width="9.7109375" style="3" customWidth="1"/>
    <col min="772" max="772" width="11.7109375" style="3" customWidth="1"/>
    <col min="773" max="773" width="14.7109375" style="3" customWidth="1"/>
    <col min="774" max="774" width="13.85546875" style="3" customWidth="1"/>
    <col min="775" max="777" width="9.140625" style="3"/>
    <col min="778" max="778" width="11" style="3" bestFit="1" customWidth="1"/>
    <col min="779" max="779" width="9.140625" style="3"/>
    <col min="780" max="780" width="49.42578125" style="3" customWidth="1"/>
    <col min="781" max="1024" width="9.140625" style="3"/>
    <col min="1025" max="1025" width="7.5703125" style="3" customWidth="1"/>
    <col min="1026" max="1026" width="44.5703125" style="3" customWidth="1"/>
    <col min="1027" max="1027" width="9.7109375" style="3" customWidth="1"/>
    <col min="1028" max="1028" width="11.7109375" style="3" customWidth="1"/>
    <col min="1029" max="1029" width="14.7109375" style="3" customWidth="1"/>
    <col min="1030" max="1030" width="13.85546875" style="3" customWidth="1"/>
    <col min="1031" max="1033" width="9.140625" style="3"/>
    <col min="1034" max="1034" width="11" style="3" bestFit="1" customWidth="1"/>
    <col min="1035" max="1035" width="9.140625" style="3"/>
    <col min="1036" max="1036" width="49.42578125" style="3" customWidth="1"/>
    <col min="1037" max="1280" width="9.140625" style="3"/>
    <col min="1281" max="1281" width="7.5703125" style="3" customWidth="1"/>
    <col min="1282" max="1282" width="44.5703125" style="3" customWidth="1"/>
    <col min="1283" max="1283" width="9.7109375" style="3" customWidth="1"/>
    <col min="1284" max="1284" width="11.7109375" style="3" customWidth="1"/>
    <col min="1285" max="1285" width="14.7109375" style="3" customWidth="1"/>
    <col min="1286" max="1286" width="13.85546875" style="3" customWidth="1"/>
    <col min="1287" max="1289" width="9.140625" style="3"/>
    <col min="1290" max="1290" width="11" style="3" bestFit="1" customWidth="1"/>
    <col min="1291" max="1291" width="9.140625" style="3"/>
    <col min="1292" max="1292" width="49.42578125" style="3" customWidth="1"/>
    <col min="1293" max="1536" width="9.140625" style="3"/>
    <col min="1537" max="1537" width="7.5703125" style="3" customWidth="1"/>
    <col min="1538" max="1538" width="44.5703125" style="3" customWidth="1"/>
    <col min="1539" max="1539" width="9.7109375" style="3" customWidth="1"/>
    <col min="1540" max="1540" width="11.7109375" style="3" customWidth="1"/>
    <col min="1541" max="1541" width="14.7109375" style="3" customWidth="1"/>
    <col min="1542" max="1542" width="13.85546875" style="3" customWidth="1"/>
    <col min="1543" max="1545" width="9.140625" style="3"/>
    <col min="1546" max="1546" width="11" style="3" bestFit="1" customWidth="1"/>
    <col min="1547" max="1547" width="9.140625" style="3"/>
    <col min="1548" max="1548" width="49.42578125" style="3" customWidth="1"/>
    <col min="1549" max="1792" width="9.140625" style="3"/>
    <col min="1793" max="1793" width="7.5703125" style="3" customWidth="1"/>
    <col min="1794" max="1794" width="44.5703125" style="3" customWidth="1"/>
    <col min="1795" max="1795" width="9.7109375" style="3" customWidth="1"/>
    <col min="1796" max="1796" width="11.7109375" style="3" customWidth="1"/>
    <col min="1797" max="1797" width="14.7109375" style="3" customWidth="1"/>
    <col min="1798" max="1798" width="13.85546875" style="3" customWidth="1"/>
    <col min="1799" max="1801" width="9.140625" style="3"/>
    <col min="1802" max="1802" width="11" style="3" bestFit="1" customWidth="1"/>
    <col min="1803" max="1803" width="9.140625" style="3"/>
    <col min="1804" max="1804" width="49.42578125" style="3" customWidth="1"/>
    <col min="1805" max="2048" width="9.140625" style="3"/>
    <col min="2049" max="2049" width="7.5703125" style="3" customWidth="1"/>
    <col min="2050" max="2050" width="44.5703125" style="3" customWidth="1"/>
    <col min="2051" max="2051" width="9.7109375" style="3" customWidth="1"/>
    <col min="2052" max="2052" width="11.7109375" style="3" customWidth="1"/>
    <col min="2053" max="2053" width="14.7109375" style="3" customWidth="1"/>
    <col min="2054" max="2054" width="13.85546875" style="3" customWidth="1"/>
    <col min="2055" max="2057" width="9.140625" style="3"/>
    <col min="2058" max="2058" width="11" style="3" bestFit="1" customWidth="1"/>
    <col min="2059" max="2059" width="9.140625" style="3"/>
    <col min="2060" max="2060" width="49.42578125" style="3" customWidth="1"/>
    <col min="2061" max="2304" width="9.140625" style="3"/>
    <col min="2305" max="2305" width="7.5703125" style="3" customWidth="1"/>
    <col min="2306" max="2306" width="44.5703125" style="3" customWidth="1"/>
    <col min="2307" max="2307" width="9.7109375" style="3" customWidth="1"/>
    <col min="2308" max="2308" width="11.7109375" style="3" customWidth="1"/>
    <col min="2309" max="2309" width="14.7109375" style="3" customWidth="1"/>
    <col min="2310" max="2310" width="13.85546875" style="3" customWidth="1"/>
    <col min="2311" max="2313" width="9.140625" style="3"/>
    <col min="2314" max="2314" width="11" style="3" bestFit="1" customWidth="1"/>
    <col min="2315" max="2315" width="9.140625" style="3"/>
    <col min="2316" max="2316" width="49.42578125" style="3" customWidth="1"/>
    <col min="2317" max="2560" width="9.140625" style="3"/>
    <col min="2561" max="2561" width="7.5703125" style="3" customWidth="1"/>
    <col min="2562" max="2562" width="44.5703125" style="3" customWidth="1"/>
    <col min="2563" max="2563" width="9.7109375" style="3" customWidth="1"/>
    <col min="2564" max="2564" width="11.7109375" style="3" customWidth="1"/>
    <col min="2565" max="2565" width="14.7109375" style="3" customWidth="1"/>
    <col min="2566" max="2566" width="13.85546875" style="3" customWidth="1"/>
    <col min="2567" max="2569" width="9.140625" style="3"/>
    <col min="2570" max="2570" width="11" style="3" bestFit="1" customWidth="1"/>
    <col min="2571" max="2571" width="9.140625" style="3"/>
    <col min="2572" max="2572" width="49.42578125" style="3" customWidth="1"/>
    <col min="2573" max="2816" width="9.140625" style="3"/>
    <col min="2817" max="2817" width="7.5703125" style="3" customWidth="1"/>
    <col min="2818" max="2818" width="44.5703125" style="3" customWidth="1"/>
    <col min="2819" max="2819" width="9.7109375" style="3" customWidth="1"/>
    <col min="2820" max="2820" width="11.7109375" style="3" customWidth="1"/>
    <col min="2821" max="2821" width="14.7109375" style="3" customWidth="1"/>
    <col min="2822" max="2822" width="13.85546875" style="3" customWidth="1"/>
    <col min="2823" max="2825" width="9.140625" style="3"/>
    <col min="2826" max="2826" width="11" style="3" bestFit="1" customWidth="1"/>
    <col min="2827" max="2827" width="9.140625" style="3"/>
    <col min="2828" max="2828" width="49.42578125" style="3" customWidth="1"/>
    <col min="2829" max="3072" width="9.140625" style="3"/>
    <col min="3073" max="3073" width="7.5703125" style="3" customWidth="1"/>
    <col min="3074" max="3074" width="44.5703125" style="3" customWidth="1"/>
    <col min="3075" max="3075" width="9.7109375" style="3" customWidth="1"/>
    <col min="3076" max="3076" width="11.7109375" style="3" customWidth="1"/>
    <col min="3077" max="3077" width="14.7109375" style="3" customWidth="1"/>
    <col min="3078" max="3078" width="13.85546875" style="3" customWidth="1"/>
    <col min="3079" max="3081" width="9.140625" style="3"/>
    <col min="3082" max="3082" width="11" style="3" bestFit="1" customWidth="1"/>
    <col min="3083" max="3083" width="9.140625" style="3"/>
    <col min="3084" max="3084" width="49.42578125" style="3" customWidth="1"/>
    <col min="3085" max="3328" width="9.140625" style="3"/>
    <col min="3329" max="3329" width="7.5703125" style="3" customWidth="1"/>
    <col min="3330" max="3330" width="44.5703125" style="3" customWidth="1"/>
    <col min="3331" max="3331" width="9.7109375" style="3" customWidth="1"/>
    <col min="3332" max="3332" width="11.7109375" style="3" customWidth="1"/>
    <col min="3333" max="3333" width="14.7109375" style="3" customWidth="1"/>
    <col min="3334" max="3334" width="13.85546875" style="3" customWidth="1"/>
    <col min="3335" max="3337" width="9.140625" style="3"/>
    <col min="3338" max="3338" width="11" style="3" bestFit="1" customWidth="1"/>
    <col min="3339" max="3339" width="9.140625" style="3"/>
    <col min="3340" max="3340" width="49.42578125" style="3" customWidth="1"/>
    <col min="3341" max="3584" width="9.140625" style="3"/>
    <col min="3585" max="3585" width="7.5703125" style="3" customWidth="1"/>
    <col min="3586" max="3586" width="44.5703125" style="3" customWidth="1"/>
    <col min="3587" max="3587" width="9.7109375" style="3" customWidth="1"/>
    <col min="3588" max="3588" width="11.7109375" style="3" customWidth="1"/>
    <col min="3589" max="3589" width="14.7109375" style="3" customWidth="1"/>
    <col min="3590" max="3590" width="13.85546875" style="3" customWidth="1"/>
    <col min="3591" max="3593" width="9.140625" style="3"/>
    <col min="3594" max="3594" width="11" style="3" bestFit="1" customWidth="1"/>
    <col min="3595" max="3595" width="9.140625" style="3"/>
    <col min="3596" max="3596" width="49.42578125" style="3" customWidth="1"/>
    <col min="3597" max="3840" width="9.140625" style="3"/>
    <col min="3841" max="3841" width="7.5703125" style="3" customWidth="1"/>
    <col min="3842" max="3842" width="44.5703125" style="3" customWidth="1"/>
    <col min="3843" max="3843" width="9.7109375" style="3" customWidth="1"/>
    <col min="3844" max="3844" width="11.7109375" style="3" customWidth="1"/>
    <col min="3845" max="3845" width="14.7109375" style="3" customWidth="1"/>
    <col min="3846" max="3846" width="13.85546875" style="3" customWidth="1"/>
    <col min="3847" max="3849" width="9.140625" style="3"/>
    <col min="3850" max="3850" width="11" style="3" bestFit="1" customWidth="1"/>
    <col min="3851" max="3851" width="9.140625" style="3"/>
    <col min="3852" max="3852" width="49.42578125" style="3" customWidth="1"/>
    <col min="3853" max="4096" width="9.140625" style="3"/>
    <col min="4097" max="4097" width="7.5703125" style="3" customWidth="1"/>
    <col min="4098" max="4098" width="44.5703125" style="3" customWidth="1"/>
    <col min="4099" max="4099" width="9.7109375" style="3" customWidth="1"/>
    <col min="4100" max="4100" width="11.7109375" style="3" customWidth="1"/>
    <col min="4101" max="4101" width="14.7109375" style="3" customWidth="1"/>
    <col min="4102" max="4102" width="13.85546875" style="3" customWidth="1"/>
    <col min="4103" max="4105" width="9.140625" style="3"/>
    <col min="4106" max="4106" width="11" style="3" bestFit="1" customWidth="1"/>
    <col min="4107" max="4107" width="9.140625" style="3"/>
    <col min="4108" max="4108" width="49.42578125" style="3" customWidth="1"/>
    <col min="4109" max="4352" width="9.140625" style="3"/>
    <col min="4353" max="4353" width="7.5703125" style="3" customWidth="1"/>
    <col min="4354" max="4354" width="44.5703125" style="3" customWidth="1"/>
    <col min="4355" max="4355" width="9.7109375" style="3" customWidth="1"/>
    <col min="4356" max="4356" width="11.7109375" style="3" customWidth="1"/>
    <col min="4357" max="4357" width="14.7109375" style="3" customWidth="1"/>
    <col min="4358" max="4358" width="13.85546875" style="3" customWidth="1"/>
    <col min="4359" max="4361" width="9.140625" style="3"/>
    <col min="4362" max="4362" width="11" style="3" bestFit="1" customWidth="1"/>
    <col min="4363" max="4363" width="9.140625" style="3"/>
    <col min="4364" max="4364" width="49.42578125" style="3" customWidth="1"/>
    <col min="4365" max="4608" width="9.140625" style="3"/>
    <col min="4609" max="4609" width="7.5703125" style="3" customWidth="1"/>
    <col min="4610" max="4610" width="44.5703125" style="3" customWidth="1"/>
    <col min="4611" max="4611" width="9.7109375" style="3" customWidth="1"/>
    <col min="4612" max="4612" width="11.7109375" style="3" customWidth="1"/>
    <col min="4613" max="4613" width="14.7109375" style="3" customWidth="1"/>
    <col min="4614" max="4614" width="13.85546875" style="3" customWidth="1"/>
    <col min="4615" max="4617" width="9.140625" style="3"/>
    <col min="4618" max="4618" width="11" style="3" bestFit="1" customWidth="1"/>
    <col min="4619" max="4619" width="9.140625" style="3"/>
    <col min="4620" max="4620" width="49.42578125" style="3" customWidth="1"/>
    <col min="4621" max="4864" width="9.140625" style="3"/>
    <col min="4865" max="4865" width="7.5703125" style="3" customWidth="1"/>
    <col min="4866" max="4866" width="44.5703125" style="3" customWidth="1"/>
    <col min="4867" max="4867" width="9.7109375" style="3" customWidth="1"/>
    <col min="4868" max="4868" width="11.7109375" style="3" customWidth="1"/>
    <col min="4869" max="4869" width="14.7109375" style="3" customWidth="1"/>
    <col min="4870" max="4870" width="13.85546875" style="3" customWidth="1"/>
    <col min="4871" max="4873" width="9.140625" style="3"/>
    <col min="4874" max="4874" width="11" style="3" bestFit="1" customWidth="1"/>
    <col min="4875" max="4875" width="9.140625" style="3"/>
    <col min="4876" max="4876" width="49.42578125" style="3" customWidth="1"/>
    <col min="4877" max="5120" width="9.140625" style="3"/>
    <col min="5121" max="5121" width="7.5703125" style="3" customWidth="1"/>
    <col min="5122" max="5122" width="44.5703125" style="3" customWidth="1"/>
    <col min="5123" max="5123" width="9.7109375" style="3" customWidth="1"/>
    <col min="5124" max="5124" width="11.7109375" style="3" customWidth="1"/>
    <col min="5125" max="5125" width="14.7109375" style="3" customWidth="1"/>
    <col min="5126" max="5126" width="13.85546875" style="3" customWidth="1"/>
    <col min="5127" max="5129" width="9.140625" style="3"/>
    <col min="5130" max="5130" width="11" style="3" bestFit="1" customWidth="1"/>
    <col min="5131" max="5131" width="9.140625" style="3"/>
    <col min="5132" max="5132" width="49.42578125" style="3" customWidth="1"/>
    <col min="5133" max="5376" width="9.140625" style="3"/>
    <col min="5377" max="5377" width="7.5703125" style="3" customWidth="1"/>
    <col min="5378" max="5378" width="44.5703125" style="3" customWidth="1"/>
    <col min="5379" max="5379" width="9.7109375" style="3" customWidth="1"/>
    <col min="5380" max="5380" width="11.7109375" style="3" customWidth="1"/>
    <col min="5381" max="5381" width="14.7109375" style="3" customWidth="1"/>
    <col min="5382" max="5382" width="13.85546875" style="3" customWidth="1"/>
    <col min="5383" max="5385" width="9.140625" style="3"/>
    <col min="5386" max="5386" width="11" style="3" bestFit="1" customWidth="1"/>
    <col min="5387" max="5387" width="9.140625" style="3"/>
    <col min="5388" max="5388" width="49.42578125" style="3" customWidth="1"/>
    <col min="5389" max="5632" width="9.140625" style="3"/>
    <col min="5633" max="5633" width="7.5703125" style="3" customWidth="1"/>
    <col min="5634" max="5634" width="44.5703125" style="3" customWidth="1"/>
    <col min="5635" max="5635" width="9.7109375" style="3" customWidth="1"/>
    <col min="5636" max="5636" width="11.7109375" style="3" customWidth="1"/>
    <col min="5637" max="5637" width="14.7109375" style="3" customWidth="1"/>
    <col min="5638" max="5638" width="13.85546875" style="3" customWidth="1"/>
    <col min="5639" max="5641" width="9.140625" style="3"/>
    <col min="5642" max="5642" width="11" style="3" bestFit="1" customWidth="1"/>
    <col min="5643" max="5643" width="9.140625" style="3"/>
    <col min="5644" max="5644" width="49.42578125" style="3" customWidth="1"/>
    <col min="5645" max="5888" width="9.140625" style="3"/>
    <col min="5889" max="5889" width="7.5703125" style="3" customWidth="1"/>
    <col min="5890" max="5890" width="44.5703125" style="3" customWidth="1"/>
    <col min="5891" max="5891" width="9.7109375" style="3" customWidth="1"/>
    <col min="5892" max="5892" width="11.7109375" style="3" customWidth="1"/>
    <col min="5893" max="5893" width="14.7109375" style="3" customWidth="1"/>
    <col min="5894" max="5894" width="13.85546875" style="3" customWidth="1"/>
    <col min="5895" max="5897" width="9.140625" style="3"/>
    <col min="5898" max="5898" width="11" style="3" bestFit="1" customWidth="1"/>
    <col min="5899" max="5899" width="9.140625" style="3"/>
    <col min="5900" max="5900" width="49.42578125" style="3" customWidth="1"/>
    <col min="5901" max="6144" width="9.140625" style="3"/>
    <col min="6145" max="6145" width="7.5703125" style="3" customWidth="1"/>
    <col min="6146" max="6146" width="44.5703125" style="3" customWidth="1"/>
    <col min="6147" max="6147" width="9.7109375" style="3" customWidth="1"/>
    <col min="6148" max="6148" width="11.7109375" style="3" customWidth="1"/>
    <col min="6149" max="6149" width="14.7109375" style="3" customWidth="1"/>
    <col min="6150" max="6150" width="13.85546875" style="3" customWidth="1"/>
    <col min="6151" max="6153" width="9.140625" style="3"/>
    <col min="6154" max="6154" width="11" style="3" bestFit="1" customWidth="1"/>
    <col min="6155" max="6155" width="9.140625" style="3"/>
    <col min="6156" max="6156" width="49.42578125" style="3" customWidth="1"/>
    <col min="6157" max="6400" width="9.140625" style="3"/>
    <col min="6401" max="6401" width="7.5703125" style="3" customWidth="1"/>
    <col min="6402" max="6402" width="44.5703125" style="3" customWidth="1"/>
    <col min="6403" max="6403" width="9.7109375" style="3" customWidth="1"/>
    <col min="6404" max="6404" width="11.7109375" style="3" customWidth="1"/>
    <col min="6405" max="6405" width="14.7109375" style="3" customWidth="1"/>
    <col min="6406" max="6406" width="13.85546875" style="3" customWidth="1"/>
    <col min="6407" max="6409" width="9.140625" style="3"/>
    <col min="6410" max="6410" width="11" style="3" bestFit="1" customWidth="1"/>
    <col min="6411" max="6411" width="9.140625" style="3"/>
    <col min="6412" max="6412" width="49.42578125" style="3" customWidth="1"/>
    <col min="6413" max="6656" width="9.140625" style="3"/>
    <col min="6657" max="6657" width="7.5703125" style="3" customWidth="1"/>
    <col min="6658" max="6658" width="44.5703125" style="3" customWidth="1"/>
    <col min="6659" max="6659" width="9.7109375" style="3" customWidth="1"/>
    <col min="6660" max="6660" width="11.7109375" style="3" customWidth="1"/>
    <col min="6661" max="6661" width="14.7109375" style="3" customWidth="1"/>
    <col min="6662" max="6662" width="13.85546875" style="3" customWidth="1"/>
    <col min="6663" max="6665" width="9.140625" style="3"/>
    <col min="6666" max="6666" width="11" style="3" bestFit="1" customWidth="1"/>
    <col min="6667" max="6667" width="9.140625" style="3"/>
    <col min="6668" max="6668" width="49.42578125" style="3" customWidth="1"/>
    <col min="6669" max="6912" width="9.140625" style="3"/>
    <col min="6913" max="6913" width="7.5703125" style="3" customWidth="1"/>
    <col min="6914" max="6914" width="44.5703125" style="3" customWidth="1"/>
    <col min="6915" max="6915" width="9.7109375" style="3" customWidth="1"/>
    <col min="6916" max="6916" width="11.7109375" style="3" customWidth="1"/>
    <col min="6917" max="6917" width="14.7109375" style="3" customWidth="1"/>
    <col min="6918" max="6918" width="13.85546875" style="3" customWidth="1"/>
    <col min="6919" max="6921" width="9.140625" style="3"/>
    <col min="6922" max="6922" width="11" style="3" bestFit="1" customWidth="1"/>
    <col min="6923" max="6923" width="9.140625" style="3"/>
    <col min="6924" max="6924" width="49.42578125" style="3" customWidth="1"/>
    <col min="6925" max="7168" width="9.140625" style="3"/>
    <col min="7169" max="7169" width="7.5703125" style="3" customWidth="1"/>
    <col min="7170" max="7170" width="44.5703125" style="3" customWidth="1"/>
    <col min="7171" max="7171" width="9.7109375" style="3" customWidth="1"/>
    <col min="7172" max="7172" width="11.7109375" style="3" customWidth="1"/>
    <col min="7173" max="7173" width="14.7109375" style="3" customWidth="1"/>
    <col min="7174" max="7174" width="13.85546875" style="3" customWidth="1"/>
    <col min="7175" max="7177" width="9.140625" style="3"/>
    <col min="7178" max="7178" width="11" style="3" bestFit="1" customWidth="1"/>
    <col min="7179" max="7179" width="9.140625" style="3"/>
    <col min="7180" max="7180" width="49.42578125" style="3" customWidth="1"/>
    <col min="7181" max="7424" width="9.140625" style="3"/>
    <col min="7425" max="7425" width="7.5703125" style="3" customWidth="1"/>
    <col min="7426" max="7426" width="44.5703125" style="3" customWidth="1"/>
    <col min="7427" max="7427" width="9.7109375" style="3" customWidth="1"/>
    <col min="7428" max="7428" width="11.7109375" style="3" customWidth="1"/>
    <col min="7429" max="7429" width="14.7109375" style="3" customWidth="1"/>
    <col min="7430" max="7430" width="13.85546875" style="3" customWidth="1"/>
    <col min="7431" max="7433" width="9.140625" style="3"/>
    <col min="7434" max="7434" width="11" style="3" bestFit="1" customWidth="1"/>
    <col min="7435" max="7435" width="9.140625" style="3"/>
    <col min="7436" max="7436" width="49.42578125" style="3" customWidth="1"/>
    <col min="7437" max="7680" width="9.140625" style="3"/>
    <col min="7681" max="7681" width="7.5703125" style="3" customWidth="1"/>
    <col min="7682" max="7682" width="44.5703125" style="3" customWidth="1"/>
    <col min="7683" max="7683" width="9.7109375" style="3" customWidth="1"/>
    <col min="7684" max="7684" width="11.7109375" style="3" customWidth="1"/>
    <col min="7685" max="7685" width="14.7109375" style="3" customWidth="1"/>
    <col min="7686" max="7686" width="13.85546875" style="3" customWidth="1"/>
    <col min="7687" max="7689" width="9.140625" style="3"/>
    <col min="7690" max="7690" width="11" style="3" bestFit="1" customWidth="1"/>
    <col min="7691" max="7691" width="9.140625" style="3"/>
    <col min="7692" max="7692" width="49.42578125" style="3" customWidth="1"/>
    <col min="7693" max="7936" width="9.140625" style="3"/>
    <col min="7937" max="7937" width="7.5703125" style="3" customWidth="1"/>
    <col min="7938" max="7938" width="44.5703125" style="3" customWidth="1"/>
    <col min="7939" max="7939" width="9.7109375" style="3" customWidth="1"/>
    <col min="7940" max="7940" width="11.7109375" style="3" customWidth="1"/>
    <col min="7941" max="7941" width="14.7109375" style="3" customWidth="1"/>
    <col min="7942" max="7942" width="13.85546875" style="3" customWidth="1"/>
    <col min="7943" max="7945" width="9.140625" style="3"/>
    <col min="7946" max="7946" width="11" style="3" bestFit="1" customWidth="1"/>
    <col min="7947" max="7947" width="9.140625" style="3"/>
    <col min="7948" max="7948" width="49.42578125" style="3" customWidth="1"/>
    <col min="7949" max="8192" width="9.140625" style="3"/>
    <col min="8193" max="8193" width="7.5703125" style="3" customWidth="1"/>
    <col min="8194" max="8194" width="44.5703125" style="3" customWidth="1"/>
    <col min="8195" max="8195" width="9.7109375" style="3" customWidth="1"/>
    <col min="8196" max="8196" width="11.7109375" style="3" customWidth="1"/>
    <col min="8197" max="8197" width="14.7109375" style="3" customWidth="1"/>
    <col min="8198" max="8198" width="13.85546875" style="3" customWidth="1"/>
    <col min="8199" max="8201" width="9.140625" style="3"/>
    <col min="8202" max="8202" width="11" style="3" bestFit="1" customWidth="1"/>
    <col min="8203" max="8203" width="9.140625" style="3"/>
    <col min="8204" max="8204" width="49.42578125" style="3" customWidth="1"/>
    <col min="8205" max="8448" width="9.140625" style="3"/>
    <col min="8449" max="8449" width="7.5703125" style="3" customWidth="1"/>
    <col min="8450" max="8450" width="44.5703125" style="3" customWidth="1"/>
    <col min="8451" max="8451" width="9.7109375" style="3" customWidth="1"/>
    <col min="8452" max="8452" width="11.7109375" style="3" customWidth="1"/>
    <col min="8453" max="8453" width="14.7109375" style="3" customWidth="1"/>
    <col min="8454" max="8454" width="13.85546875" style="3" customWidth="1"/>
    <col min="8455" max="8457" width="9.140625" style="3"/>
    <col min="8458" max="8458" width="11" style="3" bestFit="1" customWidth="1"/>
    <col min="8459" max="8459" width="9.140625" style="3"/>
    <col min="8460" max="8460" width="49.42578125" style="3" customWidth="1"/>
    <col min="8461" max="8704" width="9.140625" style="3"/>
    <col min="8705" max="8705" width="7.5703125" style="3" customWidth="1"/>
    <col min="8706" max="8706" width="44.5703125" style="3" customWidth="1"/>
    <col min="8707" max="8707" width="9.7109375" style="3" customWidth="1"/>
    <col min="8708" max="8708" width="11.7109375" style="3" customWidth="1"/>
    <col min="8709" max="8709" width="14.7109375" style="3" customWidth="1"/>
    <col min="8710" max="8710" width="13.85546875" style="3" customWidth="1"/>
    <col min="8711" max="8713" width="9.140625" style="3"/>
    <col min="8714" max="8714" width="11" style="3" bestFit="1" customWidth="1"/>
    <col min="8715" max="8715" width="9.140625" style="3"/>
    <col min="8716" max="8716" width="49.42578125" style="3" customWidth="1"/>
    <col min="8717" max="8960" width="9.140625" style="3"/>
    <col min="8961" max="8961" width="7.5703125" style="3" customWidth="1"/>
    <col min="8962" max="8962" width="44.5703125" style="3" customWidth="1"/>
    <col min="8963" max="8963" width="9.7109375" style="3" customWidth="1"/>
    <col min="8964" max="8964" width="11.7109375" style="3" customWidth="1"/>
    <col min="8965" max="8965" width="14.7109375" style="3" customWidth="1"/>
    <col min="8966" max="8966" width="13.85546875" style="3" customWidth="1"/>
    <col min="8967" max="8969" width="9.140625" style="3"/>
    <col min="8970" max="8970" width="11" style="3" bestFit="1" customWidth="1"/>
    <col min="8971" max="8971" width="9.140625" style="3"/>
    <col min="8972" max="8972" width="49.42578125" style="3" customWidth="1"/>
    <col min="8973" max="9216" width="9.140625" style="3"/>
    <col min="9217" max="9217" width="7.5703125" style="3" customWidth="1"/>
    <col min="9218" max="9218" width="44.5703125" style="3" customWidth="1"/>
    <col min="9219" max="9219" width="9.7109375" style="3" customWidth="1"/>
    <col min="9220" max="9220" width="11.7109375" style="3" customWidth="1"/>
    <col min="9221" max="9221" width="14.7109375" style="3" customWidth="1"/>
    <col min="9222" max="9222" width="13.85546875" style="3" customWidth="1"/>
    <col min="9223" max="9225" width="9.140625" style="3"/>
    <col min="9226" max="9226" width="11" style="3" bestFit="1" customWidth="1"/>
    <col min="9227" max="9227" width="9.140625" style="3"/>
    <col min="9228" max="9228" width="49.42578125" style="3" customWidth="1"/>
    <col min="9229" max="9472" width="9.140625" style="3"/>
    <col min="9473" max="9473" width="7.5703125" style="3" customWidth="1"/>
    <col min="9474" max="9474" width="44.5703125" style="3" customWidth="1"/>
    <col min="9475" max="9475" width="9.7109375" style="3" customWidth="1"/>
    <col min="9476" max="9476" width="11.7109375" style="3" customWidth="1"/>
    <col min="9477" max="9477" width="14.7109375" style="3" customWidth="1"/>
    <col min="9478" max="9478" width="13.85546875" style="3" customWidth="1"/>
    <col min="9479" max="9481" width="9.140625" style="3"/>
    <col min="9482" max="9482" width="11" style="3" bestFit="1" customWidth="1"/>
    <col min="9483" max="9483" width="9.140625" style="3"/>
    <col min="9484" max="9484" width="49.42578125" style="3" customWidth="1"/>
    <col min="9485" max="9728" width="9.140625" style="3"/>
    <col min="9729" max="9729" width="7.5703125" style="3" customWidth="1"/>
    <col min="9730" max="9730" width="44.5703125" style="3" customWidth="1"/>
    <col min="9731" max="9731" width="9.7109375" style="3" customWidth="1"/>
    <col min="9732" max="9732" width="11.7109375" style="3" customWidth="1"/>
    <col min="9733" max="9733" width="14.7109375" style="3" customWidth="1"/>
    <col min="9734" max="9734" width="13.85546875" style="3" customWidth="1"/>
    <col min="9735" max="9737" width="9.140625" style="3"/>
    <col min="9738" max="9738" width="11" style="3" bestFit="1" customWidth="1"/>
    <col min="9739" max="9739" width="9.140625" style="3"/>
    <col min="9740" max="9740" width="49.42578125" style="3" customWidth="1"/>
    <col min="9741" max="9984" width="9.140625" style="3"/>
    <col min="9985" max="9985" width="7.5703125" style="3" customWidth="1"/>
    <col min="9986" max="9986" width="44.5703125" style="3" customWidth="1"/>
    <col min="9987" max="9987" width="9.7109375" style="3" customWidth="1"/>
    <col min="9988" max="9988" width="11.7109375" style="3" customWidth="1"/>
    <col min="9989" max="9989" width="14.7109375" style="3" customWidth="1"/>
    <col min="9990" max="9990" width="13.85546875" style="3" customWidth="1"/>
    <col min="9991" max="9993" width="9.140625" style="3"/>
    <col min="9994" max="9994" width="11" style="3" bestFit="1" customWidth="1"/>
    <col min="9995" max="9995" width="9.140625" style="3"/>
    <col min="9996" max="9996" width="49.42578125" style="3" customWidth="1"/>
    <col min="9997" max="10240" width="9.140625" style="3"/>
    <col min="10241" max="10241" width="7.5703125" style="3" customWidth="1"/>
    <col min="10242" max="10242" width="44.5703125" style="3" customWidth="1"/>
    <col min="10243" max="10243" width="9.7109375" style="3" customWidth="1"/>
    <col min="10244" max="10244" width="11.7109375" style="3" customWidth="1"/>
    <col min="10245" max="10245" width="14.7109375" style="3" customWidth="1"/>
    <col min="10246" max="10246" width="13.85546875" style="3" customWidth="1"/>
    <col min="10247" max="10249" width="9.140625" style="3"/>
    <col min="10250" max="10250" width="11" style="3" bestFit="1" customWidth="1"/>
    <col min="10251" max="10251" width="9.140625" style="3"/>
    <col min="10252" max="10252" width="49.42578125" style="3" customWidth="1"/>
    <col min="10253" max="10496" width="9.140625" style="3"/>
    <col min="10497" max="10497" width="7.5703125" style="3" customWidth="1"/>
    <col min="10498" max="10498" width="44.5703125" style="3" customWidth="1"/>
    <col min="10499" max="10499" width="9.7109375" style="3" customWidth="1"/>
    <col min="10500" max="10500" width="11.7109375" style="3" customWidth="1"/>
    <col min="10501" max="10501" width="14.7109375" style="3" customWidth="1"/>
    <col min="10502" max="10502" width="13.85546875" style="3" customWidth="1"/>
    <col min="10503" max="10505" width="9.140625" style="3"/>
    <col min="10506" max="10506" width="11" style="3" bestFit="1" customWidth="1"/>
    <col min="10507" max="10507" width="9.140625" style="3"/>
    <col min="10508" max="10508" width="49.42578125" style="3" customWidth="1"/>
    <col min="10509" max="10752" width="9.140625" style="3"/>
    <col min="10753" max="10753" width="7.5703125" style="3" customWidth="1"/>
    <col min="10754" max="10754" width="44.5703125" style="3" customWidth="1"/>
    <col min="10755" max="10755" width="9.7109375" style="3" customWidth="1"/>
    <col min="10756" max="10756" width="11.7109375" style="3" customWidth="1"/>
    <col min="10757" max="10757" width="14.7109375" style="3" customWidth="1"/>
    <col min="10758" max="10758" width="13.85546875" style="3" customWidth="1"/>
    <col min="10759" max="10761" width="9.140625" style="3"/>
    <col min="10762" max="10762" width="11" style="3" bestFit="1" customWidth="1"/>
    <col min="10763" max="10763" width="9.140625" style="3"/>
    <col min="10764" max="10764" width="49.42578125" style="3" customWidth="1"/>
    <col min="10765" max="11008" width="9.140625" style="3"/>
    <col min="11009" max="11009" width="7.5703125" style="3" customWidth="1"/>
    <col min="11010" max="11010" width="44.5703125" style="3" customWidth="1"/>
    <col min="11011" max="11011" width="9.7109375" style="3" customWidth="1"/>
    <col min="11012" max="11012" width="11.7109375" style="3" customWidth="1"/>
    <col min="11013" max="11013" width="14.7109375" style="3" customWidth="1"/>
    <col min="11014" max="11014" width="13.85546875" style="3" customWidth="1"/>
    <col min="11015" max="11017" width="9.140625" style="3"/>
    <col min="11018" max="11018" width="11" style="3" bestFit="1" customWidth="1"/>
    <col min="11019" max="11019" width="9.140625" style="3"/>
    <col min="11020" max="11020" width="49.42578125" style="3" customWidth="1"/>
    <col min="11021" max="11264" width="9.140625" style="3"/>
    <col min="11265" max="11265" width="7.5703125" style="3" customWidth="1"/>
    <col min="11266" max="11266" width="44.5703125" style="3" customWidth="1"/>
    <col min="11267" max="11267" width="9.7109375" style="3" customWidth="1"/>
    <col min="11268" max="11268" width="11.7109375" style="3" customWidth="1"/>
    <col min="11269" max="11269" width="14.7109375" style="3" customWidth="1"/>
    <col min="11270" max="11270" width="13.85546875" style="3" customWidth="1"/>
    <col min="11271" max="11273" width="9.140625" style="3"/>
    <col min="11274" max="11274" width="11" style="3" bestFit="1" customWidth="1"/>
    <col min="11275" max="11275" width="9.140625" style="3"/>
    <col min="11276" max="11276" width="49.42578125" style="3" customWidth="1"/>
    <col min="11277" max="11520" width="9.140625" style="3"/>
    <col min="11521" max="11521" width="7.5703125" style="3" customWidth="1"/>
    <col min="11522" max="11522" width="44.5703125" style="3" customWidth="1"/>
    <col min="11523" max="11523" width="9.7109375" style="3" customWidth="1"/>
    <col min="11524" max="11524" width="11.7109375" style="3" customWidth="1"/>
    <col min="11525" max="11525" width="14.7109375" style="3" customWidth="1"/>
    <col min="11526" max="11526" width="13.85546875" style="3" customWidth="1"/>
    <col min="11527" max="11529" width="9.140625" style="3"/>
    <col min="11530" max="11530" width="11" style="3" bestFit="1" customWidth="1"/>
    <col min="11531" max="11531" width="9.140625" style="3"/>
    <col min="11532" max="11532" width="49.42578125" style="3" customWidth="1"/>
    <col min="11533" max="11776" width="9.140625" style="3"/>
    <col min="11777" max="11777" width="7.5703125" style="3" customWidth="1"/>
    <col min="11778" max="11778" width="44.5703125" style="3" customWidth="1"/>
    <col min="11779" max="11779" width="9.7109375" style="3" customWidth="1"/>
    <col min="11780" max="11780" width="11.7109375" style="3" customWidth="1"/>
    <col min="11781" max="11781" width="14.7109375" style="3" customWidth="1"/>
    <col min="11782" max="11782" width="13.85546875" style="3" customWidth="1"/>
    <col min="11783" max="11785" width="9.140625" style="3"/>
    <col min="11786" max="11786" width="11" style="3" bestFit="1" customWidth="1"/>
    <col min="11787" max="11787" width="9.140625" style="3"/>
    <col min="11788" max="11788" width="49.42578125" style="3" customWidth="1"/>
    <col min="11789" max="12032" width="9.140625" style="3"/>
    <col min="12033" max="12033" width="7.5703125" style="3" customWidth="1"/>
    <col min="12034" max="12034" width="44.5703125" style="3" customWidth="1"/>
    <col min="12035" max="12035" width="9.7109375" style="3" customWidth="1"/>
    <col min="12036" max="12036" width="11.7109375" style="3" customWidth="1"/>
    <col min="12037" max="12037" width="14.7109375" style="3" customWidth="1"/>
    <col min="12038" max="12038" width="13.85546875" style="3" customWidth="1"/>
    <col min="12039" max="12041" width="9.140625" style="3"/>
    <col min="12042" max="12042" width="11" style="3" bestFit="1" customWidth="1"/>
    <col min="12043" max="12043" width="9.140625" style="3"/>
    <col min="12044" max="12044" width="49.42578125" style="3" customWidth="1"/>
    <col min="12045" max="12288" width="9.140625" style="3"/>
    <col min="12289" max="12289" width="7.5703125" style="3" customWidth="1"/>
    <col min="12290" max="12290" width="44.5703125" style="3" customWidth="1"/>
    <col min="12291" max="12291" width="9.7109375" style="3" customWidth="1"/>
    <col min="12292" max="12292" width="11.7109375" style="3" customWidth="1"/>
    <col min="12293" max="12293" width="14.7109375" style="3" customWidth="1"/>
    <col min="12294" max="12294" width="13.85546875" style="3" customWidth="1"/>
    <col min="12295" max="12297" width="9.140625" style="3"/>
    <col min="12298" max="12298" width="11" style="3" bestFit="1" customWidth="1"/>
    <col min="12299" max="12299" width="9.140625" style="3"/>
    <col min="12300" max="12300" width="49.42578125" style="3" customWidth="1"/>
    <col min="12301" max="12544" width="9.140625" style="3"/>
    <col min="12545" max="12545" width="7.5703125" style="3" customWidth="1"/>
    <col min="12546" max="12546" width="44.5703125" style="3" customWidth="1"/>
    <col min="12547" max="12547" width="9.7109375" style="3" customWidth="1"/>
    <col min="12548" max="12548" width="11.7109375" style="3" customWidth="1"/>
    <col min="12549" max="12549" width="14.7109375" style="3" customWidth="1"/>
    <col min="12550" max="12550" width="13.85546875" style="3" customWidth="1"/>
    <col min="12551" max="12553" width="9.140625" style="3"/>
    <col min="12554" max="12554" width="11" style="3" bestFit="1" customWidth="1"/>
    <col min="12555" max="12555" width="9.140625" style="3"/>
    <col min="12556" max="12556" width="49.42578125" style="3" customWidth="1"/>
    <col min="12557" max="12800" width="9.140625" style="3"/>
    <col min="12801" max="12801" width="7.5703125" style="3" customWidth="1"/>
    <col min="12802" max="12802" width="44.5703125" style="3" customWidth="1"/>
    <col min="12803" max="12803" width="9.7109375" style="3" customWidth="1"/>
    <col min="12804" max="12804" width="11.7109375" style="3" customWidth="1"/>
    <col min="12805" max="12805" width="14.7109375" style="3" customWidth="1"/>
    <col min="12806" max="12806" width="13.85546875" style="3" customWidth="1"/>
    <col min="12807" max="12809" width="9.140625" style="3"/>
    <col min="12810" max="12810" width="11" style="3" bestFit="1" customWidth="1"/>
    <col min="12811" max="12811" width="9.140625" style="3"/>
    <col min="12812" max="12812" width="49.42578125" style="3" customWidth="1"/>
    <col min="12813" max="13056" width="9.140625" style="3"/>
    <col min="13057" max="13057" width="7.5703125" style="3" customWidth="1"/>
    <col min="13058" max="13058" width="44.5703125" style="3" customWidth="1"/>
    <col min="13059" max="13059" width="9.7109375" style="3" customWidth="1"/>
    <col min="13060" max="13060" width="11.7109375" style="3" customWidth="1"/>
    <col min="13061" max="13061" width="14.7109375" style="3" customWidth="1"/>
    <col min="13062" max="13062" width="13.85546875" style="3" customWidth="1"/>
    <col min="13063" max="13065" width="9.140625" style="3"/>
    <col min="13066" max="13066" width="11" style="3" bestFit="1" customWidth="1"/>
    <col min="13067" max="13067" width="9.140625" style="3"/>
    <col min="13068" max="13068" width="49.42578125" style="3" customWidth="1"/>
    <col min="13069" max="13312" width="9.140625" style="3"/>
    <col min="13313" max="13313" width="7.5703125" style="3" customWidth="1"/>
    <col min="13314" max="13314" width="44.5703125" style="3" customWidth="1"/>
    <col min="13315" max="13315" width="9.7109375" style="3" customWidth="1"/>
    <col min="13316" max="13316" width="11.7109375" style="3" customWidth="1"/>
    <col min="13317" max="13317" width="14.7109375" style="3" customWidth="1"/>
    <col min="13318" max="13318" width="13.85546875" style="3" customWidth="1"/>
    <col min="13319" max="13321" width="9.140625" style="3"/>
    <col min="13322" max="13322" width="11" style="3" bestFit="1" customWidth="1"/>
    <col min="13323" max="13323" width="9.140625" style="3"/>
    <col min="13324" max="13324" width="49.42578125" style="3" customWidth="1"/>
    <col min="13325" max="13568" width="9.140625" style="3"/>
    <col min="13569" max="13569" width="7.5703125" style="3" customWidth="1"/>
    <col min="13570" max="13570" width="44.5703125" style="3" customWidth="1"/>
    <col min="13571" max="13571" width="9.7109375" style="3" customWidth="1"/>
    <col min="13572" max="13572" width="11.7109375" style="3" customWidth="1"/>
    <col min="13573" max="13573" width="14.7109375" style="3" customWidth="1"/>
    <col min="13574" max="13574" width="13.85546875" style="3" customWidth="1"/>
    <col min="13575" max="13577" width="9.140625" style="3"/>
    <col min="13578" max="13578" width="11" style="3" bestFit="1" customWidth="1"/>
    <col min="13579" max="13579" width="9.140625" style="3"/>
    <col min="13580" max="13580" width="49.42578125" style="3" customWidth="1"/>
    <col min="13581" max="13824" width="9.140625" style="3"/>
    <col min="13825" max="13825" width="7.5703125" style="3" customWidth="1"/>
    <col min="13826" max="13826" width="44.5703125" style="3" customWidth="1"/>
    <col min="13827" max="13827" width="9.7109375" style="3" customWidth="1"/>
    <col min="13828" max="13828" width="11.7109375" style="3" customWidth="1"/>
    <col min="13829" max="13829" width="14.7109375" style="3" customWidth="1"/>
    <col min="13830" max="13830" width="13.85546875" style="3" customWidth="1"/>
    <col min="13831" max="13833" width="9.140625" style="3"/>
    <col min="13834" max="13834" width="11" style="3" bestFit="1" customWidth="1"/>
    <col min="13835" max="13835" width="9.140625" style="3"/>
    <col min="13836" max="13836" width="49.42578125" style="3" customWidth="1"/>
    <col min="13837" max="14080" width="9.140625" style="3"/>
    <col min="14081" max="14081" width="7.5703125" style="3" customWidth="1"/>
    <col min="14082" max="14082" width="44.5703125" style="3" customWidth="1"/>
    <col min="14083" max="14083" width="9.7109375" style="3" customWidth="1"/>
    <col min="14084" max="14084" width="11.7109375" style="3" customWidth="1"/>
    <col min="14085" max="14085" width="14.7109375" style="3" customWidth="1"/>
    <col min="14086" max="14086" width="13.85546875" style="3" customWidth="1"/>
    <col min="14087" max="14089" width="9.140625" style="3"/>
    <col min="14090" max="14090" width="11" style="3" bestFit="1" customWidth="1"/>
    <col min="14091" max="14091" width="9.140625" style="3"/>
    <col min="14092" max="14092" width="49.42578125" style="3" customWidth="1"/>
    <col min="14093" max="14336" width="9.140625" style="3"/>
    <col min="14337" max="14337" width="7.5703125" style="3" customWidth="1"/>
    <col min="14338" max="14338" width="44.5703125" style="3" customWidth="1"/>
    <col min="14339" max="14339" width="9.7109375" style="3" customWidth="1"/>
    <col min="14340" max="14340" width="11.7109375" style="3" customWidth="1"/>
    <col min="14341" max="14341" width="14.7109375" style="3" customWidth="1"/>
    <col min="14342" max="14342" width="13.85546875" style="3" customWidth="1"/>
    <col min="14343" max="14345" width="9.140625" style="3"/>
    <col min="14346" max="14346" width="11" style="3" bestFit="1" customWidth="1"/>
    <col min="14347" max="14347" width="9.140625" style="3"/>
    <col min="14348" max="14348" width="49.42578125" style="3" customWidth="1"/>
    <col min="14349" max="14592" width="9.140625" style="3"/>
    <col min="14593" max="14593" width="7.5703125" style="3" customWidth="1"/>
    <col min="14594" max="14594" width="44.5703125" style="3" customWidth="1"/>
    <col min="14595" max="14595" width="9.7109375" style="3" customWidth="1"/>
    <col min="14596" max="14596" width="11.7109375" style="3" customWidth="1"/>
    <col min="14597" max="14597" width="14.7109375" style="3" customWidth="1"/>
    <col min="14598" max="14598" width="13.85546875" style="3" customWidth="1"/>
    <col min="14599" max="14601" width="9.140625" style="3"/>
    <col min="14602" max="14602" width="11" style="3" bestFit="1" customWidth="1"/>
    <col min="14603" max="14603" width="9.140625" style="3"/>
    <col min="14604" max="14604" width="49.42578125" style="3" customWidth="1"/>
    <col min="14605" max="14848" width="9.140625" style="3"/>
    <col min="14849" max="14849" width="7.5703125" style="3" customWidth="1"/>
    <col min="14850" max="14850" width="44.5703125" style="3" customWidth="1"/>
    <col min="14851" max="14851" width="9.7109375" style="3" customWidth="1"/>
    <col min="14852" max="14852" width="11.7109375" style="3" customWidth="1"/>
    <col min="14853" max="14853" width="14.7109375" style="3" customWidth="1"/>
    <col min="14854" max="14854" width="13.85546875" style="3" customWidth="1"/>
    <col min="14855" max="14857" width="9.140625" style="3"/>
    <col min="14858" max="14858" width="11" style="3" bestFit="1" customWidth="1"/>
    <col min="14859" max="14859" width="9.140625" style="3"/>
    <col min="14860" max="14860" width="49.42578125" style="3" customWidth="1"/>
    <col min="14861" max="15104" width="9.140625" style="3"/>
    <col min="15105" max="15105" width="7.5703125" style="3" customWidth="1"/>
    <col min="15106" max="15106" width="44.5703125" style="3" customWidth="1"/>
    <col min="15107" max="15107" width="9.7109375" style="3" customWidth="1"/>
    <col min="15108" max="15108" width="11.7109375" style="3" customWidth="1"/>
    <col min="15109" max="15109" width="14.7109375" style="3" customWidth="1"/>
    <col min="15110" max="15110" width="13.85546875" style="3" customWidth="1"/>
    <col min="15111" max="15113" width="9.140625" style="3"/>
    <col min="15114" max="15114" width="11" style="3" bestFit="1" customWidth="1"/>
    <col min="15115" max="15115" width="9.140625" style="3"/>
    <col min="15116" max="15116" width="49.42578125" style="3" customWidth="1"/>
    <col min="15117" max="15360" width="9.140625" style="3"/>
    <col min="15361" max="15361" width="7.5703125" style="3" customWidth="1"/>
    <col min="15362" max="15362" width="44.5703125" style="3" customWidth="1"/>
    <col min="15363" max="15363" width="9.7109375" style="3" customWidth="1"/>
    <col min="15364" max="15364" width="11.7109375" style="3" customWidth="1"/>
    <col min="15365" max="15365" width="14.7109375" style="3" customWidth="1"/>
    <col min="15366" max="15366" width="13.85546875" style="3" customWidth="1"/>
    <col min="15367" max="15369" width="9.140625" style="3"/>
    <col min="15370" max="15370" width="11" style="3" bestFit="1" customWidth="1"/>
    <col min="15371" max="15371" width="9.140625" style="3"/>
    <col min="15372" max="15372" width="49.42578125" style="3" customWidth="1"/>
    <col min="15373" max="15616" width="9.140625" style="3"/>
    <col min="15617" max="15617" width="7.5703125" style="3" customWidth="1"/>
    <col min="15618" max="15618" width="44.5703125" style="3" customWidth="1"/>
    <col min="15619" max="15619" width="9.7109375" style="3" customWidth="1"/>
    <col min="15620" max="15620" width="11.7109375" style="3" customWidth="1"/>
    <col min="15621" max="15621" width="14.7109375" style="3" customWidth="1"/>
    <col min="15622" max="15622" width="13.85546875" style="3" customWidth="1"/>
    <col min="15623" max="15625" width="9.140625" style="3"/>
    <col min="15626" max="15626" width="11" style="3" bestFit="1" customWidth="1"/>
    <col min="15627" max="15627" width="9.140625" style="3"/>
    <col min="15628" max="15628" width="49.42578125" style="3" customWidth="1"/>
    <col min="15629" max="15872" width="9.140625" style="3"/>
    <col min="15873" max="15873" width="7.5703125" style="3" customWidth="1"/>
    <col min="15874" max="15874" width="44.5703125" style="3" customWidth="1"/>
    <col min="15875" max="15875" width="9.7109375" style="3" customWidth="1"/>
    <col min="15876" max="15876" width="11.7109375" style="3" customWidth="1"/>
    <col min="15877" max="15877" width="14.7109375" style="3" customWidth="1"/>
    <col min="15878" max="15878" width="13.85546875" style="3" customWidth="1"/>
    <col min="15879" max="15881" width="9.140625" style="3"/>
    <col min="15882" max="15882" width="11" style="3" bestFit="1" customWidth="1"/>
    <col min="15883" max="15883" width="9.140625" style="3"/>
    <col min="15884" max="15884" width="49.42578125" style="3" customWidth="1"/>
    <col min="15885" max="16128" width="9.140625" style="3"/>
    <col min="16129" max="16129" width="7.5703125" style="3" customWidth="1"/>
    <col min="16130" max="16130" width="44.5703125" style="3" customWidth="1"/>
    <col min="16131" max="16131" width="9.7109375" style="3" customWidth="1"/>
    <col min="16132" max="16132" width="11.7109375" style="3" customWidth="1"/>
    <col min="16133" max="16133" width="14.7109375" style="3" customWidth="1"/>
    <col min="16134" max="16134" width="13.85546875" style="3" customWidth="1"/>
    <col min="16135" max="16137" width="9.140625" style="3"/>
    <col min="16138" max="16138" width="11" style="3" bestFit="1" customWidth="1"/>
    <col min="16139" max="16139" width="9.140625" style="3"/>
    <col min="16140" max="16140" width="49.42578125" style="3" customWidth="1"/>
    <col min="16141" max="16384" width="9.140625" style="3"/>
  </cols>
  <sheetData>
    <row r="1" spans="1:6" s="40" customFormat="1" ht="16.5" customHeight="1" x14ac:dyDescent="0.25">
      <c r="A1" s="39"/>
      <c r="C1" s="41"/>
      <c r="D1" s="41"/>
      <c r="E1" s="198" t="s">
        <v>0</v>
      </c>
      <c r="F1" s="198"/>
    </row>
    <row r="2" spans="1:6" s="40" customFormat="1" ht="16.5" customHeight="1" x14ac:dyDescent="0.25">
      <c r="A2" s="39"/>
      <c r="C2" s="41"/>
      <c r="D2" s="199" t="s">
        <v>1</v>
      </c>
      <c r="E2" s="199"/>
      <c r="F2" s="199"/>
    </row>
    <row r="3" spans="1:6" s="40" customFormat="1" ht="16.5" customHeight="1" x14ac:dyDescent="0.25">
      <c r="A3" s="39"/>
      <c r="C3" s="41"/>
      <c r="D3" s="199" t="s">
        <v>2</v>
      </c>
      <c r="E3" s="199"/>
      <c r="F3" s="199"/>
    </row>
    <row r="4" spans="1:6" s="40" customFormat="1" ht="16.5" customHeight="1" x14ac:dyDescent="0.25">
      <c r="A4" s="39"/>
      <c r="C4" s="199" t="s">
        <v>404</v>
      </c>
      <c r="D4" s="199"/>
      <c r="E4" s="199"/>
      <c r="F4" s="199"/>
    </row>
    <row r="5" spans="1:6" s="40" customFormat="1" ht="19.5" customHeight="1" x14ac:dyDescent="0.25">
      <c r="A5" s="39"/>
      <c r="C5" s="42"/>
      <c r="D5" s="42"/>
      <c r="E5" s="69"/>
      <c r="F5" s="42"/>
    </row>
    <row r="6" spans="1:6" s="40" customFormat="1" ht="36.75" customHeight="1" x14ac:dyDescent="0.25">
      <c r="A6" s="195" t="s">
        <v>3</v>
      </c>
      <c r="B6" s="195"/>
      <c r="C6" s="195"/>
      <c r="D6" s="195"/>
      <c r="E6" s="195"/>
      <c r="F6" s="195"/>
    </row>
    <row r="7" spans="1:6" s="40" customFormat="1" ht="46.5" customHeight="1" x14ac:dyDescent="0.25">
      <c r="A7" s="195" t="s">
        <v>386</v>
      </c>
      <c r="B7" s="195"/>
      <c r="C7" s="195"/>
      <c r="D7" s="195"/>
      <c r="E7" s="195"/>
      <c r="F7" s="195"/>
    </row>
    <row r="8" spans="1:6" ht="40.5" customHeight="1" x14ac:dyDescent="0.25">
      <c r="A8" s="43"/>
      <c r="B8" s="44"/>
      <c r="C8" s="44"/>
      <c r="D8" s="44"/>
      <c r="E8" s="70"/>
      <c r="F8" s="45" t="s">
        <v>4</v>
      </c>
    </row>
    <row r="9" spans="1:6" s="47" customFormat="1" x14ac:dyDescent="0.25">
      <c r="A9" s="196" t="s">
        <v>5</v>
      </c>
      <c r="B9" s="196" t="s">
        <v>6</v>
      </c>
      <c r="C9" s="196" t="s">
        <v>7</v>
      </c>
      <c r="D9" s="197" t="s">
        <v>8</v>
      </c>
      <c r="E9" s="197" t="s">
        <v>9</v>
      </c>
      <c r="F9" s="197"/>
    </row>
    <row r="10" spans="1:6" s="47" customFormat="1" ht="27" x14ac:dyDescent="0.25">
      <c r="A10" s="196"/>
      <c r="B10" s="196"/>
      <c r="C10" s="196"/>
      <c r="D10" s="197"/>
      <c r="E10" s="71" t="s">
        <v>10</v>
      </c>
      <c r="F10" s="46" t="s">
        <v>11</v>
      </c>
    </row>
    <row r="11" spans="1:6" s="48" customFormat="1" ht="20.25" customHeight="1" x14ac:dyDescent="0.25">
      <c r="A11" s="156">
        <v>1</v>
      </c>
      <c r="B11" s="156">
        <v>2</v>
      </c>
      <c r="C11" s="156">
        <v>3</v>
      </c>
      <c r="D11" s="156">
        <v>4</v>
      </c>
      <c r="E11" s="157">
        <v>5</v>
      </c>
      <c r="F11" s="156">
        <v>6</v>
      </c>
    </row>
    <row r="12" spans="1:6" ht="33" customHeight="1" x14ac:dyDescent="0.25">
      <c r="A12" s="84">
        <v>1000</v>
      </c>
      <c r="B12" s="83" t="s">
        <v>12</v>
      </c>
      <c r="C12" s="84"/>
      <c r="D12" s="80">
        <f>E12+F12</f>
        <v>48452000</v>
      </c>
      <c r="E12" s="81">
        <f>SUM(E13,E49,E68)</f>
        <v>0</v>
      </c>
      <c r="F12" s="80">
        <f>SUM(F13,F49,F68)</f>
        <v>48452000</v>
      </c>
    </row>
    <row r="13" spans="1:6" ht="8.25" hidden="1" customHeight="1" x14ac:dyDescent="0.25">
      <c r="A13" s="84">
        <v>1100</v>
      </c>
      <c r="B13" s="83" t="s">
        <v>13</v>
      </c>
      <c r="C13" s="84" t="s">
        <v>14</v>
      </c>
      <c r="D13" s="80">
        <f>SUM(D14,D18,D20,D40,D43)</f>
        <v>0</v>
      </c>
      <c r="E13" s="81">
        <f>SUM(E14,E18,E20,E40,E43)</f>
        <v>0</v>
      </c>
      <c r="F13" s="82" t="s">
        <v>15</v>
      </c>
    </row>
    <row r="14" spans="1:6" ht="40.5" hidden="1" customHeight="1" x14ac:dyDescent="0.25">
      <c r="A14" s="49">
        <v>1110</v>
      </c>
      <c r="B14" s="50" t="s">
        <v>16</v>
      </c>
      <c r="C14" s="49" t="s">
        <v>17</v>
      </c>
      <c r="D14" s="38">
        <f>SUM(D15,D16,D17)</f>
        <v>0</v>
      </c>
      <c r="E14" s="72">
        <f>SUM(E15,E16,E17)</f>
        <v>0</v>
      </c>
      <c r="F14" s="2" t="s">
        <v>15</v>
      </c>
    </row>
    <row r="15" spans="1:6" ht="40.5" hidden="1" customHeight="1" x14ac:dyDescent="0.25">
      <c r="A15" s="49">
        <v>1111</v>
      </c>
      <c r="B15" s="50" t="s">
        <v>18</v>
      </c>
      <c r="C15" s="49"/>
      <c r="D15" s="38">
        <f>SUM(E15,F15)</f>
        <v>0</v>
      </c>
      <c r="E15" s="72">
        <v>0</v>
      </c>
      <c r="F15" s="2" t="s">
        <v>15</v>
      </c>
    </row>
    <row r="16" spans="1:6" ht="40.5" hidden="1" customHeight="1" x14ac:dyDescent="0.25">
      <c r="A16" s="49">
        <v>1112</v>
      </c>
      <c r="B16" s="50" t="s">
        <v>19</v>
      </c>
      <c r="C16" s="49"/>
      <c r="D16" s="38">
        <f>SUM(E16,F16)</f>
        <v>0</v>
      </c>
      <c r="E16" s="72"/>
      <c r="F16" s="2" t="s">
        <v>15</v>
      </c>
    </row>
    <row r="17" spans="1:6" ht="40.5" hidden="1" customHeight="1" x14ac:dyDescent="0.25">
      <c r="A17" s="49">
        <v>1113</v>
      </c>
      <c r="B17" s="50" t="s">
        <v>20</v>
      </c>
      <c r="C17" s="49"/>
      <c r="D17" s="38">
        <f>SUM(E17,F17)</f>
        <v>0</v>
      </c>
      <c r="E17" s="72"/>
      <c r="F17" s="2" t="s">
        <v>15</v>
      </c>
    </row>
    <row r="18" spans="1:6" ht="43.5" hidden="1" customHeight="1" x14ac:dyDescent="0.25">
      <c r="A18" s="49">
        <v>1120</v>
      </c>
      <c r="B18" s="50" t="s">
        <v>21</v>
      </c>
      <c r="C18" s="49" t="s">
        <v>22</v>
      </c>
      <c r="D18" s="38">
        <f>SUM(D19)</f>
        <v>0</v>
      </c>
      <c r="E18" s="72">
        <f>SUM(E19)</f>
        <v>0</v>
      </c>
      <c r="F18" s="2" t="s">
        <v>15</v>
      </c>
    </row>
    <row r="19" spans="1:6" ht="62.25" hidden="1" customHeight="1" x14ac:dyDescent="0.25">
      <c r="A19" s="49">
        <v>1121</v>
      </c>
      <c r="B19" s="50" t="s">
        <v>23</v>
      </c>
      <c r="C19" s="49"/>
      <c r="D19" s="38">
        <f>SUM(E19,F19)</f>
        <v>0</v>
      </c>
      <c r="E19" s="72"/>
      <c r="F19" s="2" t="s">
        <v>15</v>
      </c>
    </row>
    <row r="20" spans="1:6" ht="96" hidden="1" customHeight="1" x14ac:dyDescent="0.25">
      <c r="A20" s="49">
        <v>1130</v>
      </c>
      <c r="B20" s="50" t="s">
        <v>24</v>
      </c>
      <c r="C20" s="49" t="s">
        <v>25</v>
      </c>
      <c r="D20" s="38">
        <f>SUM(D21:D39)</f>
        <v>0</v>
      </c>
      <c r="E20" s="72">
        <f>SUM(E21:E39)</f>
        <v>0</v>
      </c>
      <c r="F20" s="2" t="s">
        <v>15</v>
      </c>
    </row>
    <row r="21" spans="1:6" ht="62.25" hidden="1" customHeight="1" x14ac:dyDescent="0.25">
      <c r="A21" s="49">
        <v>11301</v>
      </c>
      <c r="B21" s="50" t="s">
        <v>26</v>
      </c>
      <c r="C21" s="49"/>
      <c r="D21" s="38">
        <f t="shared" ref="D21:D39" si="0">SUM(E21,F21)</f>
        <v>0</v>
      </c>
      <c r="E21" s="72"/>
      <c r="F21" s="2" t="s">
        <v>15</v>
      </c>
    </row>
    <row r="22" spans="1:6" ht="2.25" hidden="1" customHeight="1" x14ac:dyDescent="0.25">
      <c r="A22" s="49">
        <v>11302</v>
      </c>
      <c r="B22" s="50" t="s">
        <v>27</v>
      </c>
      <c r="C22" s="49"/>
      <c r="D22" s="38">
        <f t="shared" si="0"/>
        <v>0</v>
      </c>
      <c r="E22" s="72"/>
      <c r="F22" s="2" t="s">
        <v>15</v>
      </c>
    </row>
    <row r="23" spans="1:6" ht="62.25" hidden="1" customHeight="1" x14ac:dyDescent="0.25">
      <c r="A23" s="49">
        <v>11303</v>
      </c>
      <c r="B23" s="50" t="s">
        <v>28</v>
      </c>
      <c r="C23" s="49"/>
      <c r="D23" s="38">
        <f t="shared" si="0"/>
        <v>0</v>
      </c>
      <c r="E23" s="72"/>
      <c r="F23" s="2" t="s">
        <v>15</v>
      </c>
    </row>
    <row r="24" spans="1:6" ht="115.5" hidden="1" customHeight="1" x14ac:dyDescent="0.25">
      <c r="A24" s="49">
        <v>11304</v>
      </c>
      <c r="B24" s="50" t="s">
        <v>29</v>
      </c>
      <c r="C24" s="49"/>
      <c r="D24" s="38">
        <f t="shared" si="0"/>
        <v>0</v>
      </c>
      <c r="E24" s="72"/>
      <c r="F24" s="2" t="s">
        <v>15</v>
      </c>
    </row>
    <row r="25" spans="1:6" ht="107.25" hidden="1" customHeight="1" x14ac:dyDescent="0.25">
      <c r="A25" s="49">
        <v>11305</v>
      </c>
      <c r="B25" s="50" t="s">
        <v>30</v>
      </c>
      <c r="C25" s="49"/>
      <c r="D25" s="38">
        <f t="shared" si="0"/>
        <v>0</v>
      </c>
      <c r="E25" s="72">
        <v>0</v>
      </c>
      <c r="F25" s="2" t="s">
        <v>15</v>
      </c>
    </row>
    <row r="26" spans="1:6" ht="87.75" hidden="1" customHeight="1" x14ac:dyDescent="0.25">
      <c r="A26" s="49">
        <v>11306</v>
      </c>
      <c r="B26" s="50" t="s">
        <v>31</v>
      </c>
      <c r="C26" s="49"/>
      <c r="D26" s="38">
        <f t="shared" si="0"/>
        <v>0</v>
      </c>
      <c r="E26" s="72"/>
      <c r="F26" s="2" t="s">
        <v>15</v>
      </c>
    </row>
    <row r="27" spans="1:6" ht="126.75" hidden="1" customHeight="1" x14ac:dyDescent="0.25">
      <c r="A27" s="49">
        <v>11307</v>
      </c>
      <c r="B27" s="50" t="s">
        <v>32</v>
      </c>
      <c r="C27" s="49"/>
      <c r="D27" s="38">
        <f t="shared" si="0"/>
        <v>0</v>
      </c>
      <c r="E27" s="72"/>
      <c r="F27" s="2" t="s">
        <v>15</v>
      </c>
    </row>
    <row r="28" spans="1:6" ht="20.25" hidden="1" customHeight="1" x14ac:dyDescent="0.25">
      <c r="A28" s="49">
        <v>11308</v>
      </c>
      <c r="B28" s="50" t="s">
        <v>33</v>
      </c>
      <c r="C28" s="49"/>
      <c r="D28" s="38">
        <f t="shared" si="0"/>
        <v>0</v>
      </c>
      <c r="E28" s="72"/>
      <c r="F28" s="2" t="s">
        <v>15</v>
      </c>
    </row>
    <row r="29" spans="1:6" ht="90.75" hidden="1" customHeight="1" x14ac:dyDescent="0.25">
      <c r="A29" s="49">
        <v>11309</v>
      </c>
      <c r="B29" s="50" t="s">
        <v>34</v>
      </c>
      <c r="C29" s="49"/>
      <c r="D29" s="38">
        <f t="shared" si="0"/>
        <v>0</v>
      </c>
      <c r="E29" s="72"/>
      <c r="F29" s="2" t="s">
        <v>15</v>
      </c>
    </row>
    <row r="30" spans="1:6" ht="62.25" hidden="1" customHeight="1" x14ac:dyDescent="0.25">
      <c r="A30" s="49">
        <v>11310</v>
      </c>
      <c r="B30" s="50" t="s">
        <v>35</v>
      </c>
      <c r="C30" s="49"/>
      <c r="D30" s="38">
        <f t="shared" si="0"/>
        <v>0</v>
      </c>
      <c r="E30" s="72"/>
      <c r="F30" s="2" t="s">
        <v>15</v>
      </c>
    </row>
    <row r="31" spans="1:6" ht="32.25" hidden="1" customHeight="1" x14ac:dyDescent="0.25">
      <c r="A31" s="49">
        <v>11311</v>
      </c>
      <c r="B31" s="50" t="s">
        <v>36</v>
      </c>
      <c r="C31" s="49"/>
      <c r="D31" s="38">
        <f t="shared" si="0"/>
        <v>0</v>
      </c>
      <c r="E31" s="72"/>
      <c r="F31" s="2" t="s">
        <v>15</v>
      </c>
    </row>
    <row r="32" spans="1:6" ht="111" hidden="1" customHeight="1" x14ac:dyDescent="0.25">
      <c r="A32" s="49">
        <v>11312</v>
      </c>
      <c r="B32" s="50" t="s">
        <v>37</v>
      </c>
      <c r="C32" s="49"/>
      <c r="D32" s="38">
        <f t="shared" si="0"/>
        <v>0</v>
      </c>
      <c r="E32" s="72"/>
      <c r="F32" s="2" t="s">
        <v>15</v>
      </c>
    </row>
    <row r="33" spans="1:19" ht="103.5" hidden="1" customHeight="1" x14ac:dyDescent="0.25">
      <c r="A33" s="49">
        <v>11313</v>
      </c>
      <c r="B33" s="50" t="s">
        <v>38</v>
      </c>
      <c r="C33" s="49"/>
      <c r="D33" s="38">
        <f t="shared" si="0"/>
        <v>0</v>
      </c>
      <c r="E33" s="72"/>
      <c r="F33" s="2" t="s">
        <v>15</v>
      </c>
    </row>
    <row r="34" spans="1:19" ht="74.25" hidden="1" customHeight="1" x14ac:dyDescent="0.25">
      <c r="A34" s="49">
        <v>11314</v>
      </c>
      <c r="B34" s="50" t="s">
        <v>39</v>
      </c>
      <c r="C34" s="49"/>
      <c r="D34" s="38">
        <f t="shared" si="0"/>
        <v>0</v>
      </c>
      <c r="E34" s="72"/>
      <c r="F34" s="2" t="s">
        <v>15</v>
      </c>
    </row>
    <row r="35" spans="1:19" ht="88.5" hidden="1" customHeight="1" x14ac:dyDescent="0.25">
      <c r="A35" s="49">
        <v>11315</v>
      </c>
      <c r="B35" s="50" t="s">
        <v>40</v>
      </c>
      <c r="C35" s="49"/>
      <c r="D35" s="38">
        <f t="shared" si="0"/>
        <v>0</v>
      </c>
      <c r="E35" s="72">
        <v>0</v>
      </c>
      <c r="F35" s="2" t="s">
        <v>15</v>
      </c>
      <c r="L35" s="44"/>
      <c r="M35" s="44"/>
      <c r="N35" s="44"/>
      <c r="O35" s="44"/>
      <c r="P35" s="44"/>
      <c r="Q35" s="44"/>
      <c r="R35" s="44"/>
      <c r="S35" s="44"/>
    </row>
    <row r="36" spans="1:19" ht="100.5" hidden="1" customHeight="1" x14ac:dyDescent="0.25">
      <c r="A36" s="49">
        <v>11316</v>
      </c>
      <c r="B36" s="50" t="s">
        <v>41</v>
      </c>
      <c r="C36" s="49"/>
      <c r="D36" s="38">
        <f t="shared" si="0"/>
        <v>0</v>
      </c>
      <c r="E36" s="72">
        <v>0</v>
      </c>
      <c r="F36" s="2" t="s">
        <v>15</v>
      </c>
      <c r="K36" s="51"/>
      <c r="L36" s="52"/>
      <c r="M36" s="53"/>
      <c r="N36" s="52"/>
      <c r="O36" s="54"/>
      <c r="P36" s="54"/>
      <c r="Q36" s="55"/>
      <c r="R36" s="55"/>
      <c r="S36" s="55"/>
    </row>
    <row r="37" spans="1:19" ht="60.75" hidden="1" customHeight="1" x14ac:dyDescent="0.25">
      <c r="A37" s="49">
        <v>11317</v>
      </c>
      <c r="B37" s="50" t="s">
        <v>42</v>
      </c>
      <c r="C37" s="49"/>
      <c r="D37" s="38">
        <f t="shared" si="0"/>
        <v>0</v>
      </c>
      <c r="E37" s="72">
        <v>0</v>
      </c>
      <c r="F37" s="2" t="s">
        <v>15</v>
      </c>
      <c r="K37" s="51"/>
      <c r="L37" s="52"/>
      <c r="M37" s="53"/>
      <c r="N37" s="52"/>
      <c r="O37" s="54"/>
      <c r="P37" s="54"/>
      <c r="Q37" s="55"/>
      <c r="R37" s="55"/>
      <c r="S37" s="55"/>
    </row>
    <row r="38" spans="1:19" ht="62.25" hidden="1" customHeight="1" x14ac:dyDescent="0.25">
      <c r="A38" s="49">
        <v>11318</v>
      </c>
      <c r="B38" s="50" t="s">
        <v>43</v>
      </c>
      <c r="C38" s="49"/>
      <c r="D38" s="38">
        <f t="shared" si="0"/>
        <v>0</v>
      </c>
      <c r="E38" s="72">
        <v>0</v>
      </c>
      <c r="F38" s="2" t="s">
        <v>15</v>
      </c>
      <c r="K38" s="51"/>
      <c r="L38" s="52"/>
      <c r="M38" s="53"/>
      <c r="N38" s="52"/>
      <c r="O38" s="54"/>
      <c r="P38" s="54"/>
      <c r="Q38" s="55"/>
      <c r="R38" s="55"/>
      <c r="S38" s="55"/>
    </row>
    <row r="39" spans="1:19" s="56" customFormat="1" ht="60.75" hidden="1" customHeight="1" x14ac:dyDescent="0.3">
      <c r="A39" s="49">
        <v>11319</v>
      </c>
      <c r="B39" s="50" t="s">
        <v>44</v>
      </c>
      <c r="C39" s="49"/>
      <c r="D39" s="38">
        <f t="shared" si="0"/>
        <v>0</v>
      </c>
      <c r="E39" s="72">
        <v>0</v>
      </c>
      <c r="F39" s="2" t="s">
        <v>15</v>
      </c>
      <c r="K39" s="57"/>
      <c r="L39" s="52"/>
      <c r="M39" s="53"/>
      <c r="N39" s="52"/>
      <c r="O39" s="54"/>
      <c r="P39" s="54"/>
      <c r="Q39" s="58"/>
      <c r="R39" s="58"/>
      <c r="S39" s="58"/>
    </row>
    <row r="40" spans="1:19" ht="15.75" hidden="1" customHeight="1" x14ac:dyDescent="0.25">
      <c r="A40" s="49">
        <v>1140</v>
      </c>
      <c r="B40" s="50" t="s">
        <v>45</v>
      </c>
      <c r="C40" s="49" t="s">
        <v>46</v>
      </c>
      <c r="D40" s="38">
        <f>SUM(D41,D42)</f>
        <v>0</v>
      </c>
      <c r="E40" s="72">
        <f>SUM(E41,E42)</f>
        <v>0</v>
      </c>
      <c r="F40" s="2" t="s">
        <v>15</v>
      </c>
      <c r="K40" s="51"/>
      <c r="L40" s="52"/>
      <c r="M40" s="53"/>
      <c r="N40" s="52"/>
      <c r="O40" s="54"/>
      <c r="P40" s="54"/>
      <c r="Q40" s="55"/>
      <c r="R40" s="55"/>
      <c r="S40" s="55"/>
    </row>
    <row r="41" spans="1:19" ht="98.25" hidden="1" customHeight="1" x14ac:dyDescent="0.25">
      <c r="A41" s="49">
        <v>1141</v>
      </c>
      <c r="B41" s="50" t="s">
        <v>47</v>
      </c>
      <c r="C41" s="49"/>
      <c r="D41" s="38">
        <f>SUM(E41,F41)</f>
        <v>0</v>
      </c>
      <c r="E41" s="72"/>
      <c r="F41" s="2" t="s">
        <v>15</v>
      </c>
      <c r="J41" s="59"/>
      <c r="K41" s="51"/>
      <c r="L41" s="52"/>
      <c r="M41" s="53"/>
      <c r="N41" s="52"/>
      <c r="O41" s="54"/>
      <c r="P41" s="54"/>
      <c r="Q41" s="55"/>
      <c r="R41" s="55"/>
      <c r="S41" s="55"/>
    </row>
    <row r="42" spans="1:19" ht="117.75" hidden="1" customHeight="1" x14ac:dyDescent="0.25">
      <c r="A42" s="49">
        <v>1142</v>
      </c>
      <c r="B42" s="50" t="s">
        <v>48</v>
      </c>
      <c r="C42" s="49"/>
      <c r="D42" s="38">
        <f>SUM(E42,F42)</f>
        <v>0</v>
      </c>
      <c r="E42" s="72"/>
      <c r="F42" s="2" t="s">
        <v>15</v>
      </c>
      <c r="K42" s="51"/>
      <c r="L42" s="52"/>
      <c r="M42" s="53"/>
      <c r="N42" s="52"/>
      <c r="O42" s="54"/>
      <c r="P42" s="54"/>
      <c r="Q42" s="55"/>
      <c r="R42" s="55"/>
      <c r="S42" s="55"/>
    </row>
    <row r="43" spans="1:19" ht="1.5" hidden="1" customHeight="1" x14ac:dyDescent="0.25">
      <c r="A43" s="49">
        <v>1150</v>
      </c>
      <c r="B43" s="50" t="s">
        <v>49</v>
      </c>
      <c r="C43" s="49" t="s">
        <v>50</v>
      </c>
      <c r="D43" s="38">
        <f>SUM(D44,D48)</f>
        <v>0</v>
      </c>
      <c r="E43" s="72">
        <f>SUM(E44,E48)</f>
        <v>0</v>
      </c>
      <c r="F43" s="2" t="s">
        <v>15</v>
      </c>
      <c r="K43" s="51"/>
      <c r="L43" s="52"/>
      <c r="M43" s="53"/>
      <c r="N43" s="52"/>
      <c r="O43" s="54"/>
      <c r="P43" s="54"/>
      <c r="Q43" s="55"/>
      <c r="R43" s="55"/>
      <c r="S43" s="55"/>
    </row>
    <row r="44" spans="1:19" ht="54" hidden="1" x14ac:dyDescent="0.25">
      <c r="A44" s="49">
        <v>1151</v>
      </c>
      <c r="B44" s="50" t="s">
        <v>51</v>
      </c>
      <c r="C44" s="49"/>
      <c r="D44" s="38">
        <f>SUM(D45:D47)</f>
        <v>0</v>
      </c>
      <c r="E44" s="72">
        <f>SUM(E45:E47)</f>
        <v>0</v>
      </c>
      <c r="F44" s="2" t="s">
        <v>15</v>
      </c>
      <c r="J44" s="59"/>
      <c r="K44" s="51"/>
      <c r="L44" s="52"/>
      <c r="M44" s="53"/>
      <c r="N44" s="52"/>
      <c r="O44" s="54"/>
      <c r="P44" s="54"/>
      <c r="Q44" s="55"/>
      <c r="R44" s="55"/>
      <c r="S44" s="55"/>
    </row>
    <row r="45" spans="1:19" ht="33.75" hidden="1" customHeight="1" x14ac:dyDescent="0.25">
      <c r="A45" s="49">
        <v>1152</v>
      </c>
      <c r="B45" s="50" t="s">
        <v>52</v>
      </c>
      <c r="C45" s="49"/>
      <c r="D45" s="38">
        <f>SUM(E45,F45)</f>
        <v>0</v>
      </c>
      <c r="E45" s="72">
        <v>0</v>
      </c>
      <c r="F45" s="2" t="s">
        <v>15</v>
      </c>
      <c r="K45" s="51"/>
      <c r="L45" s="52"/>
      <c r="M45" s="53"/>
      <c r="N45" s="52"/>
      <c r="O45" s="54"/>
      <c r="P45" s="54"/>
      <c r="Q45" s="55"/>
      <c r="R45" s="55"/>
      <c r="S45" s="55"/>
    </row>
    <row r="46" spans="1:19" ht="45" hidden="1" customHeight="1" x14ac:dyDescent="0.25">
      <c r="A46" s="49">
        <v>1153</v>
      </c>
      <c r="B46" s="50" t="s">
        <v>53</v>
      </c>
      <c r="C46" s="49"/>
      <c r="D46" s="38">
        <f>SUM(E46,F46)</f>
        <v>0</v>
      </c>
      <c r="E46" s="72">
        <v>0</v>
      </c>
      <c r="F46" s="2" t="s">
        <v>15</v>
      </c>
      <c r="K46" s="51"/>
      <c r="L46" s="52"/>
      <c r="M46" s="53"/>
      <c r="N46" s="52"/>
      <c r="O46" s="54"/>
      <c r="P46" s="54"/>
      <c r="Q46" s="55"/>
      <c r="R46" s="55"/>
      <c r="S46" s="55"/>
    </row>
    <row r="47" spans="1:19" ht="44.25" hidden="1" customHeight="1" x14ac:dyDescent="0.25">
      <c r="A47" s="49">
        <v>1154</v>
      </c>
      <c r="B47" s="50" t="s">
        <v>54</v>
      </c>
      <c r="C47" s="49"/>
      <c r="D47" s="38">
        <f>SUM(E47,F47)</f>
        <v>0</v>
      </c>
      <c r="E47" s="72">
        <v>0</v>
      </c>
      <c r="F47" s="2" t="s">
        <v>15</v>
      </c>
      <c r="K47" s="51"/>
      <c r="L47" s="52"/>
      <c r="M47" s="53"/>
      <c r="N47" s="52"/>
      <c r="O47" s="54"/>
      <c r="P47" s="54"/>
      <c r="Q47" s="55"/>
      <c r="R47" s="55"/>
      <c r="S47" s="55"/>
    </row>
    <row r="48" spans="1:19" ht="33.75" hidden="1" customHeight="1" x14ac:dyDescent="0.25">
      <c r="A48" s="49">
        <v>1155</v>
      </c>
      <c r="B48" s="50" t="s">
        <v>55</v>
      </c>
      <c r="C48" s="49"/>
      <c r="D48" s="38">
        <f>SUM(E48,F48)</f>
        <v>0</v>
      </c>
      <c r="E48" s="72">
        <v>0</v>
      </c>
      <c r="F48" s="2" t="s">
        <v>15</v>
      </c>
      <c r="K48" s="51"/>
      <c r="L48" s="52"/>
      <c r="M48" s="53"/>
      <c r="N48" s="52"/>
      <c r="O48" s="54"/>
      <c r="P48" s="54"/>
      <c r="Q48" s="55"/>
      <c r="R48" s="55"/>
      <c r="S48" s="55"/>
    </row>
    <row r="49" spans="1:19" s="60" customFormat="1" ht="40.5" hidden="1" customHeight="1" x14ac:dyDescent="0.25">
      <c r="A49" s="49">
        <v>1200</v>
      </c>
      <c r="B49" s="50" t="s">
        <v>56</v>
      </c>
      <c r="C49" s="49" t="s">
        <v>57</v>
      </c>
      <c r="D49" s="38">
        <f>SUM(D50,D52,D54,D56,D58,D65)</f>
        <v>0</v>
      </c>
      <c r="E49" s="72">
        <f>SUM(E50,E52,E54,E56,E58,E65)</f>
        <v>0</v>
      </c>
      <c r="F49" s="2">
        <f>SUM(F50,F52,F54,F56,F58,F65)</f>
        <v>0</v>
      </c>
      <c r="K49" s="61"/>
      <c r="L49" s="52"/>
      <c r="M49" s="53"/>
      <c r="N49" s="52"/>
      <c r="O49" s="54"/>
      <c r="P49" s="54"/>
      <c r="Q49" s="62"/>
      <c r="R49" s="62"/>
      <c r="S49" s="62"/>
    </row>
    <row r="50" spans="1:19" ht="40.5" hidden="1" x14ac:dyDescent="0.25">
      <c r="A50" s="49">
        <v>1210</v>
      </c>
      <c r="B50" s="50" t="s">
        <v>58</v>
      </c>
      <c r="C50" s="49" t="s">
        <v>59</v>
      </c>
      <c r="D50" s="38">
        <f>SUM(D51)</f>
        <v>0</v>
      </c>
      <c r="E50" s="72">
        <f>SUM(E51)</f>
        <v>0</v>
      </c>
      <c r="F50" s="2" t="s">
        <v>15</v>
      </c>
      <c r="K50" s="51"/>
      <c r="L50" s="52"/>
      <c r="M50" s="53"/>
      <c r="N50" s="52"/>
      <c r="O50" s="54"/>
      <c r="P50" s="54"/>
      <c r="Q50" s="55"/>
      <c r="R50" s="55"/>
      <c r="S50" s="55"/>
    </row>
    <row r="51" spans="1:19" ht="67.5" hidden="1" x14ac:dyDescent="0.25">
      <c r="A51" s="49">
        <v>1211</v>
      </c>
      <c r="B51" s="50" t="s">
        <v>60</v>
      </c>
      <c r="C51" s="49"/>
      <c r="D51" s="38">
        <f>SUM(E51,F51)</f>
        <v>0</v>
      </c>
      <c r="E51" s="72">
        <v>0</v>
      </c>
      <c r="F51" s="2" t="s">
        <v>15</v>
      </c>
      <c r="L51" s="63"/>
      <c r="M51" s="63"/>
      <c r="N51" s="64"/>
      <c r="O51" s="65">
        <f>SUM(P51,Q51)</f>
        <v>0</v>
      </c>
      <c r="P51" s="65">
        <v>0</v>
      </c>
      <c r="Q51" s="63"/>
      <c r="R51" s="63"/>
      <c r="S51" s="63"/>
    </row>
    <row r="52" spans="1:19" ht="2.25" hidden="1" customHeight="1" x14ac:dyDescent="0.25">
      <c r="A52" s="49">
        <v>1220</v>
      </c>
      <c r="B52" s="50" t="s">
        <v>61</v>
      </c>
      <c r="C52" s="49" t="s">
        <v>62</v>
      </c>
      <c r="D52" s="38">
        <f>SUM(D53)</f>
        <v>0</v>
      </c>
      <c r="E52" s="72" t="s">
        <v>15</v>
      </c>
      <c r="F52" s="2">
        <f>SUM(F53)</f>
        <v>0</v>
      </c>
      <c r="N52" s="49"/>
      <c r="O52" s="2">
        <f>SUM(P52,Q52)</f>
        <v>0</v>
      </c>
      <c r="P52" s="2">
        <v>0</v>
      </c>
    </row>
    <row r="53" spans="1:19" ht="67.5" hidden="1" x14ac:dyDescent="0.25">
      <c r="A53" s="49">
        <v>1221</v>
      </c>
      <c r="B53" s="50" t="s">
        <v>63</v>
      </c>
      <c r="C53" s="49"/>
      <c r="D53" s="38">
        <f>SUM(E53,F53)</f>
        <v>0</v>
      </c>
      <c r="E53" s="72" t="s">
        <v>15</v>
      </c>
      <c r="F53" s="2">
        <v>0</v>
      </c>
      <c r="N53" s="49"/>
      <c r="O53" s="2">
        <f>SUM(P53,Q53)</f>
        <v>0</v>
      </c>
      <c r="P53" s="2">
        <v>0</v>
      </c>
    </row>
    <row r="54" spans="1:19" ht="40.5" hidden="1" x14ac:dyDescent="0.25">
      <c r="A54" s="49">
        <v>1230</v>
      </c>
      <c r="B54" s="50" t="s">
        <v>64</v>
      </c>
      <c r="C54" s="49" t="s">
        <v>65</v>
      </c>
      <c r="D54" s="38">
        <f>SUM(D55)</f>
        <v>0</v>
      </c>
      <c r="E54" s="72">
        <f>SUM(E55)</f>
        <v>0</v>
      </c>
      <c r="F54" s="2" t="s">
        <v>15</v>
      </c>
      <c r="N54" s="49"/>
      <c r="O54" s="2">
        <f>SUM(P54,Q54)</f>
        <v>0</v>
      </c>
      <c r="P54" s="2">
        <v>0</v>
      </c>
    </row>
    <row r="55" spans="1:19" ht="54" hidden="1" x14ac:dyDescent="0.25">
      <c r="A55" s="49">
        <v>1231</v>
      </c>
      <c r="B55" s="50" t="s">
        <v>66</v>
      </c>
      <c r="C55" s="49"/>
      <c r="D55" s="38">
        <f>SUM(E55,F55)</f>
        <v>0</v>
      </c>
      <c r="E55" s="72">
        <v>0</v>
      </c>
      <c r="F55" s="2" t="s">
        <v>15</v>
      </c>
    </row>
    <row r="56" spans="1:19" ht="40.5" hidden="1" x14ac:dyDescent="0.25">
      <c r="A56" s="49">
        <v>1240</v>
      </c>
      <c r="B56" s="50" t="s">
        <v>67</v>
      </c>
      <c r="C56" s="49" t="s">
        <v>68</v>
      </c>
      <c r="D56" s="38">
        <f>SUM(D57)</f>
        <v>0</v>
      </c>
      <c r="E56" s="72" t="s">
        <v>15</v>
      </c>
      <c r="F56" s="2">
        <f>SUM(F57)</f>
        <v>0</v>
      </c>
    </row>
    <row r="57" spans="1:19" ht="54" hidden="1" x14ac:dyDescent="0.25">
      <c r="A57" s="49">
        <v>1241</v>
      </c>
      <c r="B57" s="50" t="s">
        <v>69</v>
      </c>
      <c r="C57" s="49"/>
      <c r="D57" s="38">
        <f>SUM(E57,F57)</f>
        <v>0</v>
      </c>
      <c r="E57" s="72" t="s">
        <v>15</v>
      </c>
      <c r="F57" s="2">
        <v>0</v>
      </c>
    </row>
    <row r="58" spans="1:19" ht="54" hidden="1" x14ac:dyDescent="0.25">
      <c r="A58" s="49">
        <v>1250</v>
      </c>
      <c r="B58" s="50" t="s">
        <v>70</v>
      </c>
      <c r="C58" s="49" t="s">
        <v>71</v>
      </c>
      <c r="D58" s="38">
        <f>SUM(D59,D60,D63,D64)</f>
        <v>0</v>
      </c>
      <c r="E58" s="72">
        <f>SUM(E59,E60,E63,E64)</f>
        <v>0</v>
      </c>
      <c r="F58" s="2" t="s">
        <v>15</v>
      </c>
    </row>
    <row r="59" spans="1:19" ht="40.5" hidden="1" x14ac:dyDescent="0.25">
      <c r="A59" s="49">
        <v>1251</v>
      </c>
      <c r="B59" s="50" t="s">
        <v>72</v>
      </c>
      <c r="C59" s="49"/>
      <c r="D59" s="38">
        <f>SUM(E59,F59)</f>
        <v>0</v>
      </c>
      <c r="E59" s="72"/>
      <c r="F59" s="2" t="s">
        <v>15</v>
      </c>
    </row>
    <row r="60" spans="1:19" ht="40.5" hidden="1" x14ac:dyDescent="0.25">
      <c r="A60" s="49">
        <v>1252</v>
      </c>
      <c r="B60" s="50" t="s">
        <v>73</v>
      </c>
      <c r="C60" s="49"/>
      <c r="D60" s="38">
        <f>SUM(D61:D62)</f>
        <v>0</v>
      </c>
      <c r="E60" s="72">
        <f>SUM(E61:E62)</f>
        <v>0</v>
      </c>
      <c r="F60" s="2" t="s">
        <v>15</v>
      </c>
    </row>
    <row r="61" spans="1:19" ht="54" hidden="1" customHeight="1" x14ac:dyDescent="0.25">
      <c r="A61" s="49">
        <v>1253</v>
      </c>
      <c r="B61" s="50" t="s">
        <v>74</v>
      </c>
      <c r="C61" s="49"/>
      <c r="D61" s="38">
        <f>SUM(E61,F61)</f>
        <v>0</v>
      </c>
      <c r="E61" s="72">
        <v>0</v>
      </c>
      <c r="F61" s="2" t="s">
        <v>15</v>
      </c>
    </row>
    <row r="62" spans="1:19" hidden="1" x14ac:dyDescent="0.25">
      <c r="A62" s="49">
        <v>1254</v>
      </c>
      <c r="B62" s="50" t="s">
        <v>75</v>
      </c>
      <c r="C62" s="49"/>
      <c r="D62" s="38">
        <f>SUM(E62,F62)</f>
        <v>0</v>
      </c>
      <c r="E62" s="72">
        <v>0</v>
      </c>
      <c r="F62" s="2" t="s">
        <v>15</v>
      </c>
    </row>
    <row r="63" spans="1:19" ht="27" hidden="1" x14ac:dyDescent="0.25">
      <c r="A63" s="49">
        <v>1255</v>
      </c>
      <c r="B63" s="50" t="s">
        <v>76</v>
      </c>
      <c r="C63" s="49"/>
      <c r="D63" s="38">
        <f>SUM(E63,F63)</f>
        <v>0</v>
      </c>
      <c r="E63" s="72"/>
      <c r="F63" s="2" t="s">
        <v>15</v>
      </c>
    </row>
    <row r="64" spans="1:19" ht="40.5" hidden="1" x14ac:dyDescent="0.25">
      <c r="A64" s="49">
        <v>1256</v>
      </c>
      <c r="B64" s="50" t="s">
        <v>77</v>
      </c>
      <c r="C64" s="49"/>
      <c r="D64" s="38">
        <f>SUM(E64,F64)</f>
        <v>0</v>
      </c>
      <c r="E64" s="72">
        <v>0</v>
      </c>
      <c r="F64" s="2" t="s">
        <v>15</v>
      </c>
    </row>
    <row r="65" spans="1:6" ht="40.5" hidden="1" x14ac:dyDescent="0.25">
      <c r="A65" s="49">
        <v>1260</v>
      </c>
      <c r="B65" s="50" t="s">
        <v>78</v>
      </c>
      <c r="C65" s="49" t="s">
        <v>79</v>
      </c>
      <c r="D65" s="38">
        <f>SUM(D66,D67)</f>
        <v>0</v>
      </c>
      <c r="E65" s="72" t="s">
        <v>15</v>
      </c>
      <c r="F65" s="2">
        <f>SUM(F66,F67)</f>
        <v>0</v>
      </c>
    </row>
    <row r="66" spans="1:6" ht="40.5" hidden="1" x14ac:dyDescent="0.25">
      <c r="A66" s="49">
        <v>1261</v>
      </c>
      <c r="B66" s="50" t="s">
        <v>80</v>
      </c>
      <c r="C66" s="49"/>
      <c r="D66" s="38">
        <f>SUM(E66,F66)</f>
        <v>0</v>
      </c>
      <c r="E66" s="72" t="s">
        <v>15</v>
      </c>
      <c r="F66" s="2"/>
    </row>
    <row r="67" spans="1:6" ht="40.5" hidden="1" x14ac:dyDescent="0.25">
      <c r="A67" s="49">
        <v>1262</v>
      </c>
      <c r="B67" s="50" t="s">
        <v>81</v>
      </c>
      <c r="C67" s="49"/>
      <c r="D67" s="38">
        <f>SUM(E67,F67)</f>
        <v>0</v>
      </c>
      <c r="E67" s="72" t="s">
        <v>15</v>
      </c>
      <c r="F67" s="2">
        <v>0</v>
      </c>
    </row>
    <row r="68" spans="1:6" ht="60.75" customHeight="1" x14ac:dyDescent="0.25">
      <c r="A68" s="49">
        <v>1300</v>
      </c>
      <c r="B68" s="83" t="s">
        <v>82</v>
      </c>
      <c r="C68" s="49" t="s">
        <v>83</v>
      </c>
      <c r="D68" s="80">
        <f>SUM(D69,D71,D73,D78,D82,D106,D109,D112,D115)</f>
        <v>48452000</v>
      </c>
      <c r="E68" s="81">
        <f>SUM(E69,E71,E73,E78,E82,E106,E109,E112,E115)</f>
        <v>0</v>
      </c>
      <c r="F68" s="80">
        <f>SUM(F69,F71,F73,F78,F82,F106,F109,F112,F115)</f>
        <v>48452000</v>
      </c>
    </row>
    <row r="69" spans="1:6" hidden="1" x14ac:dyDescent="0.25">
      <c r="A69" s="49">
        <v>1310</v>
      </c>
      <c r="B69" s="50" t="s">
        <v>84</v>
      </c>
      <c r="C69" s="49" t="s">
        <v>85</v>
      </c>
      <c r="D69" s="38">
        <f>SUM(D70)</f>
        <v>0</v>
      </c>
      <c r="E69" s="72" t="s">
        <v>15</v>
      </c>
      <c r="F69" s="2">
        <f>SUM(F70)</f>
        <v>0</v>
      </c>
    </row>
    <row r="70" spans="1:6" ht="40.5" hidden="1" x14ac:dyDescent="0.25">
      <c r="A70" s="49">
        <v>1311</v>
      </c>
      <c r="B70" s="50" t="s">
        <v>86</v>
      </c>
      <c r="C70" s="49"/>
      <c r="D70" s="38">
        <f>SUM(E70,F70)</f>
        <v>0</v>
      </c>
      <c r="E70" s="72" t="s">
        <v>15</v>
      </c>
      <c r="F70" s="2">
        <v>0</v>
      </c>
    </row>
    <row r="71" spans="1:6" hidden="1" x14ac:dyDescent="0.25">
      <c r="A71" s="49">
        <v>1320</v>
      </c>
      <c r="B71" s="50" t="s">
        <v>87</v>
      </c>
      <c r="C71" s="49" t="s">
        <v>88</v>
      </c>
      <c r="D71" s="38">
        <f>SUM(D72)</f>
        <v>0</v>
      </c>
      <c r="E71" s="72">
        <f>SUM(E72)</f>
        <v>0</v>
      </c>
      <c r="F71" s="2" t="s">
        <v>15</v>
      </c>
    </row>
    <row r="72" spans="1:6" ht="40.5" hidden="1" x14ac:dyDescent="0.25">
      <c r="A72" s="49">
        <v>1321</v>
      </c>
      <c r="B72" s="50" t="s">
        <v>89</v>
      </c>
      <c r="C72" s="49"/>
      <c r="D72" s="38">
        <f>SUM(E72,F72)</f>
        <v>0</v>
      </c>
      <c r="E72" s="72">
        <v>0</v>
      </c>
      <c r="F72" s="2" t="s">
        <v>15</v>
      </c>
    </row>
    <row r="73" spans="1:6" ht="41.25" hidden="1" customHeight="1" x14ac:dyDescent="0.25">
      <c r="A73" s="49">
        <v>1330</v>
      </c>
      <c r="B73" s="50" t="s">
        <v>90</v>
      </c>
      <c r="C73" s="49" t="s">
        <v>91</v>
      </c>
      <c r="D73" s="38">
        <f>SUM(D74:D77)</f>
        <v>0</v>
      </c>
      <c r="E73" s="72">
        <f>SUM(E74:E77)</f>
        <v>0</v>
      </c>
      <c r="F73" s="2" t="s">
        <v>15</v>
      </c>
    </row>
    <row r="74" spans="1:6" ht="27" hidden="1" customHeight="1" x14ac:dyDescent="0.25">
      <c r="A74" s="49">
        <v>1331</v>
      </c>
      <c r="B74" s="50" t="s">
        <v>92</v>
      </c>
      <c r="C74" s="49"/>
      <c r="D74" s="38">
        <f>SUM(E74,F74)</f>
        <v>0</v>
      </c>
      <c r="E74" s="72"/>
      <c r="F74" s="2" t="s">
        <v>15</v>
      </c>
    </row>
    <row r="75" spans="1:6" ht="40.5" hidden="1" x14ac:dyDescent="0.25">
      <c r="A75" s="49">
        <v>1332</v>
      </c>
      <c r="B75" s="50" t="s">
        <v>93</v>
      </c>
      <c r="C75" s="49"/>
      <c r="D75" s="38">
        <f>SUM(E75,F75)</f>
        <v>0</v>
      </c>
      <c r="E75" s="72">
        <v>0</v>
      </c>
      <c r="F75" s="2" t="s">
        <v>15</v>
      </c>
    </row>
    <row r="76" spans="1:6" ht="54" hidden="1" x14ac:dyDescent="0.25">
      <c r="A76" s="49">
        <v>1333</v>
      </c>
      <c r="B76" s="50" t="s">
        <v>94</v>
      </c>
      <c r="C76" s="49"/>
      <c r="D76" s="38">
        <f>SUM(E76,F76)</f>
        <v>0</v>
      </c>
      <c r="E76" s="72"/>
      <c r="F76" s="2" t="s">
        <v>15</v>
      </c>
    </row>
    <row r="77" spans="1:6" ht="27" hidden="1" customHeight="1" x14ac:dyDescent="0.25">
      <c r="A77" s="49">
        <v>1334</v>
      </c>
      <c r="B77" s="50" t="s">
        <v>95</v>
      </c>
      <c r="C77" s="49"/>
      <c r="D77" s="38">
        <f>SUM(E77,F77)</f>
        <v>0</v>
      </c>
      <c r="E77" s="72"/>
      <c r="F77" s="2" t="s">
        <v>15</v>
      </c>
    </row>
    <row r="78" spans="1:6" ht="40.5" hidden="1" x14ac:dyDescent="0.25">
      <c r="A78" s="49">
        <v>1340</v>
      </c>
      <c r="B78" s="50" t="s">
        <v>96</v>
      </c>
      <c r="C78" s="49" t="s">
        <v>97</v>
      </c>
      <c r="D78" s="38">
        <f>SUM(D79,D80,D81)</f>
        <v>0</v>
      </c>
      <c r="E78" s="72">
        <f>SUM(E79,E80,E81)</f>
        <v>0</v>
      </c>
      <c r="F78" s="2" t="s">
        <v>15</v>
      </c>
    </row>
    <row r="79" spans="1:6" ht="67.5" hidden="1" x14ac:dyDescent="0.25">
      <c r="A79" s="49">
        <v>1341</v>
      </c>
      <c r="B79" s="50" t="s">
        <v>98</v>
      </c>
      <c r="C79" s="49"/>
      <c r="D79" s="38">
        <f>SUM(E79,F79)</f>
        <v>0</v>
      </c>
      <c r="E79" s="72">
        <v>0</v>
      </c>
      <c r="F79" s="2" t="s">
        <v>15</v>
      </c>
    </row>
    <row r="80" spans="1:6" ht="67.5" hidden="1" x14ac:dyDescent="0.25">
      <c r="A80" s="49">
        <v>1342</v>
      </c>
      <c r="B80" s="50" t="s">
        <v>99</v>
      </c>
      <c r="C80" s="49"/>
      <c r="D80" s="38">
        <f>SUM(E80,F80)</f>
        <v>0</v>
      </c>
      <c r="E80" s="72"/>
      <c r="F80" s="2" t="s">
        <v>15</v>
      </c>
    </row>
    <row r="81" spans="1:12" ht="67.5" hidden="1" x14ac:dyDescent="0.25">
      <c r="A81" s="49">
        <v>1343</v>
      </c>
      <c r="B81" s="50" t="s">
        <v>100</v>
      </c>
      <c r="C81" s="49"/>
      <c r="D81" s="38">
        <f>SUM(E81,F81)</f>
        <v>0</v>
      </c>
      <c r="E81" s="72">
        <v>0</v>
      </c>
      <c r="F81" s="2" t="s">
        <v>15</v>
      </c>
    </row>
    <row r="82" spans="1:12" ht="39" hidden="1" customHeight="1" x14ac:dyDescent="0.25">
      <c r="A82" s="49">
        <v>1350</v>
      </c>
      <c r="B82" s="50" t="s">
        <v>101</v>
      </c>
      <c r="C82" s="49" t="s">
        <v>102</v>
      </c>
      <c r="D82" s="38">
        <f>SUM(D83,D104,D105)</f>
        <v>0</v>
      </c>
      <c r="E82" s="38">
        <f>SUM(E83,E104,E105)</f>
        <v>0</v>
      </c>
      <c r="F82" s="2" t="s">
        <v>15</v>
      </c>
    </row>
    <row r="83" spans="1:12" ht="81" hidden="1" x14ac:dyDescent="0.25">
      <c r="A83" s="49">
        <v>1351</v>
      </c>
      <c r="B83" s="50" t="s">
        <v>103</v>
      </c>
      <c r="C83" s="49"/>
      <c r="D83" s="38">
        <f>SUM(D84:D103)</f>
        <v>0</v>
      </c>
      <c r="E83" s="38">
        <f>SUM(E84:E103)</f>
        <v>0</v>
      </c>
      <c r="F83" s="2" t="s">
        <v>15</v>
      </c>
    </row>
    <row r="84" spans="1:12" ht="83.25" hidden="1" customHeight="1" x14ac:dyDescent="0.25">
      <c r="A84" s="49">
        <v>13501</v>
      </c>
      <c r="B84" s="50" t="s">
        <v>104</v>
      </c>
      <c r="C84" s="49"/>
      <c r="D84" s="38">
        <f t="shared" ref="D84:D105" si="1">SUM(E84,F84)</f>
        <v>0</v>
      </c>
      <c r="E84" s="72"/>
      <c r="F84" s="2" t="s">
        <v>15</v>
      </c>
    </row>
    <row r="85" spans="1:12" ht="94.5" hidden="1" x14ac:dyDescent="0.25">
      <c r="A85" s="49">
        <v>13502</v>
      </c>
      <c r="B85" s="50" t="s">
        <v>105</v>
      </c>
      <c r="C85" s="49"/>
      <c r="D85" s="38">
        <f t="shared" si="1"/>
        <v>0</v>
      </c>
      <c r="E85" s="72">
        <v>0</v>
      </c>
      <c r="F85" s="2" t="s">
        <v>15</v>
      </c>
    </row>
    <row r="86" spans="1:12" ht="67.5" hidden="1" x14ac:dyDescent="0.25">
      <c r="A86" s="49">
        <v>13503</v>
      </c>
      <c r="B86" s="50" t="s">
        <v>106</v>
      </c>
      <c r="C86" s="49"/>
      <c r="D86" s="38">
        <f t="shared" si="1"/>
        <v>0</v>
      </c>
      <c r="E86" s="72">
        <v>0</v>
      </c>
      <c r="F86" s="2" t="s">
        <v>15</v>
      </c>
    </row>
    <row r="87" spans="1:12" ht="67.5" hidden="1" x14ac:dyDescent="0.25">
      <c r="A87" s="49">
        <v>13504</v>
      </c>
      <c r="B87" s="50" t="s">
        <v>107</v>
      </c>
      <c r="C87" s="49"/>
      <c r="D87" s="38">
        <f t="shared" si="1"/>
        <v>0</v>
      </c>
      <c r="E87" s="72">
        <v>0</v>
      </c>
      <c r="F87" s="2" t="s">
        <v>15</v>
      </c>
    </row>
    <row r="88" spans="1:12" ht="27" hidden="1" x14ac:dyDescent="0.25">
      <c r="A88" s="49">
        <v>13505</v>
      </c>
      <c r="B88" s="50" t="s">
        <v>108</v>
      </c>
      <c r="C88" s="49"/>
      <c r="D88" s="38">
        <f t="shared" si="1"/>
        <v>0</v>
      </c>
      <c r="E88" s="72">
        <v>0</v>
      </c>
      <c r="F88" s="2" t="s">
        <v>15</v>
      </c>
    </row>
    <row r="89" spans="1:12" ht="40.5" hidden="1" x14ac:dyDescent="0.25">
      <c r="A89" s="49">
        <v>13506</v>
      </c>
      <c r="B89" s="50" t="s">
        <v>109</v>
      </c>
      <c r="C89" s="49"/>
      <c r="D89" s="38">
        <f t="shared" si="1"/>
        <v>0</v>
      </c>
      <c r="E89" s="72">
        <v>0</v>
      </c>
      <c r="F89" s="2" t="s">
        <v>15</v>
      </c>
    </row>
    <row r="90" spans="1:12" ht="52.5" hidden="1" customHeight="1" x14ac:dyDescent="0.25">
      <c r="A90" s="49">
        <v>13507</v>
      </c>
      <c r="B90" s="50" t="s">
        <v>110</v>
      </c>
      <c r="C90" s="49"/>
      <c r="D90" s="38">
        <f t="shared" si="1"/>
        <v>0</v>
      </c>
      <c r="E90" s="72"/>
      <c r="F90" s="2" t="s">
        <v>15</v>
      </c>
    </row>
    <row r="91" spans="1:12" ht="99.75" hidden="1" customHeight="1" x14ac:dyDescent="0.25">
      <c r="A91" s="49">
        <v>13508</v>
      </c>
      <c r="B91" s="50" t="s">
        <v>111</v>
      </c>
      <c r="C91" s="49"/>
      <c r="D91" s="38">
        <f t="shared" si="1"/>
        <v>0</v>
      </c>
      <c r="E91" s="72">
        <v>0</v>
      </c>
      <c r="F91" s="2" t="s">
        <v>15</v>
      </c>
    </row>
    <row r="92" spans="1:12" hidden="1" x14ac:dyDescent="0.25">
      <c r="A92" s="49">
        <v>13509</v>
      </c>
      <c r="B92" s="50" t="s">
        <v>112</v>
      </c>
      <c r="C92" s="49"/>
      <c r="D92" s="38">
        <f t="shared" si="1"/>
        <v>0</v>
      </c>
      <c r="E92" s="72">
        <v>0</v>
      </c>
      <c r="F92" s="2" t="s">
        <v>15</v>
      </c>
    </row>
    <row r="93" spans="1:12" ht="67.5" hidden="1" x14ac:dyDescent="0.25">
      <c r="A93" s="49">
        <v>13510</v>
      </c>
      <c r="B93" s="50" t="s">
        <v>113</v>
      </c>
      <c r="C93" s="49"/>
      <c r="D93" s="38">
        <f t="shared" si="1"/>
        <v>0</v>
      </c>
      <c r="E93" s="72">
        <v>0</v>
      </c>
      <c r="F93" s="2" t="s">
        <v>15</v>
      </c>
    </row>
    <row r="94" spans="1:12" ht="94.5" hidden="1" x14ac:dyDescent="0.25">
      <c r="A94" s="49">
        <v>13511</v>
      </c>
      <c r="B94" s="50" t="s">
        <v>114</v>
      </c>
      <c r="C94" s="49"/>
      <c r="D94" s="38">
        <f t="shared" si="1"/>
        <v>0</v>
      </c>
      <c r="E94" s="72">
        <v>0</v>
      </c>
      <c r="F94" s="2" t="s">
        <v>15</v>
      </c>
    </row>
    <row r="95" spans="1:12" ht="54" hidden="1" x14ac:dyDescent="0.25">
      <c r="A95" s="49">
        <v>13512</v>
      </c>
      <c r="B95" s="50" t="s">
        <v>115</v>
      </c>
      <c r="C95" s="49"/>
      <c r="D95" s="38">
        <f t="shared" si="1"/>
        <v>0</v>
      </c>
      <c r="E95" s="72">
        <v>0</v>
      </c>
      <c r="F95" s="2" t="s">
        <v>15</v>
      </c>
    </row>
    <row r="96" spans="1:12" ht="27" hidden="1" x14ac:dyDescent="0.25">
      <c r="A96" s="49">
        <v>13513</v>
      </c>
      <c r="B96" s="50" t="s">
        <v>116</v>
      </c>
      <c r="C96" s="49"/>
      <c r="D96" s="38">
        <f t="shared" si="1"/>
        <v>0</v>
      </c>
      <c r="E96" s="2"/>
      <c r="F96" s="2" t="s">
        <v>15</v>
      </c>
      <c r="L96" s="66"/>
    </row>
    <row r="97" spans="1:6" ht="58.5" hidden="1" customHeight="1" x14ac:dyDescent="0.25">
      <c r="A97" s="49">
        <v>13514</v>
      </c>
      <c r="B97" s="50" t="s">
        <v>117</v>
      </c>
      <c r="C97" s="49"/>
      <c r="D97" s="38">
        <f t="shared" si="1"/>
        <v>0</v>
      </c>
      <c r="E97" s="72"/>
      <c r="F97" s="2" t="s">
        <v>15</v>
      </c>
    </row>
    <row r="98" spans="1:6" ht="94.5" hidden="1" x14ac:dyDescent="0.25">
      <c r="A98" s="49">
        <v>13515</v>
      </c>
      <c r="B98" s="50" t="s">
        <v>118</v>
      </c>
      <c r="C98" s="49"/>
      <c r="D98" s="38">
        <f t="shared" si="1"/>
        <v>0</v>
      </c>
      <c r="E98" s="72">
        <v>0</v>
      </c>
      <c r="F98" s="2" t="s">
        <v>15</v>
      </c>
    </row>
    <row r="99" spans="1:6" ht="54" hidden="1" x14ac:dyDescent="0.25">
      <c r="A99" s="49">
        <v>13516</v>
      </c>
      <c r="B99" s="50" t="s">
        <v>119</v>
      </c>
      <c r="C99" s="49"/>
      <c r="D99" s="38">
        <f t="shared" si="1"/>
        <v>0</v>
      </c>
      <c r="E99" s="72">
        <v>0</v>
      </c>
      <c r="F99" s="2" t="s">
        <v>15</v>
      </c>
    </row>
    <row r="100" spans="1:6" ht="94.5" hidden="1" x14ac:dyDescent="0.25">
      <c r="A100" s="49">
        <v>13517</v>
      </c>
      <c r="B100" s="50" t="s">
        <v>120</v>
      </c>
      <c r="C100" s="49"/>
      <c r="D100" s="38">
        <f t="shared" si="1"/>
        <v>0</v>
      </c>
      <c r="E100" s="72">
        <v>0</v>
      </c>
      <c r="F100" s="2" t="s">
        <v>15</v>
      </c>
    </row>
    <row r="101" spans="1:6" ht="27" hidden="1" x14ac:dyDescent="0.25">
      <c r="A101" s="49">
        <v>13518</v>
      </c>
      <c r="B101" s="50" t="s">
        <v>121</v>
      </c>
      <c r="C101" s="49"/>
      <c r="D101" s="38">
        <f t="shared" si="1"/>
        <v>0</v>
      </c>
      <c r="E101" s="72">
        <v>0</v>
      </c>
      <c r="F101" s="2" t="s">
        <v>15</v>
      </c>
    </row>
    <row r="102" spans="1:6" ht="27" hidden="1" x14ac:dyDescent="0.25">
      <c r="A102" s="49">
        <v>13519</v>
      </c>
      <c r="B102" s="50" t="s">
        <v>122</v>
      </c>
      <c r="C102" s="49"/>
      <c r="D102" s="38">
        <f t="shared" si="1"/>
        <v>0</v>
      </c>
      <c r="E102" s="72">
        <v>0</v>
      </c>
      <c r="F102" s="2" t="s">
        <v>15</v>
      </c>
    </row>
    <row r="103" spans="1:6" hidden="1" x14ac:dyDescent="0.25">
      <c r="A103" s="49">
        <v>13520</v>
      </c>
      <c r="B103" s="50" t="s">
        <v>123</v>
      </c>
      <c r="C103" s="49"/>
      <c r="D103" s="38">
        <f t="shared" si="1"/>
        <v>0</v>
      </c>
      <c r="E103" s="72">
        <v>0</v>
      </c>
      <c r="F103" s="2" t="s">
        <v>15</v>
      </c>
    </row>
    <row r="104" spans="1:6" ht="40.5" hidden="1" x14ac:dyDescent="0.25">
      <c r="A104" s="49">
        <v>1352</v>
      </c>
      <c r="B104" s="50" t="s">
        <v>124</v>
      </c>
      <c r="C104" s="49"/>
      <c r="D104" s="38">
        <f t="shared" si="1"/>
        <v>0</v>
      </c>
      <c r="E104" s="72"/>
      <c r="F104" s="2" t="s">
        <v>15</v>
      </c>
    </row>
    <row r="105" spans="1:6" ht="33.75" hidden="1" customHeight="1" x14ac:dyDescent="0.25">
      <c r="A105" s="49">
        <v>1353</v>
      </c>
      <c r="B105" s="50" t="s">
        <v>125</v>
      </c>
      <c r="C105" s="49"/>
      <c r="D105" s="38">
        <f t="shared" si="1"/>
        <v>0</v>
      </c>
      <c r="E105" s="72"/>
      <c r="F105" s="2" t="s">
        <v>15</v>
      </c>
    </row>
    <row r="106" spans="1:6" ht="36.75" hidden="1" customHeight="1" x14ac:dyDescent="0.25">
      <c r="A106" s="49">
        <v>1360</v>
      </c>
      <c r="B106" s="50" t="s">
        <v>126</v>
      </c>
      <c r="C106" s="49" t="s">
        <v>127</v>
      </c>
      <c r="D106" s="38">
        <f>SUM(D107,D108)</f>
        <v>0</v>
      </c>
      <c r="E106" s="72">
        <f>SUM(E107,E108)</f>
        <v>0</v>
      </c>
      <c r="F106" s="2" t="s">
        <v>15</v>
      </c>
    </row>
    <row r="107" spans="1:6" ht="59.25" hidden="1" customHeight="1" x14ac:dyDescent="0.25">
      <c r="A107" s="49">
        <v>1361</v>
      </c>
      <c r="B107" s="50" t="s">
        <v>128</v>
      </c>
      <c r="C107" s="49"/>
      <c r="D107" s="38">
        <f>SUM(E107,F107)</f>
        <v>0</v>
      </c>
      <c r="E107" s="72"/>
      <c r="F107" s="2" t="s">
        <v>15</v>
      </c>
    </row>
    <row r="108" spans="1:6" ht="54" hidden="1" x14ac:dyDescent="0.25">
      <c r="A108" s="49">
        <v>1362</v>
      </c>
      <c r="B108" s="50" t="s">
        <v>129</v>
      </c>
      <c r="C108" s="49"/>
      <c r="D108" s="38">
        <f>SUM(E108,F108)</f>
        <v>0</v>
      </c>
      <c r="E108" s="72">
        <v>0</v>
      </c>
      <c r="F108" s="2" t="s">
        <v>15</v>
      </c>
    </row>
    <row r="109" spans="1:6" ht="31.5" hidden="1" customHeight="1" x14ac:dyDescent="0.25">
      <c r="A109" s="49">
        <v>1370</v>
      </c>
      <c r="B109" s="50" t="s">
        <v>130</v>
      </c>
      <c r="C109" s="49" t="s">
        <v>131</v>
      </c>
      <c r="D109" s="38">
        <f>SUM(D110,D111)</f>
        <v>0</v>
      </c>
      <c r="E109" s="72">
        <f>E111</f>
        <v>0</v>
      </c>
      <c r="F109" s="2" t="s">
        <v>15</v>
      </c>
    </row>
    <row r="110" spans="1:6" ht="81" hidden="1" x14ac:dyDescent="0.25">
      <c r="A110" s="49">
        <v>1371</v>
      </c>
      <c r="B110" s="50" t="s">
        <v>132</v>
      </c>
      <c r="C110" s="49"/>
      <c r="D110" s="38">
        <f>SUM(E110,F110)</f>
        <v>0</v>
      </c>
      <c r="E110" s="72">
        <v>0</v>
      </c>
      <c r="F110" s="2" t="s">
        <v>15</v>
      </c>
    </row>
    <row r="111" spans="1:6" ht="85.5" hidden="1" customHeight="1" x14ac:dyDescent="0.25">
      <c r="A111" s="49">
        <v>1372</v>
      </c>
      <c r="B111" s="50" t="s">
        <v>133</v>
      </c>
      <c r="C111" s="49"/>
      <c r="D111" s="38">
        <f>SUM(E111,F111)</f>
        <v>0</v>
      </c>
      <c r="E111" s="72"/>
      <c r="F111" s="38" t="s">
        <v>15</v>
      </c>
    </row>
    <row r="112" spans="1:6" ht="41.25" customHeight="1" x14ac:dyDescent="0.25">
      <c r="A112" s="49">
        <v>1380</v>
      </c>
      <c r="B112" s="50" t="s">
        <v>134</v>
      </c>
      <c r="C112" s="49" t="s">
        <v>135</v>
      </c>
      <c r="D112" s="38">
        <f>SUM(D113,D114)</f>
        <v>48452000</v>
      </c>
      <c r="E112" s="72" t="s">
        <v>15</v>
      </c>
      <c r="F112" s="38">
        <f>SUM(F113,F114)</f>
        <v>48452000</v>
      </c>
    </row>
    <row r="113" spans="1:12" ht="81" hidden="1" x14ac:dyDescent="0.25">
      <c r="A113" s="49">
        <v>1381</v>
      </c>
      <c r="B113" s="50" t="s">
        <v>136</v>
      </c>
      <c r="C113" s="49"/>
      <c r="D113" s="38">
        <f>SUM(E113,F113)</f>
        <v>0</v>
      </c>
      <c r="E113" s="72" t="s">
        <v>15</v>
      </c>
      <c r="F113" s="38">
        <v>0</v>
      </c>
    </row>
    <row r="114" spans="1:12" ht="99.75" customHeight="1" x14ac:dyDescent="0.25">
      <c r="A114" s="49">
        <v>1382</v>
      </c>
      <c r="B114" s="50" t="s">
        <v>137</v>
      </c>
      <c r="C114" s="49"/>
      <c r="D114" s="38">
        <f>SUM(E114,F114)</f>
        <v>48452000</v>
      </c>
      <c r="E114" s="72" t="s">
        <v>15</v>
      </c>
      <c r="F114" s="38">
        <v>48452000</v>
      </c>
    </row>
    <row r="115" spans="1:12" ht="33.75" hidden="1" customHeight="1" x14ac:dyDescent="0.25">
      <c r="A115" s="49">
        <v>1390</v>
      </c>
      <c r="B115" s="50" t="s">
        <v>138</v>
      </c>
      <c r="C115" s="49" t="s">
        <v>139</v>
      </c>
      <c r="D115" s="38">
        <f>SUM(D116,D118)</f>
        <v>0</v>
      </c>
      <c r="E115" s="72">
        <f>SUM(E116:E118)</f>
        <v>0</v>
      </c>
      <c r="F115" s="38">
        <f>SUM(F116:F118)</f>
        <v>0</v>
      </c>
    </row>
    <row r="116" spans="1:12" ht="27" hidden="1" x14ac:dyDescent="0.25">
      <c r="A116" s="49">
        <v>1391</v>
      </c>
      <c r="B116" s="50" t="s">
        <v>140</v>
      </c>
      <c r="C116" s="49"/>
      <c r="D116" s="38">
        <f>SUM(E116,F116)</f>
        <v>0</v>
      </c>
      <c r="E116" s="72" t="s">
        <v>15</v>
      </c>
      <c r="F116" s="38">
        <v>0</v>
      </c>
    </row>
    <row r="117" spans="1:12" ht="40.5" hidden="1" x14ac:dyDescent="0.25">
      <c r="A117" s="49">
        <v>1392</v>
      </c>
      <c r="B117" s="50" t="s">
        <v>141</v>
      </c>
      <c r="C117" s="49"/>
      <c r="D117" s="38">
        <f>SUM(E117,F117)</f>
        <v>0</v>
      </c>
      <c r="E117" s="72" t="s">
        <v>15</v>
      </c>
      <c r="F117" s="38">
        <v>0</v>
      </c>
    </row>
    <row r="118" spans="1:12" ht="45.75" hidden="1" customHeight="1" x14ac:dyDescent="0.25">
      <c r="A118" s="49">
        <v>1393</v>
      </c>
      <c r="B118" s="50" t="s">
        <v>142</v>
      </c>
      <c r="C118" s="49"/>
      <c r="D118" s="38">
        <f>SUM(E118,F118)</f>
        <v>0</v>
      </c>
      <c r="E118" s="72"/>
      <c r="F118" s="38">
        <v>0</v>
      </c>
    </row>
    <row r="119" spans="1:12" ht="89.25" customHeight="1" x14ac:dyDescent="0.3">
      <c r="A119" s="184" t="s">
        <v>143</v>
      </c>
      <c r="B119" s="193" t="s">
        <v>405</v>
      </c>
      <c r="C119" s="193"/>
      <c r="D119" s="193"/>
      <c r="E119" s="193"/>
      <c r="F119" s="193"/>
      <c r="G119" s="184"/>
      <c r="H119" s="184"/>
      <c r="I119" s="184"/>
      <c r="J119" s="184"/>
      <c r="K119" s="184"/>
      <c r="L119" s="185"/>
    </row>
    <row r="120" spans="1:12" ht="15" customHeight="1" x14ac:dyDescent="0.25">
      <c r="B120" s="194"/>
      <c r="C120" s="194"/>
      <c r="D120" s="194"/>
      <c r="E120" s="194"/>
      <c r="F120" s="194"/>
    </row>
  </sheetData>
  <mergeCells count="12">
    <mergeCell ref="E1:F1"/>
    <mergeCell ref="D2:F2"/>
    <mergeCell ref="D3:F3"/>
    <mergeCell ref="C4:F4"/>
    <mergeCell ref="A6:F6"/>
    <mergeCell ref="B119:F120"/>
    <mergeCell ref="A7:F7"/>
    <mergeCell ref="A9:A10"/>
    <mergeCell ref="B9:B10"/>
    <mergeCell ref="C9:C10"/>
    <mergeCell ref="D9:D10"/>
    <mergeCell ref="E9:F9"/>
  </mergeCells>
  <pageMargins left="0" right="0" top="0" bottom="0" header="0.31496062992125984" footer="0.31496062992125984"/>
  <pageSetup scale="97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1"/>
  <sheetViews>
    <sheetView zoomScaleNormal="100" workbookViewId="0">
      <selection activeCell="Q10" sqref="Q10"/>
    </sheetView>
  </sheetViews>
  <sheetFormatPr defaultColWidth="8.7109375" defaultRowHeight="13.5" x14ac:dyDescent="0.25"/>
  <cols>
    <col min="1" max="1" width="2.7109375" style="8" customWidth="1"/>
    <col min="2" max="2" width="4" style="8" customWidth="1"/>
    <col min="3" max="4" width="6.85546875" style="8" customWidth="1"/>
    <col min="5" max="5" width="5.140625" style="8" customWidth="1"/>
    <col min="6" max="6" width="24.42578125" style="8" customWidth="1"/>
    <col min="7" max="7" width="16.28515625" style="8" customWidth="1"/>
    <col min="8" max="8" width="2.7109375" style="8" customWidth="1"/>
    <col min="9" max="9" width="1.7109375" style="8" customWidth="1"/>
    <col min="10" max="10" width="10.140625" style="8" customWidth="1"/>
    <col min="11" max="11" width="2.28515625" style="8" customWidth="1"/>
    <col min="12" max="12" width="6.5703125" style="8" customWidth="1"/>
    <col min="13" max="13" width="5.7109375" style="8" customWidth="1"/>
    <col min="14" max="255" width="8.7109375" style="8"/>
    <col min="256" max="256" width="2.7109375" style="8" customWidth="1"/>
    <col min="257" max="257" width="4" style="8" customWidth="1"/>
    <col min="258" max="259" width="6.85546875" style="8" customWidth="1"/>
    <col min="260" max="260" width="5.140625" style="8" customWidth="1"/>
    <col min="261" max="261" width="24.42578125" style="8" customWidth="1"/>
    <col min="262" max="262" width="16.28515625" style="8" customWidth="1"/>
    <col min="263" max="263" width="2.7109375" style="8" customWidth="1"/>
    <col min="264" max="264" width="1.7109375" style="8" customWidth="1"/>
    <col min="265" max="265" width="13.140625" style="8" customWidth="1"/>
    <col min="266" max="266" width="2.28515625" style="8" customWidth="1"/>
    <col min="267" max="267" width="6.5703125" style="8" customWidth="1"/>
    <col min="268" max="268" width="5.140625" style="8" customWidth="1"/>
    <col min="269" max="269" width="3.85546875" style="8" customWidth="1"/>
    <col min="270" max="511" width="8.7109375" style="8"/>
    <col min="512" max="512" width="2.7109375" style="8" customWidth="1"/>
    <col min="513" max="513" width="4" style="8" customWidth="1"/>
    <col min="514" max="515" width="6.85546875" style="8" customWidth="1"/>
    <col min="516" max="516" width="5.140625" style="8" customWidth="1"/>
    <col min="517" max="517" width="24.42578125" style="8" customWidth="1"/>
    <col min="518" max="518" width="16.28515625" style="8" customWidth="1"/>
    <col min="519" max="519" width="2.7109375" style="8" customWidth="1"/>
    <col min="520" max="520" width="1.7109375" style="8" customWidth="1"/>
    <col min="521" max="521" width="13.140625" style="8" customWidth="1"/>
    <col min="522" max="522" width="2.28515625" style="8" customWidth="1"/>
    <col min="523" max="523" width="6.5703125" style="8" customWidth="1"/>
    <col min="524" max="524" width="5.140625" style="8" customWidth="1"/>
    <col min="525" max="525" width="3.85546875" style="8" customWidth="1"/>
    <col min="526" max="767" width="8.7109375" style="8"/>
    <col min="768" max="768" width="2.7109375" style="8" customWidth="1"/>
    <col min="769" max="769" width="4" style="8" customWidth="1"/>
    <col min="770" max="771" width="6.85546875" style="8" customWidth="1"/>
    <col min="772" max="772" width="5.140625" style="8" customWidth="1"/>
    <col min="773" max="773" width="24.42578125" style="8" customWidth="1"/>
    <col min="774" max="774" width="16.28515625" style="8" customWidth="1"/>
    <col min="775" max="775" width="2.7109375" style="8" customWidth="1"/>
    <col min="776" max="776" width="1.7109375" style="8" customWidth="1"/>
    <col min="777" max="777" width="13.140625" style="8" customWidth="1"/>
    <col min="778" max="778" width="2.28515625" style="8" customWidth="1"/>
    <col min="779" max="779" width="6.5703125" style="8" customWidth="1"/>
    <col min="780" max="780" width="5.140625" style="8" customWidth="1"/>
    <col min="781" max="781" width="3.85546875" style="8" customWidth="1"/>
    <col min="782" max="1023" width="8.7109375" style="8"/>
    <col min="1024" max="1024" width="2.7109375" style="8" customWidth="1"/>
    <col min="1025" max="1025" width="4" style="8" customWidth="1"/>
    <col min="1026" max="1027" width="6.85546875" style="8" customWidth="1"/>
    <col min="1028" max="1028" width="5.140625" style="8" customWidth="1"/>
    <col min="1029" max="1029" width="24.42578125" style="8" customWidth="1"/>
    <col min="1030" max="1030" width="16.28515625" style="8" customWidth="1"/>
    <col min="1031" max="1031" width="2.7109375" style="8" customWidth="1"/>
    <col min="1032" max="1032" width="1.7109375" style="8" customWidth="1"/>
    <col min="1033" max="1033" width="13.140625" style="8" customWidth="1"/>
    <col min="1034" max="1034" width="2.28515625" style="8" customWidth="1"/>
    <col min="1035" max="1035" width="6.5703125" style="8" customWidth="1"/>
    <col min="1036" max="1036" width="5.140625" style="8" customWidth="1"/>
    <col min="1037" max="1037" width="3.85546875" style="8" customWidth="1"/>
    <col min="1038" max="1279" width="8.7109375" style="8"/>
    <col min="1280" max="1280" width="2.7109375" style="8" customWidth="1"/>
    <col min="1281" max="1281" width="4" style="8" customWidth="1"/>
    <col min="1282" max="1283" width="6.85546875" style="8" customWidth="1"/>
    <col min="1284" max="1284" width="5.140625" style="8" customWidth="1"/>
    <col min="1285" max="1285" width="24.42578125" style="8" customWidth="1"/>
    <col min="1286" max="1286" width="16.28515625" style="8" customWidth="1"/>
    <col min="1287" max="1287" width="2.7109375" style="8" customWidth="1"/>
    <col min="1288" max="1288" width="1.7109375" style="8" customWidth="1"/>
    <col min="1289" max="1289" width="13.140625" style="8" customWidth="1"/>
    <col min="1290" max="1290" width="2.28515625" style="8" customWidth="1"/>
    <col min="1291" max="1291" width="6.5703125" style="8" customWidth="1"/>
    <col min="1292" max="1292" width="5.140625" style="8" customWidth="1"/>
    <col min="1293" max="1293" width="3.85546875" style="8" customWidth="1"/>
    <col min="1294" max="1535" width="8.7109375" style="8"/>
    <col min="1536" max="1536" width="2.7109375" style="8" customWidth="1"/>
    <col min="1537" max="1537" width="4" style="8" customWidth="1"/>
    <col min="1538" max="1539" width="6.85546875" style="8" customWidth="1"/>
    <col min="1540" max="1540" width="5.140625" style="8" customWidth="1"/>
    <col min="1541" max="1541" width="24.42578125" style="8" customWidth="1"/>
    <col min="1542" max="1542" width="16.28515625" style="8" customWidth="1"/>
    <col min="1543" max="1543" width="2.7109375" style="8" customWidth="1"/>
    <col min="1544" max="1544" width="1.7109375" style="8" customWidth="1"/>
    <col min="1545" max="1545" width="13.140625" style="8" customWidth="1"/>
    <col min="1546" max="1546" width="2.28515625" style="8" customWidth="1"/>
    <col min="1547" max="1547" width="6.5703125" style="8" customWidth="1"/>
    <col min="1548" max="1548" width="5.140625" style="8" customWidth="1"/>
    <col min="1549" max="1549" width="3.85546875" style="8" customWidth="1"/>
    <col min="1550" max="1791" width="8.7109375" style="8"/>
    <col min="1792" max="1792" width="2.7109375" style="8" customWidth="1"/>
    <col min="1793" max="1793" width="4" style="8" customWidth="1"/>
    <col min="1794" max="1795" width="6.85546875" style="8" customWidth="1"/>
    <col min="1796" max="1796" width="5.140625" style="8" customWidth="1"/>
    <col min="1797" max="1797" width="24.42578125" style="8" customWidth="1"/>
    <col min="1798" max="1798" width="16.28515625" style="8" customWidth="1"/>
    <col min="1799" max="1799" width="2.7109375" style="8" customWidth="1"/>
    <col min="1800" max="1800" width="1.7109375" style="8" customWidth="1"/>
    <col min="1801" max="1801" width="13.140625" style="8" customWidth="1"/>
    <col min="1802" max="1802" width="2.28515625" style="8" customWidth="1"/>
    <col min="1803" max="1803" width="6.5703125" style="8" customWidth="1"/>
    <col min="1804" max="1804" width="5.140625" style="8" customWidth="1"/>
    <col min="1805" max="1805" width="3.85546875" style="8" customWidth="1"/>
    <col min="1806" max="2047" width="8.7109375" style="8"/>
    <col min="2048" max="2048" width="2.7109375" style="8" customWidth="1"/>
    <col min="2049" max="2049" width="4" style="8" customWidth="1"/>
    <col min="2050" max="2051" width="6.85546875" style="8" customWidth="1"/>
    <col min="2052" max="2052" width="5.140625" style="8" customWidth="1"/>
    <col min="2053" max="2053" width="24.42578125" style="8" customWidth="1"/>
    <col min="2054" max="2054" width="16.28515625" style="8" customWidth="1"/>
    <col min="2055" max="2055" width="2.7109375" style="8" customWidth="1"/>
    <col min="2056" max="2056" width="1.7109375" style="8" customWidth="1"/>
    <col min="2057" max="2057" width="13.140625" style="8" customWidth="1"/>
    <col min="2058" max="2058" width="2.28515625" style="8" customWidth="1"/>
    <col min="2059" max="2059" width="6.5703125" style="8" customWidth="1"/>
    <col min="2060" max="2060" width="5.140625" style="8" customWidth="1"/>
    <col min="2061" max="2061" width="3.85546875" style="8" customWidth="1"/>
    <col min="2062" max="2303" width="8.7109375" style="8"/>
    <col min="2304" max="2304" width="2.7109375" style="8" customWidth="1"/>
    <col min="2305" max="2305" width="4" style="8" customWidth="1"/>
    <col min="2306" max="2307" width="6.85546875" style="8" customWidth="1"/>
    <col min="2308" max="2308" width="5.140625" style="8" customWidth="1"/>
    <col min="2309" max="2309" width="24.42578125" style="8" customWidth="1"/>
    <col min="2310" max="2310" width="16.28515625" style="8" customWidth="1"/>
    <col min="2311" max="2311" width="2.7109375" style="8" customWidth="1"/>
    <col min="2312" max="2312" width="1.7109375" style="8" customWidth="1"/>
    <col min="2313" max="2313" width="13.140625" style="8" customWidth="1"/>
    <col min="2314" max="2314" width="2.28515625" style="8" customWidth="1"/>
    <col min="2315" max="2315" width="6.5703125" style="8" customWidth="1"/>
    <col min="2316" max="2316" width="5.140625" style="8" customWidth="1"/>
    <col min="2317" max="2317" width="3.85546875" style="8" customWidth="1"/>
    <col min="2318" max="2559" width="8.7109375" style="8"/>
    <col min="2560" max="2560" width="2.7109375" style="8" customWidth="1"/>
    <col min="2561" max="2561" width="4" style="8" customWidth="1"/>
    <col min="2562" max="2563" width="6.85546875" style="8" customWidth="1"/>
    <col min="2564" max="2564" width="5.140625" style="8" customWidth="1"/>
    <col min="2565" max="2565" width="24.42578125" style="8" customWidth="1"/>
    <col min="2566" max="2566" width="16.28515625" style="8" customWidth="1"/>
    <col min="2567" max="2567" width="2.7109375" style="8" customWidth="1"/>
    <col min="2568" max="2568" width="1.7109375" style="8" customWidth="1"/>
    <col min="2569" max="2569" width="13.140625" style="8" customWidth="1"/>
    <col min="2570" max="2570" width="2.28515625" style="8" customWidth="1"/>
    <col min="2571" max="2571" width="6.5703125" style="8" customWidth="1"/>
    <col min="2572" max="2572" width="5.140625" style="8" customWidth="1"/>
    <col min="2573" max="2573" width="3.85546875" style="8" customWidth="1"/>
    <col min="2574" max="2815" width="8.7109375" style="8"/>
    <col min="2816" max="2816" width="2.7109375" style="8" customWidth="1"/>
    <col min="2817" max="2817" width="4" style="8" customWidth="1"/>
    <col min="2818" max="2819" width="6.85546875" style="8" customWidth="1"/>
    <col min="2820" max="2820" width="5.140625" style="8" customWidth="1"/>
    <col min="2821" max="2821" width="24.42578125" style="8" customWidth="1"/>
    <col min="2822" max="2822" width="16.28515625" style="8" customWidth="1"/>
    <col min="2823" max="2823" width="2.7109375" style="8" customWidth="1"/>
    <col min="2824" max="2824" width="1.7109375" style="8" customWidth="1"/>
    <col min="2825" max="2825" width="13.140625" style="8" customWidth="1"/>
    <col min="2826" max="2826" width="2.28515625" style="8" customWidth="1"/>
    <col min="2827" max="2827" width="6.5703125" style="8" customWidth="1"/>
    <col min="2828" max="2828" width="5.140625" style="8" customWidth="1"/>
    <col min="2829" max="2829" width="3.85546875" style="8" customWidth="1"/>
    <col min="2830" max="3071" width="8.7109375" style="8"/>
    <col min="3072" max="3072" width="2.7109375" style="8" customWidth="1"/>
    <col min="3073" max="3073" width="4" style="8" customWidth="1"/>
    <col min="3074" max="3075" width="6.85546875" style="8" customWidth="1"/>
    <col min="3076" max="3076" width="5.140625" style="8" customWidth="1"/>
    <col min="3077" max="3077" width="24.42578125" style="8" customWidth="1"/>
    <col min="3078" max="3078" width="16.28515625" style="8" customWidth="1"/>
    <col min="3079" max="3079" width="2.7109375" style="8" customWidth="1"/>
    <col min="3080" max="3080" width="1.7109375" style="8" customWidth="1"/>
    <col min="3081" max="3081" width="13.140625" style="8" customWidth="1"/>
    <col min="3082" max="3082" width="2.28515625" style="8" customWidth="1"/>
    <col min="3083" max="3083" width="6.5703125" style="8" customWidth="1"/>
    <col min="3084" max="3084" width="5.140625" style="8" customWidth="1"/>
    <col min="3085" max="3085" width="3.85546875" style="8" customWidth="1"/>
    <col min="3086" max="3327" width="8.7109375" style="8"/>
    <col min="3328" max="3328" width="2.7109375" style="8" customWidth="1"/>
    <col min="3329" max="3329" width="4" style="8" customWidth="1"/>
    <col min="3330" max="3331" width="6.85546875" style="8" customWidth="1"/>
    <col min="3332" max="3332" width="5.140625" style="8" customWidth="1"/>
    <col min="3333" max="3333" width="24.42578125" style="8" customWidth="1"/>
    <col min="3334" max="3334" width="16.28515625" style="8" customWidth="1"/>
    <col min="3335" max="3335" width="2.7109375" style="8" customWidth="1"/>
    <col min="3336" max="3336" width="1.7109375" style="8" customWidth="1"/>
    <col min="3337" max="3337" width="13.140625" style="8" customWidth="1"/>
    <col min="3338" max="3338" width="2.28515625" style="8" customWidth="1"/>
    <col min="3339" max="3339" width="6.5703125" style="8" customWidth="1"/>
    <col min="3340" max="3340" width="5.140625" style="8" customWidth="1"/>
    <col min="3341" max="3341" width="3.85546875" style="8" customWidth="1"/>
    <col min="3342" max="3583" width="8.7109375" style="8"/>
    <col min="3584" max="3584" width="2.7109375" style="8" customWidth="1"/>
    <col min="3585" max="3585" width="4" style="8" customWidth="1"/>
    <col min="3586" max="3587" width="6.85546875" style="8" customWidth="1"/>
    <col min="3588" max="3588" width="5.140625" style="8" customWidth="1"/>
    <col min="3589" max="3589" width="24.42578125" style="8" customWidth="1"/>
    <col min="3590" max="3590" width="16.28515625" style="8" customWidth="1"/>
    <col min="3591" max="3591" width="2.7109375" style="8" customWidth="1"/>
    <col min="3592" max="3592" width="1.7109375" style="8" customWidth="1"/>
    <col min="3593" max="3593" width="13.140625" style="8" customWidth="1"/>
    <col min="3594" max="3594" width="2.28515625" style="8" customWidth="1"/>
    <col min="3595" max="3595" width="6.5703125" style="8" customWidth="1"/>
    <col min="3596" max="3596" width="5.140625" style="8" customWidth="1"/>
    <col min="3597" max="3597" width="3.85546875" style="8" customWidth="1"/>
    <col min="3598" max="3839" width="8.7109375" style="8"/>
    <col min="3840" max="3840" width="2.7109375" style="8" customWidth="1"/>
    <col min="3841" max="3841" width="4" style="8" customWidth="1"/>
    <col min="3842" max="3843" width="6.85546875" style="8" customWidth="1"/>
    <col min="3844" max="3844" width="5.140625" style="8" customWidth="1"/>
    <col min="3845" max="3845" width="24.42578125" style="8" customWidth="1"/>
    <col min="3846" max="3846" width="16.28515625" style="8" customWidth="1"/>
    <col min="3847" max="3847" width="2.7109375" style="8" customWidth="1"/>
    <col min="3848" max="3848" width="1.7109375" style="8" customWidth="1"/>
    <col min="3849" max="3849" width="13.140625" style="8" customWidth="1"/>
    <col min="3850" max="3850" width="2.28515625" style="8" customWidth="1"/>
    <col min="3851" max="3851" width="6.5703125" style="8" customWidth="1"/>
    <col min="3852" max="3852" width="5.140625" style="8" customWidth="1"/>
    <col min="3853" max="3853" width="3.85546875" style="8" customWidth="1"/>
    <col min="3854" max="4095" width="8.7109375" style="8"/>
    <col min="4096" max="4096" width="2.7109375" style="8" customWidth="1"/>
    <col min="4097" max="4097" width="4" style="8" customWidth="1"/>
    <col min="4098" max="4099" width="6.85546875" style="8" customWidth="1"/>
    <col min="4100" max="4100" width="5.140625" style="8" customWidth="1"/>
    <col min="4101" max="4101" width="24.42578125" style="8" customWidth="1"/>
    <col min="4102" max="4102" width="16.28515625" style="8" customWidth="1"/>
    <col min="4103" max="4103" width="2.7109375" style="8" customWidth="1"/>
    <col min="4104" max="4104" width="1.7109375" style="8" customWidth="1"/>
    <col min="4105" max="4105" width="13.140625" style="8" customWidth="1"/>
    <col min="4106" max="4106" width="2.28515625" style="8" customWidth="1"/>
    <col min="4107" max="4107" width="6.5703125" style="8" customWidth="1"/>
    <col min="4108" max="4108" width="5.140625" style="8" customWidth="1"/>
    <col min="4109" max="4109" width="3.85546875" style="8" customWidth="1"/>
    <col min="4110" max="4351" width="8.7109375" style="8"/>
    <col min="4352" max="4352" width="2.7109375" style="8" customWidth="1"/>
    <col min="4353" max="4353" width="4" style="8" customWidth="1"/>
    <col min="4354" max="4355" width="6.85546875" style="8" customWidth="1"/>
    <col min="4356" max="4356" width="5.140625" style="8" customWidth="1"/>
    <col min="4357" max="4357" width="24.42578125" style="8" customWidth="1"/>
    <col min="4358" max="4358" width="16.28515625" style="8" customWidth="1"/>
    <col min="4359" max="4359" width="2.7109375" style="8" customWidth="1"/>
    <col min="4360" max="4360" width="1.7109375" style="8" customWidth="1"/>
    <col min="4361" max="4361" width="13.140625" style="8" customWidth="1"/>
    <col min="4362" max="4362" width="2.28515625" style="8" customWidth="1"/>
    <col min="4363" max="4363" width="6.5703125" style="8" customWidth="1"/>
    <col min="4364" max="4364" width="5.140625" style="8" customWidth="1"/>
    <col min="4365" max="4365" width="3.85546875" style="8" customWidth="1"/>
    <col min="4366" max="4607" width="8.7109375" style="8"/>
    <col min="4608" max="4608" width="2.7109375" style="8" customWidth="1"/>
    <col min="4609" max="4609" width="4" style="8" customWidth="1"/>
    <col min="4610" max="4611" width="6.85546875" style="8" customWidth="1"/>
    <col min="4612" max="4612" width="5.140625" style="8" customWidth="1"/>
    <col min="4613" max="4613" width="24.42578125" style="8" customWidth="1"/>
    <col min="4614" max="4614" width="16.28515625" style="8" customWidth="1"/>
    <col min="4615" max="4615" width="2.7109375" style="8" customWidth="1"/>
    <col min="4616" max="4616" width="1.7109375" style="8" customWidth="1"/>
    <col min="4617" max="4617" width="13.140625" style="8" customWidth="1"/>
    <col min="4618" max="4618" width="2.28515625" style="8" customWidth="1"/>
    <col min="4619" max="4619" width="6.5703125" style="8" customWidth="1"/>
    <col min="4620" max="4620" width="5.140625" style="8" customWidth="1"/>
    <col min="4621" max="4621" width="3.85546875" style="8" customWidth="1"/>
    <col min="4622" max="4863" width="8.7109375" style="8"/>
    <col min="4864" max="4864" width="2.7109375" style="8" customWidth="1"/>
    <col min="4865" max="4865" width="4" style="8" customWidth="1"/>
    <col min="4866" max="4867" width="6.85546875" style="8" customWidth="1"/>
    <col min="4868" max="4868" width="5.140625" style="8" customWidth="1"/>
    <col min="4869" max="4869" width="24.42578125" style="8" customWidth="1"/>
    <col min="4870" max="4870" width="16.28515625" style="8" customWidth="1"/>
    <col min="4871" max="4871" width="2.7109375" style="8" customWidth="1"/>
    <col min="4872" max="4872" width="1.7109375" style="8" customWidth="1"/>
    <col min="4873" max="4873" width="13.140625" style="8" customWidth="1"/>
    <col min="4874" max="4874" width="2.28515625" style="8" customWidth="1"/>
    <col min="4875" max="4875" width="6.5703125" style="8" customWidth="1"/>
    <col min="4876" max="4876" width="5.140625" style="8" customWidth="1"/>
    <col min="4877" max="4877" width="3.85546875" style="8" customWidth="1"/>
    <col min="4878" max="5119" width="8.7109375" style="8"/>
    <col min="5120" max="5120" width="2.7109375" style="8" customWidth="1"/>
    <col min="5121" max="5121" width="4" style="8" customWidth="1"/>
    <col min="5122" max="5123" width="6.85546875" style="8" customWidth="1"/>
    <col min="5124" max="5124" width="5.140625" style="8" customWidth="1"/>
    <col min="5125" max="5125" width="24.42578125" style="8" customWidth="1"/>
    <col min="5126" max="5126" width="16.28515625" style="8" customWidth="1"/>
    <col min="5127" max="5127" width="2.7109375" style="8" customWidth="1"/>
    <col min="5128" max="5128" width="1.7109375" style="8" customWidth="1"/>
    <col min="5129" max="5129" width="13.140625" style="8" customWidth="1"/>
    <col min="5130" max="5130" width="2.28515625" style="8" customWidth="1"/>
    <col min="5131" max="5131" width="6.5703125" style="8" customWidth="1"/>
    <col min="5132" max="5132" width="5.140625" style="8" customWidth="1"/>
    <col min="5133" max="5133" width="3.85546875" style="8" customWidth="1"/>
    <col min="5134" max="5375" width="8.7109375" style="8"/>
    <col min="5376" max="5376" width="2.7109375" style="8" customWidth="1"/>
    <col min="5377" max="5377" width="4" style="8" customWidth="1"/>
    <col min="5378" max="5379" width="6.85546875" style="8" customWidth="1"/>
    <col min="5380" max="5380" width="5.140625" style="8" customWidth="1"/>
    <col min="5381" max="5381" width="24.42578125" style="8" customWidth="1"/>
    <col min="5382" max="5382" width="16.28515625" style="8" customWidth="1"/>
    <col min="5383" max="5383" width="2.7109375" style="8" customWidth="1"/>
    <col min="5384" max="5384" width="1.7109375" style="8" customWidth="1"/>
    <col min="5385" max="5385" width="13.140625" style="8" customWidth="1"/>
    <col min="5386" max="5386" width="2.28515625" style="8" customWidth="1"/>
    <col min="5387" max="5387" width="6.5703125" style="8" customWidth="1"/>
    <col min="5388" max="5388" width="5.140625" style="8" customWidth="1"/>
    <col min="5389" max="5389" width="3.85546875" style="8" customWidth="1"/>
    <col min="5390" max="5631" width="8.7109375" style="8"/>
    <col min="5632" max="5632" width="2.7109375" style="8" customWidth="1"/>
    <col min="5633" max="5633" width="4" style="8" customWidth="1"/>
    <col min="5634" max="5635" width="6.85546875" style="8" customWidth="1"/>
    <col min="5636" max="5636" width="5.140625" style="8" customWidth="1"/>
    <col min="5637" max="5637" width="24.42578125" style="8" customWidth="1"/>
    <col min="5638" max="5638" width="16.28515625" style="8" customWidth="1"/>
    <col min="5639" max="5639" width="2.7109375" style="8" customWidth="1"/>
    <col min="5640" max="5640" width="1.7109375" style="8" customWidth="1"/>
    <col min="5641" max="5641" width="13.140625" style="8" customWidth="1"/>
    <col min="5642" max="5642" width="2.28515625" style="8" customWidth="1"/>
    <col min="5643" max="5643" width="6.5703125" style="8" customWidth="1"/>
    <col min="5644" max="5644" width="5.140625" style="8" customWidth="1"/>
    <col min="5645" max="5645" width="3.85546875" style="8" customWidth="1"/>
    <col min="5646" max="5887" width="8.7109375" style="8"/>
    <col min="5888" max="5888" width="2.7109375" style="8" customWidth="1"/>
    <col min="5889" max="5889" width="4" style="8" customWidth="1"/>
    <col min="5890" max="5891" width="6.85546875" style="8" customWidth="1"/>
    <col min="5892" max="5892" width="5.140625" style="8" customWidth="1"/>
    <col min="5893" max="5893" width="24.42578125" style="8" customWidth="1"/>
    <col min="5894" max="5894" width="16.28515625" style="8" customWidth="1"/>
    <col min="5895" max="5895" width="2.7109375" style="8" customWidth="1"/>
    <col min="5896" max="5896" width="1.7109375" style="8" customWidth="1"/>
    <col min="5897" max="5897" width="13.140625" style="8" customWidth="1"/>
    <col min="5898" max="5898" width="2.28515625" style="8" customWidth="1"/>
    <col min="5899" max="5899" width="6.5703125" style="8" customWidth="1"/>
    <col min="5900" max="5900" width="5.140625" style="8" customWidth="1"/>
    <col min="5901" max="5901" width="3.85546875" style="8" customWidth="1"/>
    <col min="5902" max="6143" width="8.7109375" style="8"/>
    <col min="6144" max="6144" width="2.7109375" style="8" customWidth="1"/>
    <col min="6145" max="6145" width="4" style="8" customWidth="1"/>
    <col min="6146" max="6147" width="6.85546875" style="8" customWidth="1"/>
    <col min="6148" max="6148" width="5.140625" style="8" customWidth="1"/>
    <col min="6149" max="6149" width="24.42578125" style="8" customWidth="1"/>
    <col min="6150" max="6150" width="16.28515625" style="8" customWidth="1"/>
    <col min="6151" max="6151" width="2.7109375" style="8" customWidth="1"/>
    <col min="6152" max="6152" width="1.7109375" style="8" customWidth="1"/>
    <col min="6153" max="6153" width="13.140625" style="8" customWidth="1"/>
    <col min="6154" max="6154" width="2.28515625" style="8" customWidth="1"/>
    <col min="6155" max="6155" width="6.5703125" style="8" customWidth="1"/>
    <col min="6156" max="6156" width="5.140625" style="8" customWidth="1"/>
    <col min="6157" max="6157" width="3.85546875" style="8" customWidth="1"/>
    <col min="6158" max="6399" width="8.7109375" style="8"/>
    <col min="6400" max="6400" width="2.7109375" style="8" customWidth="1"/>
    <col min="6401" max="6401" width="4" style="8" customWidth="1"/>
    <col min="6402" max="6403" width="6.85546875" style="8" customWidth="1"/>
    <col min="6404" max="6404" width="5.140625" style="8" customWidth="1"/>
    <col min="6405" max="6405" width="24.42578125" style="8" customWidth="1"/>
    <col min="6406" max="6406" width="16.28515625" style="8" customWidth="1"/>
    <col min="6407" max="6407" width="2.7109375" style="8" customWidth="1"/>
    <col min="6408" max="6408" width="1.7109375" style="8" customWidth="1"/>
    <col min="6409" max="6409" width="13.140625" style="8" customWidth="1"/>
    <col min="6410" max="6410" width="2.28515625" style="8" customWidth="1"/>
    <col min="6411" max="6411" width="6.5703125" style="8" customWidth="1"/>
    <col min="6412" max="6412" width="5.140625" style="8" customWidth="1"/>
    <col min="6413" max="6413" width="3.85546875" style="8" customWidth="1"/>
    <col min="6414" max="6655" width="8.7109375" style="8"/>
    <col min="6656" max="6656" width="2.7109375" style="8" customWidth="1"/>
    <col min="6657" max="6657" width="4" style="8" customWidth="1"/>
    <col min="6658" max="6659" width="6.85546875" style="8" customWidth="1"/>
    <col min="6660" max="6660" width="5.140625" style="8" customWidth="1"/>
    <col min="6661" max="6661" width="24.42578125" style="8" customWidth="1"/>
    <col min="6662" max="6662" width="16.28515625" style="8" customWidth="1"/>
    <col min="6663" max="6663" width="2.7109375" style="8" customWidth="1"/>
    <col min="6664" max="6664" width="1.7109375" style="8" customWidth="1"/>
    <col min="6665" max="6665" width="13.140625" style="8" customWidth="1"/>
    <col min="6666" max="6666" width="2.28515625" style="8" customWidth="1"/>
    <col min="6667" max="6667" width="6.5703125" style="8" customWidth="1"/>
    <col min="6668" max="6668" width="5.140625" style="8" customWidth="1"/>
    <col min="6669" max="6669" width="3.85546875" style="8" customWidth="1"/>
    <col min="6670" max="6911" width="8.7109375" style="8"/>
    <col min="6912" max="6912" width="2.7109375" style="8" customWidth="1"/>
    <col min="6913" max="6913" width="4" style="8" customWidth="1"/>
    <col min="6914" max="6915" width="6.85546875" style="8" customWidth="1"/>
    <col min="6916" max="6916" width="5.140625" style="8" customWidth="1"/>
    <col min="6917" max="6917" width="24.42578125" style="8" customWidth="1"/>
    <col min="6918" max="6918" width="16.28515625" style="8" customWidth="1"/>
    <col min="6919" max="6919" width="2.7109375" style="8" customWidth="1"/>
    <col min="6920" max="6920" width="1.7109375" style="8" customWidth="1"/>
    <col min="6921" max="6921" width="13.140625" style="8" customWidth="1"/>
    <col min="6922" max="6922" width="2.28515625" style="8" customWidth="1"/>
    <col min="6923" max="6923" width="6.5703125" style="8" customWidth="1"/>
    <col min="6924" max="6924" width="5.140625" style="8" customWidth="1"/>
    <col min="6925" max="6925" width="3.85546875" style="8" customWidth="1"/>
    <col min="6926" max="7167" width="8.7109375" style="8"/>
    <col min="7168" max="7168" width="2.7109375" style="8" customWidth="1"/>
    <col min="7169" max="7169" width="4" style="8" customWidth="1"/>
    <col min="7170" max="7171" width="6.85546875" style="8" customWidth="1"/>
    <col min="7172" max="7172" width="5.140625" style="8" customWidth="1"/>
    <col min="7173" max="7173" width="24.42578125" style="8" customWidth="1"/>
    <col min="7174" max="7174" width="16.28515625" style="8" customWidth="1"/>
    <col min="7175" max="7175" width="2.7109375" style="8" customWidth="1"/>
    <col min="7176" max="7176" width="1.7109375" style="8" customWidth="1"/>
    <col min="7177" max="7177" width="13.140625" style="8" customWidth="1"/>
    <col min="7178" max="7178" width="2.28515625" style="8" customWidth="1"/>
    <col min="7179" max="7179" width="6.5703125" style="8" customWidth="1"/>
    <col min="7180" max="7180" width="5.140625" style="8" customWidth="1"/>
    <col min="7181" max="7181" width="3.85546875" style="8" customWidth="1"/>
    <col min="7182" max="7423" width="8.7109375" style="8"/>
    <col min="7424" max="7424" width="2.7109375" style="8" customWidth="1"/>
    <col min="7425" max="7425" width="4" style="8" customWidth="1"/>
    <col min="7426" max="7427" width="6.85546875" style="8" customWidth="1"/>
    <col min="7428" max="7428" width="5.140625" style="8" customWidth="1"/>
    <col min="7429" max="7429" width="24.42578125" style="8" customWidth="1"/>
    <col min="7430" max="7430" width="16.28515625" style="8" customWidth="1"/>
    <col min="7431" max="7431" width="2.7109375" style="8" customWidth="1"/>
    <col min="7432" max="7432" width="1.7109375" style="8" customWidth="1"/>
    <col min="7433" max="7433" width="13.140625" style="8" customWidth="1"/>
    <col min="7434" max="7434" width="2.28515625" style="8" customWidth="1"/>
    <col min="7435" max="7435" width="6.5703125" style="8" customWidth="1"/>
    <col min="7436" max="7436" width="5.140625" style="8" customWidth="1"/>
    <col min="7437" max="7437" width="3.85546875" style="8" customWidth="1"/>
    <col min="7438" max="7679" width="8.7109375" style="8"/>
    <col min="7680" max="7680" width="2.7109375" style="8" customWidth="1"/>
    <col min="7681" max="7681" width="4" style="8" customWidth="1"/>
    <col min="7682" max="7683" width="6.85546875" style="8" customWidth="1"/>
    <col min="7684" max="7684" width="5.140625" style="8" customWidth="1"/>
    <col min="7685" max="7685" width="24.42578125" style="8" customWidth="1"/>
    <col min="7686" max="7686" width="16.28515625" style="8" customWidth="1"/>
    <col min="7687" max="7687" width="2.7109375" style="8" customWidth="1"/>
    <col min="7688" max="7688" width="1.7109375" style="8" customWidth="1"/>
    <col min="7689" max="7689" width="13.140625" style="8" customWidth="1"/>
    <col min="7690" max="7690" width="2.28515625" style="8" customWidth="1"/>
    <col min="7691" max="7691" width="6.5703125" style="8" customWidth="1"/>
    <col min="7692" max="7692" width="5.140625" style="8" customWidth="1"/>
    <col min="7693" max="7693" width="3.85546875" style="8" customWidth="1"/>
    <col min="7694" max="7935" width="8.7109375" style="8"/>
    <col min="7936" max="7936" width="2.7109375" style="8" customWidth="1"/>
    <col min="7937" max="7937" width="4" style="8" customWidth="1"/>
    <col min="7938" max="7939" width="6.85546875" style="8" customWidth="1"/>
    <col min="7940" max="7940" width="5.140625" style="8" customWidth="1"/>
    <col min="7941" max="7941" width="24.42578125" style="8" customWidth="1"/>
    <col min="7942" max="7942" width="16.28515625" style="8" customWidth="1"/>
    <col min="7943" max="7943" width="2.7109375" style="8" customWidth="1"/>
    <col min="7944" max="7944" width="1.7109375" style="8" customWidth="1"/>
    <col min="7945" max="7945" width="13.140625" style="8" customWidth="1"/>
    <col min="7946" max="7946" width="2.28515625" style="8" customWidth="1"/>
    <col min="7947" max="7947" width="6.5703125" style="8" customWidth="1"/>
    <col min="7948" max="7948" width="5.140625" style="8" customWidth="1"/>
    <col min="7949" max="7949" width="3.85546875" style="8" customWidth="1"/>
    <col min="7950" max="8191" width="8.7109375" style="8"/>
    <col min="8192" max="8192" width="2.7109375" style="8" customWidth="1"/>
    <col min="8193" max="8193" width="4" style="8" customWidth="1"/>
    <col min="8194" max="8195" width="6.85546875" style="8" customWidth="1"/>
    <col min="8196" max="8196" width="5.140625" style="8" customWidth="1"/>
    <col min="8197" max="8197" width="24.42578125" style="8" customWidth="1"/>
    <col min="8198" max="8198" width="16.28515625" style="8" customWidth="1"/>
    <col min="8199" max="8199" width="2.7109375" style="8" customWidth="1"/>
    <col min="8200" max="8200" width="1.7109375" style="8" customWidth="1"/>
    <col min="8201" max="8201" width="13.140625" style="8" customWidth="1"/>
    <col min="8202" max="8202" width="2.28515625" style="8" customWidth="1"/>
    <col min="8203" max="8203" width="6.5703125" style="8" customWidth="1"/>
    <col min="8204" max="8204" width="5.140625" style="8" customWidth="1"/>
    <col min="8205" max="8205" width="3.85546875" style="8" customWidth="1"/>
    <col min="8206" max="8447" width="8.7109375" style="8"/>
    <col min="8448" max="8448" width="2.7109375" style="8" customWidth="1"/>
    <col min="8449" max="8449" width="4" style="8" customWidth="1"/>
    <col min="8450" max="8451" width="6.85546875" style="8" customWidth="1"/>
    <col min="8452" max="8452" width="5.140625" style="8" customWidth="1"/>
    <col min="8453" max="8453" width="24.42578125" style="8" customWidth="1"/>
    <col min="8454" max="8454" width="16.28515625" style="8" customWidth="1"/>
    <col min="8455" max="8455" width="2.7109375" style="8" customWidth="1"/>
    <col min="8456" max="8456" width="1.7109375" style="8" customWidth="1"/>
    <col min="8457" max="8457" width="13.140625" style="8" customWidth="1"/>
    <col min="8458" max="8458" width="2.28515625" style="8" customWidth="1"/>
    <col min="8459" max="8459" width="6.5703125" style="8" customWidth="1"/>
    <col min="8460" max="8460" width="5.140625" style="8" customWidth="1"/>
    <col min="8461" max="8461" width="3.85546875" style="8" customWidth="1"/>
    <col min="8462" max="8703" width="8.7109375" style="8"/>
    <col min="8704" max="8704" width="2.7109375" style="8" customWidth="1"/>
    <col min="8705" max="8705" width="4" style="8" customWidth="1"/>
    <col min="8706" max="8707" width="6.85546875" style="8" customWidth="1"/>
    <col min="8708" max="8708" width="5.140625" style="8" customWidth="1"/>
    <col min="8709" max="8709" width="24.42578125" style="8" customWidth="1"/>
    <col min="8710" max="8710" width="16.28515625" style="8" customWidth="1"/>
    <col min="8711" max="8711" width="2.7109375" style="8" customWidth="1"/>
    <col min="8712" max="8712" width="1.7109375" style="8" customWidth="1"/>
    <col min="8713" max="8713" width="13.140625" style="8" customWidth="1"/>
    <col min="8714" max="8714" width="2.28515625" style="8" customWidth="1"/>
    <col min="8715" max="8715" width="6.5703125" style="8" customWidth="1"/>
    <col min="8716" max="8716" width="5.140625" style="8" customWidth="1"/>
    <col min="8717" max="8717" width="3.85546875" style="8" customWidth="1"/>
    <col min="8718" max="8959" width="8.7109375" style="8"/>
    <col min="8960" max="8960" width="2.7109375" style="8" customWidth="1"/>
    <col min="8961" max="8961" width="4" style="8" customWidth="1"/>
    <col min="8962" max="8963" width="6.85546875" style="8" customWidth="1"/>
    <col min="8964" max="8964" width="5.140625" style="8" customWidth="1"/>
    <col min="8965" max="8965" width="24.42578125" style="8" customWidth="1"/>
    <col min="8966" max="8966" width="16.28515625" style="8" customWidth="1"/>
    <col min="8967" max="8967" width="2.7109375" style="8" customWidth="1"/>
    <col min="8968" max="8968" width="1.7109375" style="8" customWidth="1"/>
    <col min="8969" max="8969" width="13.140625" style="8" customWidth="1"/>
    <col min="8970" max="8970" width="2.28515625" style="8" customWidth="1"/>
    <col min="8971" max="8971" width="6.5703125" style="8" customWidth="1"/>
    <col min="8972" max="8972" width="5.140625" style="8" customWidth="1"/>
    <col min="8973" max="8973" width="3.85546875" style="8" customWidth="1"/>
    <col min="8974" max="9215" width="8.7109375" style="8"/>
    <col min="9216" max="9216" width="2.7109375" style="8" customWidth="1"/>
    <col min="9217" max="9217" width="4" style="8" customWidth="1"/>
    <col min="9218" max="9219" width="6.85546875" style="8" customWidth="1"/>
    <col min="9220" max="9220" width="5.140625" style="8" customWidth="1"/>
    <col min="9221" max="9221" width="24.42578125" style="8" customWidth="1"/>
    <col min="9222" max="9222" width="16.28515625" style="8" customWidth="1"/>
    <col min="9223" max="9223" width="2.7109375" style="8" customWidth="1"/>
    <col min="9224" max="9224" width="1.7109375" style="8" customWidth="1"/>
    <col min="9225" max="9225" width="13.140625" style="8" customWidth="1"/>
    <col min="9226" max="9226" width="2.28515625" style="8" customWidth="1"/>
    <col min="9227" max="9227" width="6.5703125" style="8" customWidth="1"/>
    <col min="9228" max="9228" width="5.140625" style="8" customWidth="1"/>
    <col min="9229" max="9229" width="3.85546875" style="8" customWidth="1"/>
    <col min="9230" max="9471" width="8.7109375" style="8"/>
    <col min="9472" max="9472" width="2.7109375" style="8" customWidth="1"/>
    <col min="9473" max="9473" width="4" style="8" customWidth="1"/>
    <col min="9474" max="9475" width="6.85546875" style="8" customWidth="1"/>
    <col min="9476" max="9476" width="5.140625" style="8" customWidth="1"/>
    <col min="9477" max="9477" width="24.42578125" style="8" customWidth="1"/>
    <col min="9478" max="9478" width="16.28515625" style="8" customWidth="1"/>
    <col min="9479" max="9479" width="2.7109375" style="8" customWidth="1"/>
    <col min="9480" max="9480" width="1.7109375" style="8" customWidth="1"/>
    <col min="9481" max="9481" width="13.140625" style="8" customWidth="1"/>
    <col min="9482" max="9482" width="2.28515625" style="8" customWidth="1"/>
    <col min="9483" max="9483" width="6.5703125" style="8" customWidth="1"/>
    <col min="9484" max="9484" width="5.140625" style="8" customWidth="1"/>
    <col min="9485" max="9485" width="3.85546875" style="8" customWidth="1"/>
    <col min="9486" max="9727" width="8.7109375" style="8"/>
    <col min="9728" max="9728" width="2.7109375" style="8" customWidth="1"/>
    <col min="9729" max="9729" width="4" style="8" customWidth="1"/>
    <col min="9730" max="9731" width="6.85546875" style="8" customWidth="1"/>
    <col min="9732" max="9732" width="5.140625" style="8" customWidth="1"/>
    <col min="9733" max="9733" width="24.42578125" style="8" customWidth="1"/>
    <col min="9734" max="9734" width="16.28515625" style="8" customWidth="1"/>
    <col min="9735" max="9735" width="2.7109375" style="8" customWidth="1"/>
    <col min="9736" max="9736" width="1.7109375" style="8" customWidth="1"/>
    <col min="9737" max="9737" width="13.140625" style="8" customWidth="1"/>
    <col min="9738" max="9738" width="2.28515625" style="8" customWidth="1"/>
    <col min="9739" max="9739" width="6.5703125" style="8" customWidth="1"/>
    <col min="9740" max="9740" width="5.140625" style="8" customWidth="1"/>
    <col min="9741" max="9741" width="3.85546875" style="8" customWidth="1"/>
    <col min="9742" max="9983" width="8.7109375" style="8"/>
    <col min="9984" max="9984" width="2.7109375" style="8" customWidth="1"/>
    <col min="9985" max="9985" width="4" style="8" customWidth="1"/>
    <col min="9986" max="9987" width="6.85546875" style="8" customWidth="1"/>
    <col min="9988" max="9988" width="5.140625" style="8" customWidth="1"/>
    <col min="9989" max="9989" width="24.42578125" style="8" customWidth="1"/>
    <col min="9990" max="9990" width="16.28515625" style="8" customWidth="1"/>
    <col min="9991" max="9991" width="2.7109375" style="8" customWidth="1"/>
    <col min="9992" max="9992" width="1.7109375" style="8" customWidth="1"/>
    <col min="9993" max="9993" width="13.140625" style="8" customWidth="1"/>
    <col min="9994" max="9994" width="2.28515625" style="8" customWidth="1"/>
    <col min="9995" max="9995" width="6.5703125" style="8" customWidth="1"/>
    <col min="9996" max="9996" width="5.140625" style="8" customWidth="1"/>
    <col min="9997" max="9997" width="3.85546875" style="8" customWidth="1"/>
    <col min="9998" max="10239" width="8.7109375" style="8"/>
    <col min="10240" max="10240" width="2.7109375" style="8" customWidth="1"/>
    <col min="10241" max="10241" width="4" style="8" customWidth="1"/>
    <col min="10242" max="10243" width="6.85546875" style="8" customWidth="1"/>
    <col min="10244" max="10244" width="5.140625" style="8" customWidth="1"/>
    <col min="10245" max="10245" width="24.42578125" style="8" customWidth="1"/>
    <col min="10246" max="10246" width="16.28515625" style="8" customWidth="1"/>
    <col min="10247" max="10247" width="2.7109375" style="8" customWidth="1"/>
    <col min="10248" max="10248" width="1.7109375" style="8" customWidth="1"/>
    <col min="10249" max="10249" width="13.140625" style="8" customWidth="1"/>
    <col min="10250" max="10250" width="2.28515625" style="8" customWidth="1"/>
    <col min="10251" max="10251" width="6.5703125" style="8" customWidth="1"/>
    <col min="10252" max="10252" width="5.140625" style="8" customWidth="1"/>
    <col min="10253" max="10253" width="3.85546875" style="8" customWidth="1"/>
    <col min="10254" max="10495" width="8.7109375" style="8"/>
    <col min="10496" max="10496" width="2.7109375" style="8" customWidth="1"/>
    <col min="10497" max="10497" width="4" style="8" customWidth="1"/>
    <col min="10498" max="10499" width="6.85546875" style="8" customWidth="1"/>
    <col min="10500" max="10500" width="5.140625" style="8" customWidth="1"/>
    <col min="10501" max="10501" width="24.42578125" style="8" customWidth="1"/>
    <col min="10502" max="10502" width="16.28515625" style="8" customWidth="1"/>
    <col min="10503" max="10503" width="2.7109375" style="8" customWidth="1"/>
    <col min="10504" max="10504" width="1.7109375" style="8" customWidth="1"/>
    <col min="10505" max="10505" width="13.140625" style="8" customWidth="1"/>
    <col min="10506" max="10506" width="2.28515625" style="8" customWidth="1"/>
    <col min="10507" max="10507" width="6.5703125" style="8" customWidth="1"/>
    <col min="10508" max="10508" width="5.140625" style="8" customWidth="1"/>
    <col min="10509" max="10509" width="3.85546875" style="8" customWidth="1"/>
    <col min="10510" max="10751" width="8.7109375" style="8"/>
    <col min="10752" max="10752" width="2.7109375" style="8" customWidth="1"/>
    <col min="10753" max="10753" width="4" style="8" customWidth="1"/>
    <col min="10754" max="10755" width="6.85546875" style="8" customWidth="1"/>
    <col min="10756" max="10756" width="5.140625" style="8" customWidth="1"/>
    <col min="10757" max="10757" width="24.42578125" style="8" customWidth="1"/>
    <col min="10758" max="10758" width="16.28515625" style="8" customWidth="1"/>
    <col min="10759" max="10759" width="2.7109375" style="8" customWidth="1"/>
    <col min="10760" max="10760" width="1.7109375" style="8" customWidth="1"/>
    <col min="10761" max="10761" width="13.140625" style="8" customWidth="1"/>
    <col min="10762" max="10762" width="2.28515625" style="8" customWidth="1"/>
    <col min="10763" max="10763" width="6.5703125" style="8" customWidth="1"/>
    <col min="10764" max="10764" width="5.140625" style="8" customWidth="1"/>
    <col min="10765" max="10765" width="3.85546875" style="8" customWidth="1"/>
    <col min="10766" max="11007" width="8.7109375" style="8"/>
    <col min="11008" max="11008" width="2.7109375" style="8" customWidth="1"/>
    <col min="11009" max="11009" width="4" style="8" customWidth="1"/>
    <col min="11010" max="11011" width="6.85546875" style="8" customWidth="1"/>
    <col min="11012" max="11012" width="5.140625" style="8" customWidth="1"/>
    <col min="11013" max="11013" width="24.42578125" style="8" customWidth="1"/>
    <col min="11014" max="11014" width="16.28515625" style="8" customWidth="1"/>
    <col min="11015" max="11015" width="2.7109375" style="8" customWidth="1"/>
    <col min="11016" max="11016" width="1.7109375" style="8" customWidth="1"/>
    <col min="11017" max="11017" width="13.140625" style="8" customWidth="1"/>
    <col min="11018" max="11018" width="2.28515625" style="8" customWidth="1"/>
    <col min="11019" max="11019" width="6.5703125" style="8" customWidth="1"/>
    <col min="11020" max="11020" width="5.140625" style="8" customWidth="1"/>
    <col min="11021" max="11021" width="3.85546875" style="8" customWidth="1"/>
    <col min="11022" max="11263" width="8.7109375" style="8"/>
    <col min="11264" max="11264" width="2.7109375" style="8" customWidth="1"/>
    <col min="11265" max="11265" width="4" style="8" customWidth="1"/>
    <col min="11266" max="11267" width="6.85546875" style="8" customWidth="1"/>
    <col min="11268" max="11268" width="5.140625" style="8" customWidth="1"/>
    <col min="11269" max="11269" width="24.42578125" style="8" customWidth="1"/>
    <col min="11270" max="11270" width="16.28515625" style="8" customWidth="1"/>
    <col min="11271" max="11271" width="2.7109375" style="8" customWidth="1"/>
    <col min="11272" max="11272" width="1.7109375" style="8" customWidth="1"/>
    <col min="11273" max="11273" width="13.140625" style="8" customWidth="1"/>
    <col min="11274" max="11274" width="2.28515625" style="8" customWidth="1"/>
    <col min="11275" max="11275" width="6.5703125" style="8" customWidth="1"/>
    <col min="11276" max="11276" width="5.140625" style="8" customWidth="1"/>
    <col min="11277" max="11277" width="3.85546875" style="8" customWidth="1"/>
    <col min="11278" max="11519" width="8.7109375" style="8"/>
    <col min="11520" max="11520" width="2.7109375" style="8" customWidth="1"/>
    <col min="11521" max="11521" width="4" style="8" customWidth="1"/>
    <col min="11522" max="11523" width="6.85546875" style="8" customWidth="1"/>
    <col min="11524" max="11524" width="5.140625" style="8" customWidth="1"/>
    <col min="11525" max="11525" width="24.42578125" style="8" customWidth="1"/>
    <col min="11526" max="11526" width="16.28515625" style="8" customWidth="1"/>
    <col min="11527" max="11527" width="2.7109375" style="8" customWidth="1"/>
    <col min="11528" max="11528" width="1.7109375" style="8" customWidth="1"/>
    <col min="11529" max="11529" width="13.140625" style="8" customWidth="1"/>
    <col min="11530" max="11530" width="2.28515625" style="8" customWidth="1"/>
    <col min="11531" max="11531" width="6.5703125" style="8" customWidth="1"/>
    <col min="11532" max="11532" width="5.140625" style="8" customWidth="1"/>
    <col min="11533" max="11533" width="3.85546875" style="8" customWidth="1"/>
    <col min="11534" max="11775" width="8.7109375" style="8"/>
    <col min="11776" max="11776" width="2.7109375" style="8" customWidth="1"/>
    <col min="11777" max="11777" width="4" style="8" customWidth="1"/>
    <col min="11778" max="11779" width="6.85546875" style="8" customWidth="1"/>
    <col min="11780" max="11780" width="5.140625" style="8" customWidth="1"/>
    <col min="11781" max="11781" width="24.42578125" style="8" customWidth="1"/>
    <col min="11782" max="11782" width="16.28515625" style="8" customWidth="1"/>
    <col min="11783" max="11783" width="2.7109375" style="8" customWidth="1"/>
    <col min="11784" max="11784" width="1.7109375" style="8" customWidth="1"/>
    <col min="11785" max="11785" width="13.140625" style="8" customWidth="1"/>
    <col min="11786" max="11786" width="2.28515625" style="8" customWidth="1"/>
    <col min="11787" max="11787" width="6.5703125" style="8" customWidth="1"/>
    <col min="11788" max="11788" width="5.140625" style="8" customWidth="1"/>
    <col min="11789" max="11789" width="3.85546875" style="8" customWidth="1"/>
    <col min="11790" max="12031" width="8.7109375" style="8"/>
    <col min="12032" max="12032" width="2.7109375" style="8" customWidth="1"/>
    <col min="12033" max="12033" width="4" style="8" customWidth="1"/>
    <col min="12034" max="12035" width="6.85546875" style="8" customWidth="1"/>
    <col min="12036" max="12036" width="5.140625" style="8" customWidth="1"/>
    <col min="12037" max="12037" width="24.42578125" style="8" customWidth="1"/>
    <col min="12038" max="12038" width="16.28515625" style="8" customWidth="1"/>
    <col min="12039" max="12039" width="2.7109375" style="8" customWidth="1"/>
    <col min="12040" max="12040" width="1.7109375" style="8" customWidth="1"/>
    <col min="12041" max="12041" width="13.140625" style="8" customWidth="1"/>
    <col min="12042" max="12042" width="2.28515625" style="8" customWidth="1"/>
    <col min="12043" max="12043" width="6.5703125" style="8" customWidth="1"/>
    <col min="12044" max="12044" width="5.140625" style="8" customWidth="1"/>
    <col min="12045" max="12045" width="3.85546875" style="8" customWidth="1"/>
    <col min="12046" max="12287" width="8.7109375" style="8"/>
    <col min="12288" max="12288" width="2.7109375" style="8" customWidth="1"/>
    <col min="12289" max="12289" width="4" style="8" customWidth="1"/>
    <col min="12290" max="12291" width="6.85546875" style="8" customWidth="1"/>
    <col min="12292" max="12292" width="5.140625" style="8" customWidth="1"/>
    <col min="12293" max="12293" width="24.42578125" style="8" customWidth="1"/>
    <col min="12294" max="12294" width="16.28515625" style="8" customWidth="1"/>
    <col min="12295" max="12295" width="2.7109375" style="8" customWidth="1"/>
    <col min="12296" max="12296" width="1.7109375" style="8" customWidth="1"/>
    <col min="12297" max="12297" width="13.140625" style="8" customWidth="1"/>
    <col min="12298" max="12298" width="2.28515625" style="8" customWidth="1"/>
    <col min="12299" max="12299" width="6.5703125" style="8" customWidth="1"/>
    <col min="12300" max="12300" width="5.140625" style="8" customWidth="1"/>
    <col min="12301" max="12301" width="3.85546875" style="8" customWidth="1"/>
    <col min="12302" max="12543" width="8.7109375" style="8"/>
    <col min="12544" max="12544" width="2.7109375" style="8" customWidth="1"/>
    <col min="12545" max="12545" width="4" style="8" customWidth="1"/>
    <col min="12546" max="12547" width="6.85546875" style="8" customWidth="1"/>
    <col min="12548" max="12548" width="5.140625" style="8" customWidth="1"/>
    <col min="12549" max="12549" width="24.42578125" style="8" customWidth="1"/>
    <col min="12550" max="12550" width="16.28515625" style="8" customWidth="1"/>
    <col min="12551" max="12551" width="2.7109375" style="8" customWidth="1"/>
    <col min="12552" max="12552" width="1.7109375" style="8" customWidth="1"/>
    <col min="12553" max="12553" width="13.140625" style="8" customWidth="1"/>
    <col min="12554" max="12554" width="2.28515625" style="8" customWidth="1"/>
    <col min="12555" max="12555" width="6.5703125" style="8" customWidth="1"/>
    <col min="12556" max="12556" width="5.140625" style="8" customWidth="1"/>
    <col min="12557" max="12557" width="3.85546875" style="8" customWidth="1"/>
    <col min="12558" max="12799" width="8.7109375" style="8"/>
    <col min="12800" max="12800" width="2.7109375" style="8" customWidth="1"/>
    <col min="12801" max="12801" width="4" style="8" customWidth="1"/>
    <col min="12802" max="12803" width="6.85546875" style="8" customWidth="1"/>
    <col min="12804" max="12804" width="5.140625" style="8" customWidth="1"/>
    <col min="12805" max="12805" width="24.42578125" style="8" customWidth="1"/>
    <col min="12806" max="12806" width="16.28515625" style="8" customWidth="1"/>
    <col min="12807" max="12807" width="2.7109375" style="8" customWidth="1"/>
    <col min="12808" max="12808" width="1.7109375" style="8" customWidth="1"/>
    <col min="12809" max="12809" width="13.140625" style="8" customWidth="1"/>
    <col min="12810" max="12810" width="2.28515625" style="8" customWidth="1"/>
    <col min="12811" max="12811" width="6.5703125" style="8" customWidth="1"/>
    <col min="12812" max="12812" width="5.140625" style="8" customWidth="1"/>
    <col min="12813" max="12813" width="3.85546875" style="8" customWidth="1"/>
    <col min="12814" max="13055" width="8.7109375" style="8"/>
    <col min="13056" max="13056" width="2.7109375" style="8" customWidth="1"/>
    <col min="13057" max="13057" width="4" style="8" customWidth="1"/>
    <col min="13058" max="13059" width="6.85546875" style="8" customWidth="1"/>
    <col min="13060" max="13060" width="5.140625" style="8" customWidth="1"/>
    <col min="13061" max="13061" width="24.42578125" style="8" customWidth="1"/>
    <col min="13062" max="13062" width="16.28515625" style="8" customWidth="1"/>
    <col min="13063" max="13063" width="2.7109375" style="8" customWidth="1"/>
    <col min="13064" max="13064" width="1.7109375" style="8" customWidth="1"/>
    <col min="13065" max="13065" width="13.140625" style="8" customWidth="1"/>
    <col min="13066" max="13066" width="2.28515625" style="8" customWidth="1"/>
    <col min="13067" max="13067" width="6.5703125" style="8" customWidth="1"/>
    <col min="13068" max="13068" width="5.140625" style="8" customWidth="1"/>
    <col min="13069" max="13069" width="3.85546875" style="8" customWidth="1"/>
    <col min="13070" max="13311" width="8.7109375" style="8"/>
    <col min="13312" max="13312" width="2.7109375" style="8" customWidth="1"/>
    <col min="13313" max="13313" width="4" style="8" customWidth="1"/>
    <col min="13314" max="13315" width="6.85546875" style="8" customWidth="1"/>
    <col min="13316" max="13316" width="5.140625" style="8" customWidth="1"/>
    <col min="13317" max="13317" width="24.42578125" style="8" customWidth="1"/>
    <col min="13318" max="13318" width="16.28515625" style="8" customWidth="1"/>
    <col min="13319" max="13319" width="2.7109375" style="8" customWidth="1"/>
    <col min="13320" max="13320" width="1.7109375" style="8" customWidth="1"/>
    <col min="13321" max="13321" width="13.140625" style="8" customWidth="1"/>
    <col min="13322" max="13322" width="2.28515625" style="8" customWidth="1"/>
    <col min="13323" max="13323" width="6.5703125" style="8" customWidth="1"/>
    <col min="13324" max="13324" width="5.140625" style="8" customWidth="1"/>
    <col min="13325" max="13325" width="3.85546875" style="8" customWidth="1"/>
    <col min="13326" max="13567" width="8.7109375" style="8"/>
    <col min="13568" max="13568" width="2.7109375" style="8" customWidth="1"/>
    <col min="13569" max="13569" width="4" style="8" customWidth="1"/>
    <col min="13570" max="13571" width="6.85546875" style="8" customWidth="1"/>
    <col min="13572" max="13572" width="5.140625" style="8" customWidth="1"/>
    <col min="13573" max="13573" width="24.42578125" style="8" customWidth="1"/>
    <col min="13574" max="13574" width="16.28515625" style="8" customWidth="1"/>
    <col min="13575" max="13575" width="2.7109375" style="8" customWidth="1"/>
    <col min="13576" max="13576" width="1.7109375" style="8" customWidth="1"/>
    <col min="13577" max="13577" width="13.140625" style="8" customWidth="1"/>
    <col min="13578" max="13578" width="2.28515625" style="8" customWidth="1"/>
    <col min="13579" max="13579" width="6.5703125" style="8" customWidth="1"/>
    <col min="13580" max="13580" width="5.140625" style="8" customWidth="1"/>
    <col min="13581" max="13581" width="3.85546875" style="8" customWidth="1"/>
    <col min="13582" max="13823" width="8.7109375" style="8"/>
    <col min="13824" max="13824" width="2.7109375" style="8" customWidth="1"/>
    <col min="13825" max="13825" width="4" style="8" customWidth="1"/>
    <col min="13826" max="13827" width="6.85546875" style="8" customWidth="1"/>
    <col min="13828" max="13828" width="5.140625" style="8" customWidth="1"/>
    <col min="13829" max="13829" width="24.42578125" style="8" customWidth="1"/>
    <col min="13830" max="13830" width="16.28515625" style="8" customWidth="1"/>
    <col min="13831" max="13831" width="2.7109375" style="8" customWidth="1"/>
    <col min="13832" max="13832" width="1.7109375" style="8" customWidth="1"/>
    <col min="13833" max="13833" width="13.140625" style="8" customWidth="1"/>
    <col min="13834" max="13834" width="2.28515625" style="8" customWidth="1"/>
    <col min="13835" max="13835" width="6.5703125" style="8" customWidth="1"/>
    <col min="13836" max="13836" width="5.140625" style="8" customWidth="1"/>
    <col min="13837" max="13837" width="3.85546875" style="8" customWidth="1"/>
    <col min="13838" max="14079" width="8.7109375" style="8"/>
    <col min="14080" max="14080" width="2.7109375" style="8" customWidth="1"/>
    <col min="14081" max="14081" width="4" style="8" customWidth="1"/>
    <col min="14082" max="14083" width="6.85546875" style="8" customWidth="1"/>
    <col min="14084" max="14084" width="5.140625" style="8" customWidth="1"/>
    <col min="14085" max="14085" width="24.42578125" style="8" customWidth="1"/>
    <col min="14086" max="14086" width="16.28515625" style="8" customWidth="1"/>
    <col min="14087" max="14087" width="2.7109375" style="8" customWidth="1"/>
    <col min="14088" max="14088" width="1.7109375" style="8" customWidth="1"/>
    <col min="14089" max="14089" width="13.140625" style="8" customWidth="1"/>
    <col min="14090" max="14090" width="2.28515625" style="8" customWidth="1"/>
    <col min="14091" max="14091" width="6.5703125" style="8" customWidth="1"/>
    <col min="14092" max="14092" width="5.140625" style="8" customWidth="1"/>
    <col min="14093" max="14093" width="3.85546875" style="8" customWidth="1"/>
    <col min="14094" max="14335" width="8.7109375" style="8"/>
    <col min="14336" max="14336" width="2.7109375" style="8" customWidth="1"/>
    <col min="14337" max="14337" width="4" style="8" customWidth="1"/>
    <col min="14338" max="14339" width="6.85546875" style="8" customWidth="1"/>
    <col min="14340" max="14340" width="5.140625" style="8" customWidth="1"/>
    <col min="14341" max="14341" width="24.42578125" style="8" customWidth="1"/>
    <col min="14342" max="14342" width="16.28515625" style="8" customWidth="1"/>
    <col min="14343" max="14343" width="2.7109375" style="8" customWidth="1"/>
    <col min="14344" max="14344" width="1.7109375" style="8" customWidth="1"/>
    <col min="14345" max="14345" width="13.140625" style="8" customWidth="1"/>
    <col min="14346" max="14346" width="2.28515625" style="8" customWidth="1"/>
    <col min="14347" max="14347" width="6.5703125" style="8" customWidth="1"/>
    <col min="14348" max="14348" width="5.140625" style="8" customWidth="1"/>
    <col min="14349" max="14349" width="3.85546875" style="8" customWidth="1"/>
    <col min="14350" max="14591" width="8.7109375" style="8"/>
    <col min="14592" max="14592" width="2.7109375" style="8" customWidth="1"/>
    <col min="14593" max="14593" width="4" style="8" customWidth="1"/>
    <col min="14594" max="14595" width="6.85546875" style="8" customWidth="1"/>
    <col min="14596" max="14596" width="5.140625" style="8" customWidth="1"/>
    <col min="14597" max="14597" width="24.42578125" style="8" customWidth="1"/>
    <col min="14598" max="14598" width="16.28515625" style="8" customWidth="1"/>
    <col min="14599" max="14599" width="2.7109375" style="8" customWidth="1"/>
    <col min="14600" max="14600" width="1.7109375" style="8" customWidth="1"/>
    <col min="14601" max="14601" width="13.140625" style="8" customWidth="1"/>
    <col min="14602" max="14602" width="2.28515625" style="8" customWidth="1"/>
    <col min="14603" max="14603" width="6.5703125" style="8" customWidth="1"/>
    <col min="14604" max="14604" width="5.140625" style="8" customWidth="1"/>
    <col min="14605" max="14605" width="3.85546875" style="8" customWidth="1"/>
    <col min="14606" max="14847" width="8.7109375" style="8"/>
    <col min="14848" max="14848" width="2.7109375" style="8" customWidth="1"/>
    <col min="14849" max="14849" width="4" style="8" customWidth="1"/>
    <col min="14850" max="14851" width="6.85546875" style="8" customWidth="1"/>
    <col min="14852" max="14852" width="5.140625" style="8" customWidth="1"/>
    <col min="14853" max="14853" width="24.42578125" style="8" customWidth="1"/>
    <col min="14854" max="14854" width="16.28515625" style="8" customWidth="1"/>
    <col min="14855" max="14855" width="2.7109375" style="8" customWidth="1"/>
    <col min="14856" max="14856" width="1.7109375" style="8" customWidth="1"/>
    <col min="14857" max="14857" width="13.140625" style="8" customWidth="1"/>
    <col min="14858" max="14858" width="2.28515625" style="8" customWidth="1"/>
    <col min="14859" max="14859" width="6.5703125" style="8" customWidth="1"/>
    <col min="14860" max="14860" width="5.140625" style="8" customWidth="1"/>
    <col min="14861" max="14861" width="3.85546875" style="8" customWidth="1"/>
    <col min="14862" max="15103" width="8.7109375" style="8"/>
    <col min="15104" max="15104" width="2.7109375" style="8" customWidth="1"/>
    <col min="15105" max="15105" width="4" style="8" customWidth="1"/>
    <col min="15106" max="15107" width="6.85546875" style="8" customWidth="1"/>
    <col min="15108" max="15108" width="5.140625" style="8" customWidth="1"/>
    <col min="15109" max="15109" width="24.42578125" style="8" customWidth="1"/>
    <col min="15110" max="15110" width="16.28515625" style="8" customWidth="1"/>
    <col min="15111" max="15111" width="2.7109375" style="8" customWidth="1"/>
    <col min="15112" max="15112" width="1.7109375" style="8" customWidth="1"/>
    <col min="15113" max="15113" width="13.140625" style="8" customWidth="1"/>
    <col min="15114" max="15114" width="2.28515625" style="8" customWidth="1"/>
    <col min="15115" max="15115" width="6.5703125" style="8" customWidth="1"/>
    <col min="15116" max="15116" width="5.140625" style="8" customWidth="1"/>
    <col min="15117" max="15117" width="3.85546875" style="8" customWidth="1"/>
    <col min="15118" max="15359" width="8.7109375" style="8"/>
    <col min="15360" max="15360" width="2.7109375" style="8" customWidth="1"/>
    <col min="15361" max="15361" width="4" style="8" customWidth="1"/>
    <col min="15362" max="15363" width="6.85546875" style="8" customWidth="1"/>
    <col min="15364" max="15364" width="5.140625" style="8" customWidth="1"/>
    <col min="15365" max="15365" width="24.42578125" style="8" customWidth="1"/>
    <col min="15366" max="15366" width="16.28515625" style="8" customWidth="1"/>
    <col min="15367" max="15367" width="2.7109375" style="8" customWidth="1"/>
    <col min="15368" max="15368" width="1.7109375" style="8" customWidth="1"/>
    <col min="15369" max="15369" width="13.140625" style="8" customWidth="1"/>
    <col min="15370" max="15370" width="2.28515625" style="8" customWidth="1"/>
    <col min="15371" max="15371" width="6.5703125" style="8" customWidth="1"/>
    <col min="15372" max="15372" width="5.140625" style="8" customWidth="1"/>
    <col min="15373" max="15373" width="3.85546875" style="8" customWidth="1"/>
    <col min="15374" max="15615" width="8.7109375" style="8"/>
    <col min="15616" max="15616" width="2.7109375" style="8" customWidth="1"/>
    <col min="15617" max="15617" width="4" style="8" customWidth="1"/>
    <col min="15618" max="15619" width="6.85546875" style="8" customWidth="1"/>
    <col min="15620" max="15620" width="5.140625" style="8" customWidth="1"/>
    <col min="15621" max="15621" width="24.42578125" style="8" customWidth="1"/>
    <col min="15622" max="15622" width="16.28515625" style="8" customWidth="1"/>
    <col min="15623" max="15623" width="2.7109375" style="8" customWidth="1"/>
    <col min="15624" max="15624" width="1.7109375" style="8" customWidth="1"/>
    <col min="15625" max="15625" width="13.140625" style="8" customWidth="1"/>
    <col min="15626" max="15626" width="2.28515625" style="8" customWidth="1"/>
    <col min="15627" max="15627" width="6.5703125" style="8" customWidth="1"/>
    <col min="15628" max="15628" width="5.140625" style="8" customWidth="1"/>
    <col min="15629" max="15629" width="3.85546875" style="8" customWidth="1"/>
    <col min="15630" max="15871" width="8.7109375" style="8"/>
    <col min="15872" max="15872" width="2.7109375" style="8" customWidth="1"/>
    <col min="15873" max="15873" width="4" style="8" customWidth="1"/>
    <col min="15874" max="15875" width="6.85546875" style="8" customWidth="1"/>
    <col min="15876" max="15876" width="5.140625" style="8" customWidth="1"/>
    <col min="15877" max="15877" width="24.42578125" style="8" customWidth="1"/>
    <col min="15878" max="15878" width="16.28515625" style="8" customWidth="1"/>
    <col min="15879" max="15879" width="2.7109375" style="8" customWidth="1"/>
    <col min="15880" max="15880" width="1.7109375" style="8" customWidth="1"/>
    <col min="15881" max="15881" width="13.140625" style="8" customWidth="1"/>
    <col min="15882" max="15882" width="2.28515625" style="8" customWidth="1"/>
    <col min="15883" max="15883" width="6.5703125" style="8" customWidth="1"/>
    <col min="15884" max="15884" width="5.140625" style="8" customWidth="1"/>
    <col min="15885" max="15885" width="3.85546875" style="8" customWidth="1"/>
    <col min="15886" max="16127" width="8.7109375" style="8"/>
    <col min="16128" max="16128" width="2.7109375" style="8" customWidth="1"/>
    <col min="16129" max="16129" width="4" style="8" customWidth="1"/>
    <col min="16130" max="16131" width="6.85546875" style="8" customWidth="1"/>
    <col min="16132" max="16132" width="5.140625" style="8" customWidth="1"/>
    <col min="16133" max="16133" width="24.42578125" style="8" customWidth="1"/>
    <col min="16134" max="16134" width="16.28515625" style="8" customWidth="1"/>
    <col min="16135" max="16135" width="2.7109375" style="8" customWidth="1"/>
    <col min="16136" max="16136" width="1.7109375" style="8" customWidth="1"/>
    <col min="16137" max="16137" width="13.140625" style="8" customWidth="1"/>
    <col min="16138" max="16138" width="2.28515625" style="8" customWidth="1"/>
    <col min="16139" max="16139" width="6.5703125" style="8" customWidth="1"/>
    <col min="16140" max="16140" width="5.140625" style="8" customWidth="1"/>
    <col min="16141" max="16141" width="3.85546875" style="8" customWidth="1"/>
    <col min="16142" max="16384" width="8.7109375" style="8"/>
  </cols>
  <sheetData>
    <row r="1" spans="1:13" s="4" customFormat="1" ht="15" customHeight="1" x14ac:dyDescent="0.25">
      <c r="B1" s="5"/>
      <c r="C1" s="5"/>
      <c r="D1" s="5"/>
      <c r="E1" s="5"/>
      <c r="F1" s="5"/>
      <c r="G1" s="5"/>
      <c r="H1" s="5"/>
      <c r="I1" s="5"/>
      <c r="J1" s="5"/>
      <c r="K1" s="230" t="s">
        <v>144</v>
      </c>
      <c r="L1" s="230"/>
      <c r="M1" s="230"/>
    </row>
    <row r="2" spans="1:13" s="4" customFormat="1" ht="15" customHeight="1" x14ac:dyDescent="0.25">
      <c r="B2" s="5"/>
      <c r="C2" s="5"/>
      <c r="D2" s="5"/>
      <c r="E2" s="5"/>
      <c r="F2" s="5"/>
      <c r="G2" s="5"/>
      <c r="H2" s="5"/>
      <c r="I2" s="5"/>
      <c r="J2" s="230" t="s">
        <v>391</v>
      </c>
      <c r="K2" s="230"/>
      <c r="L2" s="230"/>
      <c r="M2" s="230"/>
    </row>
    <row r="3" spans="1:13" s="4" customFormat="1" ht="15" customHeight="1" x14ac:dyDescent="0.25">
      <c r="B3" s="5"/>
      <c r="C3" s="5"/>
      <c r="D3" s="5"/>
      <c r="E3" s="5"/>
      <c r="F3" s="5"/>
      <c r="G3" s="5"/>
      <c r="H3" s="230" t="s">
        <v>146</v>
      </c>
      <c r="I3" s="230"/>
      <c r="J3" s="230"/>
      <c r="K3" s="230"/>
      <c r="L3" s="230"/>
      <c r="M3" s="230"/>
    </row>
    <row r="4" spans="1:13" s="4" customFormat="1" ht="14.25" customHeight="1" x14ac:dyDescent="0.25">
      <c r="B4" s="199"/>
      <c r="C4" s="199"/>
      <c r="D4" s="199"/>
      <c r="E4" s="199"/>
      <c r="F4" s="199" t="s">
        <v>404</v>
      </c>
      <c r="G4" s="199"/>
      <c r="H4" s="199"/>
      <c r="I4" s="199"/>
      <c r="J4" s="199"/>
      <c r="K4" s="199"/>
      <c r="L4" s="199"/>
      <c r="M4" s="199"/>
    </row>
    <row r="5" spans="1:13" s="4" customFormat="1" ht="14.25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s="4" customFormat="1" x14ac:dyDescent="0.25">
      <c r="E6" s="7"/>
      <c r="F6" s="7"/>
      <c r="G6" s="7"/>
      <c r="H6" s="7"/>
      <c r="I6" s="7"/>
      <c r="J6" s="7"/>
      <c r="K6" s="7"/>
      <c r="M6" s="131"/>
    </row>
    <row r="7" spans="1:13" s="4" customFormat="1" ht="14.25" x14ac:dyDescent="0.25">
      <c r="A7" s="200" t="s">
        <v>392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</row>
    <row r="8" spans="1:13" s="4" customFormat="1" ht="14.25" customHeight="1" x14ac:dyDescent="0.25">
      <c r="A8" s="201" t="s">
        <v>147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</row>
    <row r="9" spans="1:13" s="4" customFormat="1" ht="17.25" customHeight="1" x14ac:dyDescent="0.25">
      <c r="A9" s="202" t="s">
        <v>387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202"/>
      <c r="M9" s="202"/>
    </row>
    <row r="10" spans="1:13" s="4" customFormat="1" ht="38.25" customHeight="1" x14ac:dyDescent="0.25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</row>
    <row r="11" spans="1:13" ht="45" customHeight="1" x14ac:dyDescent="0.25">
      <c r="J11" s="203" t="s">
        <v>4</v>
      </c>
      <c r="K11" s="203"/>
      <c r="L11" s="203"/>
      <c r="M11" s="203"/>
    </row>
    <row r="12" spans="1:13" ht="42" customHeight="1" x14ac:dyDescent="0.25">
      <c r="A12" s="216" t="s">
        <v>148</v>
      </c>
      <c r="B12" s="217"/>
      <c r="C12" s="220" t="s">
        <v>149</v>
      </c>
      <c r="D12" s="220" t="s">
        <v>150</v>
      </c>
      <c r="E12" s="220" t="s">
        <v>151</v>
      </c>
      <c r="F12" s="216" t="s">
        <v>152</v>
      </c>
      <c r="G12" s="223" t="s">
        <v>153</v>
      </c>
      <c r="H12" s="209" t="s">
        <v>154</v>
      </c>
      <c r="I12" s="210"/>
      <c r="J12" s="210"/>
      <c r="K12" s="210"/>
      <c r="L12" s="210"/>
      <c r="M12" s="210"/>
    </row>
    <row r="13" spans="1:13" ht="32.25" customHeight="1" x14ac:dyDescent="0.25">
      <c r="A13" s="218"/>
      <c r="B13" s="219"/>
      <c r="C13" s="221"/>
      <c r="D13" s="221"/>
      <c r="E13" s="221"/>
      <c r="F13" s="222"/>
      <c r="G13" s="218"/>
      <c r="H13" s="211" t="s">
        <v>10</v>
      </c>
      <c r="I13" s="210"/>
      <c r="J13" s="210"/>
      <c r="K13" s="211" t="s">
        <v>11</v>
      </c>
      <c r="L13" s="210"/>
      <c r="M13" s="210"/>
    </row>
    <row r="14" spans="1:13" ht="16.5" customHeight="1" x14ac:dyDescent="0.25">
      <c r="A14" s="212" t="s">
        <v>155</v>
      </c>
      <c r="B14" s="213"/>
      <c r="C14" s="165" t="s">
        <v>156</v>
      </c>
      <c r="D14" s="165" t="s">
        <v>157</v>
      </c>
      <c r="E14" s="165" t="s">
        <v>158</v>
      </c>
      <c r="F14" s="165" t="s">
        <v>159</v>
      </c>
      <c r="G14" s="166" t="s">
        <v>160</v>
      </c>
      <c r="H14" s="214" t="s">
        <v>161</v>
      </c>
      <c r="I14" s="215"/>
      <c r="J14" s="215"/>
      <c r="K14" s="214" t="s">
        <v>162</v>
      </c>
      <c r="L14" s="215"/>
      <c r="M14" s="215"/>
    </row>
    <row r="15" spans="1:13" ht="14.25" x14ac:dyDescent="0.25">
      <c r="A15" s="204" t="s">
        <v>163</v>
      </c>
      <c r="B15" s="205"/>
      <c r="C15" s="13" t="s">
        <v>164</v>
      </c>
      <c r="D15" s="13" t="s">
        <v>15</v>
      </c>
      <c r="E15" s="13" t="s">
        <v>15</v>
      </c>
      <c r="F15" s="14" t="s">
        <v>165</v>
      </c>
      <c r="G15" s="108">
        <f>H15+K15</f>
        <v>5320644</v>
      </c>
      <c r="H15" s="206">
        <f>H49+H54+H46</f>
        <v>5320644</v>
      </c>
      <c r="I15" s="206"/>
      <c r="J15" s="206"/>
      <c r="K15" s="206">
        <v>0</v>
      </c>
      <c r="L15" s="206"/>
      <c r="M15" s="206"/>
    </row>
    <row r="16" spans="1:13" ht="81" hidden="1" customHeight="1" x14ac:dyDescent="0.25">
      <c r="A16" s="207" t="s">
        <v>166</v>
      </c>
      <c r="B16" s="208"/>
      <c r="C16" s="15" t="s">
        <v>159</v>
      </c>
      <c r="D16" s="15" t="s">
        <v>167</v>
      </c>
      <c r="E16" s="15" t="s">
        <v>167</v>
      </c>
      <c r="F16" s="16" t="s">
        <v>168</v>
      </c>
      <c r="G16" s="108" t="e">
        <f t="shared" ref="G16:G53" si="0">H16+K16</f>
        <v>#REF!</v>
      </c>
      <c r="H16" s="206" t="e">
        <f>#REF!</f>
        <v>#REF!</v>
      </c>
      <c r="I16" s="206"/>
      <c r="J16" s="206"/>
      <c r="K16" s="206" t="e">
        <f>#REF!</f>
        <v>#REF!</v>
      </c>
      <c r="L16" s="206"/>
      <c r="M16" s="206"/>
    </row>
    <row r="17" spans="1:13" ht="14.25" hidden="1" customHeight="1" x14ac:dyDescent="0.25">
      <c r="A17" s="207" t="s">
        <v>169</v>
      </c>
      <c r="B17" s="208"/>
      <c r="C17" s="15" t="s">
        <v>159</v>
      </c>
      <c r="D17" s="15" t="s">
        <v>155</v>
      </c>
      <c r="E17" s="15" t="s">
        <v>167</v>
      </c>
      <c r="F17" s="16" t="s">
        <v>170</v>
      </c>
      <c r="G17" s="108" t="e">
        <f t="shared" si="0"/>
        <v>#REF!</v>
      </c>
      <c r="H17" s="206" t="e">
        <f>#REF!</f>
        <v>#REF!</v>
      </c>
      <c r="I17" s="206"/>
      <c r="J17" s="206"/>
      <c r="K17" s="206" t="e">
        <f>#REF!</f>
        <v>#REF!</v>
      </c>
      <c r="L17" s="206"/>
      <c r="M17" s="206"/>
    </row>
    <row r="18" spans="1:13" ht="1.5" hidden="1" customHeight="1" x14ac:dyDescent="0.25">
      <c r="A18" s="207" t="s">
        <v>171</v>
      </c>
      <c r="B18" s="208"/>
      <c r="C18" s="15" t="s">
        <v>159</v>
      </c>
      <c r="D18" s="15" t="s">
        <v>155</v>
      </c>
      <c r="E18" s="15" t="s">
        <v>155</v>
      </c>
      <c r="F18" s="16" t="s">
        <v>172</v>
      </c>
      <c r="G18" s="108" t="e">
        <f t="shared" si="0"/>
        <v>#REF!</v>
      </c>
      <c r="H18" s="206" t="e">
        <f>#REF!</f>
        <v>#REF!</v>
      </c>
      <c r="I18" s="206"/>
      <c r="J18" s="206"/>
      <c r="K18" s="206" t="e">
        <f>#REF!</f>
        <v>#REF!</v>
      </c>
      <c r="L18" s="206"/>
      <c r="M18" s="206"/>
    </row>
    <row r="19" spans="1:13" ht="27" hidden="1" customHeight="1" x14ac:dyDescent="0.25">
      <c r="A19" s="207" t="s">
        <v>173</v>
      </c>
      <c r="B19" s="208"/>
      <c r="C19" s="15" t="s">
        <v>159</v>
      </c>
      <c r="D19" s="15" t="s">
        <v>156</v>
      </c>
      <c r="E19" s="15" t="s">
        <v>167</v>
      </c>
      <c r="F19" s="16" t="s">
        <v>174</v>
      </c>
      <c r="G19" s="108" t="e">
        <f t="shared" si="0"/>
        <v>#REF!</v>
      </c>
      <c r="H19" s="206" t="e">
        <f>#REF!</f>
        <v>#REF!</v>
      </c>
      <c r="I19" s="206"/>
      <c r="J19" s="206"/>
      <c r="K19" s="206" t="e">
        <f>#REF!</f>
        <v>#REF!</v>
      </c>
      <c r="L19" s="206"/>
      <c r="M19" s="206"/>
    </row>
    <row r="20" spans="1:13" ht="14.25" hidden="1" customHeight="1" x14ac:dyDescent="0.25">
      <c r="A20" s="207" t="s">
        <v>175</v>
      </c>
      <c r="B20" s="208"/>
      <c r="C20" s="15" t="s">
        <v>159</v>
      </c>
      <c r="D20" s="15" t="s">
        <v>156</v>
      </c>
      <c r="E20" s="15" t="s">
        <v>155</v>
      </c>
      <c r="F20" s="16" t="s">
        <v>176</v>
      </c>
      <c r="G20" s="108" t="e">
        <f t="shared" si="0"/>
        <v>#REF!</v>
      </c>
      <c r="H20" s="206" t="e">
        <f>#REF!</f>
        <v>#REF!</v>
      </c>
      <c r="I20" s="206"/>
      <c r="J20" s="206"/>
      <c r="K20" s="206" t="e">
        <f>#REF!</f>
        <v>#REF!</v>
      </c>
      <c r="L20" s="206"/>
      <c r="M20" s="206"/>
    </row>
    <row r="21" spans="1:13" ht="40.5" hidden="1" customHeight="1" x14ac:dyDescent="0.25">
      <c r="A21" s="207" t="s">
        <v>177</v>
      </c>
      <c r="B21" s="208"/>
      <c r="C21" s="15" t="s">
        <v>159</v>
      </c>
      <c r="D21" s="15" t="s">
        <v>157</v>
      </c>
      <c r="E21" s="15" t="s">
        <v>167</v>
      </c>
      <c r="F21" s="16" t="s">
        <v>178</v>
      </c>
      <c r="G21" s="108" t="e">
        <f t="shared" si="0"/>
        <v>#REF!</v>
      </c>
      <c r="H21" s="206" t="e">
        <f>#REF!</f>
        <v>#REF!</v>
      </c>
      <c r="I21" s="206"/>
      <c r="J21" s="206"/>
      <c r="K21" s="206" t="e">
        <f>#REF!</f>
        <v>#REF!</v>
      </c>
      <c r="L21" s="206"/>
      <c r="M21" s="206"/>
    </row>
    <row r="22" spans="1:13" ht="27" hidden="1" customHeight="1" x14ac:dyDescent="0.25">
      <c r="A22" s="207" t="s">
        <v>179</v>
      </c>
      <c r="B22" s="208"/>
      <c r="C22" s="15" t="s">
        <v>159</v>
      </c>
      <c r="D22" s="15" t="s">
        <v>157</v>
      </c>
      <c r="E22" s="15" t="s">
        <v>155</v>
      </c>
      <c r="F22" s="16" t="s">
        <v>180</v>
      </c>
      <c r="G22" s="108" t="e">
        <f t="shared" si="0"/>
        <v>#REF!</v>
      </c>
      <c r="H22" s="206" t="e">
        <f>#REF!</f>
        <v>#REF!</v>
      </c>
      <c r="I22" s="206"/>
      <c r="J22" s="206"/>
      <c r="K22" s="206" t="e">
        <f>#REF!</f>
        <v>#REF!</v>
      </c>
      <c r="L22" s="206"/>
      <c r="M22" s="206"/>
    </row>
    <row r="23" spans="1:13" ht="40.5" hidden="1" customHeight="1" x14ac:dyDescent="0.25">
      <c r="A23" s="207" t="s">
        <v>181</v>
      </c>
      <c r="B23" s="208"/>
      <c r="C23" s="15" t="s">
        <v>159</v>
      </c>
      <c r="D23" s="15" t="s">
        <v>158</v>
      </c>
      <c r="E23" s="15" t="s">
        <v>167</v>
      </c>
      <c r="F23" s="16" t="s">
        <v>182</v>
      </c>
      <c r="G23" s="108" t="e">
        <f t="shared" si="0"/>
        <v>#REF!</v>
      </c>
      <c r="H23" s="206" t="e">
        <f>#REF!</f>
        <v>#REF!</v>
      </c>
      <c r="I23" s="206"/>
      <c r="J23" s="206"/>
      <c r="K23" s="206" t="e">
        <f>#REF!</f>
        <v>#REF!</v>
      </c>
      <c r="L23" s="206"/>
      <c r="M23" s="206"/>
    </row>
    <row r="24" spans="1:13" ht="40.5" hidden="1" customHeight="1" x14ac:dyDescent="0.25">
      <c r="A24" s="207" t="s">
        <v>183</v>
      </c>
      <c r="B24" s="208"/>
      <c r="C24" s="15" t="s">
        <v>159</v>
      </c>
      <c r="D24" s="15" t="s">
        <v>158</v>
      </c>
      <c r="E24" s="15" t="s">
        <v>155</v>
      </c>
      <c r="F24" s="16" t="s">
        <v>184</v>
      </c>
      <c r="G24" s="108" t="e">
        <f t="shared" si="0"/>
        <v>#REF!</v>
      </c>
      <c r="H24" s="206" t="e">
        <f>#REF!</f>
        <v>#REF!</v>
      </c>
      <c r="I24" s="206"/>
      <c r="J24" s="206"/>
      <c r="K24" s="206" t="e">
        <f>#REF!</f>
        <v>#REF!</v>
      </c>
      <c r="L24" s="206"/>
      <c r="M24" s="206"/>
    </row>
    <row r="25" spans="1:13" ht="67.5" hidden="1" customHeight="1" x14ac:dyDescent="0.25">
      <c r="A25" s="207" t="s">
        <v>185</v>
      </c>
      <c r="B25" s="208"/>
      <c r="C25" s="15" t="s">
        <v>159</v>
      </c>
      <c r="D25" s="15" t="s">
        <v>159</v>
      </c>
      <c r="E25" s="15" t="s">
        <v>167</v>
      </c>
      <c r="F25" s="16" t="s">
        <v>186</v>
      </c>
      <c r="G25" s="108" t="e">
        <f t="shared" si="0"/>
        <v>#REF!</v>
      </c>
      <c r="H25" s="206" t="e">
        <f>#REF!</f>
        <v>#REF!</v>
      </c>
      <c r="I25" s="206"/>
      <c r="J25" s="206"/>
      <c r="K25" s="206" t="e">
        <f>#REF!</f>
        <v>#REF!</v>
      </c>
      <c r="L25" s="206"/>
      <c r="M25" s="206"/>
    </row>
    <row r="26" spans="1:13" ht="67.5" hidden="1" customHeight="1" x14ac:dyDescent="0.25">
      <c r="A26" s="207" t="s">
        <v>187</v>
      </c>
      <c r="B26" s="208"/>
      <c r="C26" s="15" t="s">
        <v>159</v>
      </c>
      <c r="D26" s="15" t="s">
        <v>159</v>
      </c>
      <c r="E26" s="15" t="s">
        <v>155</v>
      </c>
      <c r="F26" s="16" t="s">
        <v>188</v>
      </c>
      <c r="G26" s="108" t="e">
        <f t="shared" si="0"/>
        <v>#REF!</v>
      </c>
      <c r="H26" s="206" t="e">
        <f>#REF!</f>
        <v>#REF!</v>
      </c>
      <c r="I26" s="206"/>
      <c r="J26" s="206"/>
      <c r="K26" s="206" t="e">
        <f>#REF!</f>
        <v>#REF!</v>
      </c>
      <c r="L26" s="206"/>
      <c r="M26" s="206"/>
    </row>
    <row r="27" spans="1:13" ht="54" hidden="1" customHeight="1" x14ac:dyDescent="0.25">
      <c r="A27" s="207" t="s">
        <v>189</v>
      </c>
      <c r="B27" s="208"/>
      <c r="C27" s="15" t="s">
        <v>159</v>
      </c>
      <c r="D27" s="15" t="s">
        <v>160</v>
      </c>
      <c r="E27" s="15" t="s">
        <v>167</v>
      </c>
      <c r="F27" s="16" t="s">
        <v>190</v>
      </c>
      <c r="G27" s="108" t="e">
        <f t="shared" si="0"/>
        <v>#REF!</v>
      </c>
      <c r="H27" s="206" t="e">
        <f>#REF!</f>
        <v>#REF!</v>
      </c>
      <c r="I27" s="206"/>
      <c r="J27" s="206"/>
      <c r="K27" s="206" t="e">
        <f>#REF!</f>
        <v>#REF!</v>
      </c>
      <c r="L27" s="206"/>
      <c r="M27" s="206"/>
    </row>
    <row r="28" spans="1:13" ht="40.5" hidden="1" customHeight="1" x14ac:dyDescent="0.25">
      <c r="A28" s="207" t="s">
        <v>191</v>
      </c>
      <c r="B28" s="208"/>
      <c r="C28" s="15" t="s">
        <v>159</v>
      </c>
      <c r="D28" s="15" t="s">
        <v>160</v>
      </c>
      <c r="E28" s="15" t="s">
        <v>155</v>
      </c>
      <c r="F28" s="16" t="s">
        <v>192</v>
      </c>
      <c r="G28" s="108" t="e">
        <f t="shared" si="0"/>
        <v>#REF!</v>
      </c>
      <c r="H28" s="206" t="e">
        <f>#REF!</f>
        <v>#REF!</v>
      </c>
      <c r="I28" s="206"/>
      <c r="J28" s="206"/>
      <c r="K28" s="206" t="e">
        <f>#REF!</f>
        <v>#REF!</v>
      </c>
      <c r="L28" s="206"/>
      <c r="M28" s="206"/>
    </row>
    <row r="29" spans="1:13" ht="0.6" customHeight="1" x14ac:dyDescent="0.25">
      <c r="A29" s="207" t="s">
        <v>193</v>
      </c>
      <c r="B29" s="208"/>
      <c r="C29" s="15" t="s">
        <v>160</v>
      </c>
      <c r="D29" s="15" t="s">
        <v>159</v>
      </c>
      <c r="E29" s="15" t="s">
        <v>167</v>
      </c>
      <c r="F29" s="16" t="s">
        <v>194</v>
      </c>
      <c r="G29" s="108" t="e">
        <f t="shared" si="0"/>
        <v>#REF!</v>
      </c>
      <c r="H29" s="206" t="e">
        <f>#REF!</f>
        <v>#REF!</v>
      </c>
      <c r="I29" s="206"/>
      <c r="J29" s="206"/>
      <c r="K29" s="206" t="e">
        <f>#REF!</f>
        <v>#REF!</v>
      </c>
      <c r="L29" s="206"/>
      <c r="M29" s="206"/>
    </row>
    <row r="30" spans="1:13" ht="94.5" hidden="1" customHeight="1" x14ac:dyDescent="0.25">
      <c r="A30" s="207" t="s">
        <v>195</v>
      </c>
      <c r="B30" s="208"/>
      <c r="C30" s="15" t="s">
        <v>160</v>
      </c>
      <c r="D30" s="15" t="s">
        <v>159</v>
      </c>
      <c r="E30" s="15" t="s">
        <v>155</v>
      </c>
      <c r="F30" s="16" t="s">
        <v>196</v>
      </c>
      <c r="G30" s="108" t="e">
        <f t="shared" si="0"/>
        <v>#REF!</v>
      </c>
      <c r="H30" s="206" t="e">
        <f>#REF!</f>
        <v>#REF!</v>
      </c>
      <c r="I30" s="206"/>
      <c r="J30" s="206"/>
      <c r="K30" s="206" t="e">
        <f>#REF!</f>
        <v>#REF!</v>
      </c>
      <c r="L30" s="206"/>
      <c r="M30" s="206"/>
    </row>
    <row r="31" spans="1:13" ht="81" hidden="1" customHeight="1" x14ac:dyDescent="0.25">
      <c r="A31" s="207" t="s">
        <v>197</v>
      </c>
      <c r="B31" s="208"/>
      <c r="C31" s="15" t="s">
        <v>160</v>
      </c>
      <c r="D31" s="15" t="s">
        <v>160</v>
      </c>
      <c r="E31" s="15" t="s">
        <v>167</v>
      </c>
      <c r="F31" s="16" t="s">
        <v>198</v>
      </c>
      <c r="G31" s="108" t="e">
        <f t="shared" si="0"/>
        <v>#REF!</v>
      </c>
      <c r="H31" s="206" t="e">
        <f>#REF!</f>
        <v>#REF!</v>
      </c>
      <c r="I31" s="206"/>
      <c r="J31" s="206"/>
      <c r="K31" s="206" t="e">
        <f>#REF!</f>
        <v>#REF!</v>
      </c>
      <c r="L31" s="206"/>
      <c r="M31" s="206"/>
    </row>
    <row r="32" spans="1:13" ht="67.5" hidden="1" customHeight="1" x14ac:dyDescent="0.25">
      <c r="A32" s="207" t="s">
        <v>199</v>
      </c>
      <c r="B32" s="208"/>
      <c r="C32" s="15" t="s">
        <v>160</v>
      </c>
      <c r="D32" s="15" t="s">
        <v>160</v>
      </c>
      <c r="E32" s="15" t="s">
        <v>155</v>
      </c>
      <c r="F32" s="16" t="s">
        <v>200</v>
      </c>
      <c r="G32" s="108" t="e">
        <f t="shared" si="0"/>
        <v>#REF!</v>
      </c>
      <c r="H32" s="206" t="e">
        <f>#REF!</f>
        <v>#REF!</v>
      </c>
      <c r="I32" s="206"/>
      <c r="J32" s="206"/>
      <c r="K32" s="206" t="e">
        <f>#REF!</f>
        <v>#REF!</v>
      </c>
      <c r="L32" s="206"/>
      <c r="M32" s="206"/>
    </row>
    <row r="33" spans="1:13" ht="67.5" hidden="1" customHeight="1" x14ac:dyDescent="0.25">
      <c r="A33" s="207" t="s">
        <v>201</v>
      </c>
      <c r="B33" s="208"/>
      <c r="C33" s="15" t="s">
        <v>161</v>
      </c>
      <c r="D33" s="15" t="s">
        <v>167</v>
      </c>
      <c r="E33" s="15" t="s">
        <v>167</v>
      </c>
      <c r="F33" s="16" t="s">
        <v>202</v>
      </c>
      <c r="G33" s="108" t="e">
        <f t="shared" si="0"/>
        <v>#REF!</v>
      </c>
      <c r="H33" s="206" t="e">
        <f>#REF!</f>
        <v>#REF!</v>
      </c>
      <c r="I33" s="206"/>
      <c r="J33" s="206"/>
      <c r="K33" s="206" t="e">
        <f>#REF!</f>
        <v>#REF!</v>
      </c>
      <c r="L33" s="206"/>
      <c r="M33" s="206"/>
    </row>
    <row r="34" spans="1:13" ht="40.5" hidden="1" customHeight="1" x14ac:dyDescent="0.25">
      <c r="A34" s="207" t="s">
        <v>203</v>
      </c>
      <c r="B34" s="208"/>
      <c r="C34" s="15" t="s">
        <v>161</v>
      </c>
      <c r="D34" s="15" t="s">
        <v>155</v>
      </c>
      <c r="E34" s="15" t="s">
        <v>167</v>
      </c>
      <c r="F34" s="16" t="s">
        <v>204</v>
      </c>
      <c r="G34" s="108" t="e">
        <f t="shared" si="0"/>
        <v>#REF!</v>
      </c>
      <c r="H34" s="206" t="e">
        <f>#REF!</f>
        <v>#REF!</v>
      </c>
      <c r="I34" s="206"/>
      <c r="J34" s="206"/>
      <c r="K34" s="206" t="e">
        <f>#REF!</f>
        <v>#REF!</v>
      </c>
      <c r="L34" s="206"/>
      <c r="M34" s="206"/>
    </row>
    <row r="35" spans="1:13" ht="27" hidden="1" customHeight="1" x14ac:dyDescent="0.25">
      <c r="A35" s="207" t="s">
        <v>205</v>
      </c>
      <c r="B35" s="208"/>
      <c r="C35" s="15" t="s">
        <v>161</v>
      </c>
      <c r="D35" s="15" t="s">
        <v>155</v>
      </c>
      <c r="E35" s="15" t="s">
        <v>155</v>
      </c>
      <c r="F35" s="16" t="s">
        <v>206</v>
      </c>
      <c r="G35" s="108" t="e">
        <f t="shared" si="0"/>
        <v>#REF!</v>
      </c>
      <c r="H35" s="206" t="e">
        <f>#REF!</f>
        <v>#REF!</v>
      </c>
      <c r="I35" s="206"/>
      <c r="J35" s="206"/>
      <c r="K35" s="206" t="e">
        <f>#REF!</f>
        <v>#REF!</v>
      </c>
      <c r="L35" s="206"/>
      <c r="M35" s="206"/>
    </row>
    <row r="36" spans="1:13" ht="27" hidden="1" customHeight="1" x14ac:dyDescent="0.25">
      <c r="A36" s="207" t="s">
        <v>207</v>
      </c>
      <c r="B36" s="208"/>
      <c r="C36" s="15" t="s">
        <v>161</v>
      </c>
      <c r="D36" s="15" t="s">
        <v>155</v>
      </c>
      <c r="E36" s="15" t="s">
        <v>156</v>
      </c>
      <c r="F36" s="16" t="s">
        <v>208</v>
      </c>
      <c r="G36" s="108" t="e">
        <f t="shared" si="0"/>
        <v>#REF!</v>
      </c>
      <c r="H36" s="206" t="e">
        <f>#REF!</f>
        <v>#REF!</v>
      </c>
      <c r="I36" s="206"/>
      <c r="J36" s="206"/>
      <c r="K36" s="206" t="e">
        <f>#REF!</f>
        <v>#REF!</v>
      </c>
      <c r="L36" s="206"/>
      <c r="M36" s="206"/>
    </row>
    <row r="37" spans="1:13" ht="27" hidden="1" customHeight="1" x14ac:dyDescent="0.25">
      <c r="A37" s="207" t="s">
        <v>209</v>
      </c>
      <c r="B37" s="208"/>
      <c r="C37" s="15" t="s">
        <v>161</v>
      </c>
      <c r="D37" s="15" t="s">
        <v>155</v>
      </c>
      <c r="E37" s="15" t="s">
        <v>157</v>
      </c>
      <c r="F37" s="16" t="s">
        <v>210</v>
      </c>
      <c r="G37" s="108" t="e">
        <f t="shared" si="0"/>
        <v>#REF!</v>
      </c>
      <c r="H37" s="206" t="e">
        <f>#REF!</f>
        <v>#REF!</v>
      </c>
      <c r="I37" s="206"/>
      <c r="J37" s="206"/>
      <c r="K37" s="206" t="e">
        <f>#REF!</f>
        <v>#REF!</v>
      </c>
      <c r="L37" s="206"/>
      <c r="M37" s="206"/>
    </row>
    <row r="38" spans="1:13" ht="27" hidden="1" customHeight="1" x14ac:dyDescent="0.25">
      <c r="A38" s="207" t="s">
        <v>211</v>
      </c>
      <c r="B38" s="208"/>
      <c r="C38" s="15" t="s">
        <v>161</v>
      </c>
      <c r="D38" s="15" t="s">
        <v>156</v>
      </c>
      <c r="E38" s="15" t="s">
        <v>167</v>
      </c>
      <c r="F38" s="16" t="s">
        <v>212</v>
      </c>
      <c r="G38" s="108">
        <f t="shared" si="0"/>
        <v>5320644</v>
      </c>
      <c r="H38" s="206">
        <f>H54</f>
        <v>5320644</v>
      </c>
      <c r="I38" s="206"/>
      <c r="J38" s="206"/>
      <c r="K38" s="206">
        <f>K54</f>
        <v>0</v>
      </c>
      <c r="L38" s="206"/>
      <c r="M38" s="206"/>
    </row>
    <row r="39" spans="1:13" ht="40.5" hidden="1" customHeight="1" x14ac:dyDescent="0.25">
      <c r="A39" s="207" t="s">
        <v>213</v>
      </c>
      <c r="B39" s="208"/>
      <c r="C39" s="15" t="s">
        <v>161</v>
      </c>
      <c r="D39" s="15" t="s">
        <v>156</v>
      </c>
      <c r="E39" s="15" t="s">
        <v>155</v>
      </c>
      <c r="F39" s="16" t="s">
        <v>214</v>
      </c>
      <c r="G39" s="108">
        <f t="shared" si="0"/>
        <v>5320644</v>
      </c>
      <c r="H39" s="206">
        <f>H55</f>
        <v>5320644</v>
      </c>
      <c r="I39" s="206"/>
      <c r="J39" s="206"/>
      <c r="K39" s="206">
        <f>K55</f>
        <v>0</v>
      </c>
      <c r="L39" s="206"/>
      <c r="M39" s="206"/>
    </row>
    <row r="40" spans="1:13" ht="40.5" hidden="1" customHeight="1" x14ac:dyDescent="0.25">
      <c r="A40" s="207" t="s">
        <v>215</v>
      </c>
      <c r="B40" s="208"/>
      <c r="C40" s="15" t="s">
        <v>161</v>
      </c>
      <c r="D40" s="15" t="s">
        <v>156</v>
      </c>
      <c r="E40" s="15" t="s">
        <v>156</v>
      </c>
      <c r="F40" s="16" t="s">
        <v>216</v>
      </c>
      <c r="G40" s="108">
        <f t="shared" si="0"/>
        <v>5320644</v>
      </c>
      <c r="H40" s="206">
        <f>H56</f>
        <v>5320644</v>
      </c>
      <c r="I40" s="206"/>
      <c r="J40" s="206"/>
      <c r="K40" s="206">
        <f>K56</f>
        <v>0</v>
      </c>
      <c r="L40" s="206"/>
      <c r="M40" s="206"/>
    </row>
    <row r="41" spans="1:13" ht="27" hidden="1" customHeight="1" x14ac:dyDescent="0.25">
      <c r="A41" s="207" t="s">
        <v>217</v>
      </c>
      <c r="B41" s="208"/>
      <c r="C41" s="15" t="s">
        <v>161</v>
      </c>
      <c r="D41" s="15" t="s">
        <v>156</v>
      </c>
      <c r="E41" s="15" t="s">
        <v>157</v>
      </c>
      <c r="F41" s="16" t="s">
        <v>218</v>
      </c>
      <c r="G41" s="108">
        <f t="shared" si="0"/>
        <v>0</v>
      </c>
      <c r="H41" s="206">
        <f t="shared" ref="H41:H48" si="1">H59</f>
        <v>0</v>
      </c>
      <c r="I41" s="206"/>
      <c r="J41" s="206"/>
      <c r="K41" s="206">
        <f t="shared" ref="K41:K48" si="2">K59</f>
        <v>0</v>
      </c>
      <c r="L41" s="206"/>
      <c r="M41" s="206"/>
    </row>
    <row r="42" spans="1:13" ht="27" hidden="1" customHeight="1" x14ac:dyDescent="0.25">
      <c r="A42" s="207" t="s">
        <v>219</v>
      </c>
      <c r="B42" s="208"/>
      <c r="C42" s="15" t="s">
        <v>161</v>
      </c>
      <c r="D42" s="15" t="s">
        <v>156</v>
      </c>
      <c r="E42" s="15" t="s">
        <v>158</v>
      </c>
      <c r="F42" s="16" t="s">
        <v>220</v>
      </c>
      <c r="G42" s="108">
        <f t="shared" si="0"/>
        <v>0</v>
      </c>
      <c r="H42" s="206">
        <f t="shared" si="1"/>
        <v>0</v>
      </c>
      <c r="I42" s="206"/>
      <c r="J42" s="206"/>
      <c r="K42" s="206">
        <f t="shared" si="2"/>
        <v>0</v>
      </c>
      <c r="L42" s="206"/>
      <c r="M42" s="206"/>
    </row>
    <row r="43" spans="1:13" ht="27" hidden="1" customHeight="1" x14ac:dyDescent="0.25">
      <c r="A43" s="207" t="s">
        <v>221</v>
      </c>
      <c r="B43" s="208"/>
      <c r="C43" s="15" t="s">
        <v>161</v>
      </c>
      <c r="D43" s="15" t="s">
        <v>157</v>
      </c>
      <c r="E43" s="15" t="s">
        <v>167</v>
      </c>
      <c r="F43" s="16" t="s">
        <v>222</v>
      </c>
      <c r="G43" s="108">
        <f t="shared" si="0"/>
        <v>0</v>
      </c>
      <c r="H43" s="206">
        <f t="shared" si="1"/>
        <v>0</v>
      </c>
      <c r="I43" s="206"/>
      <c r="J43" s="206"/>
      <c r="K43" s="206">
        <f t="shared" si="2"/>
        <v>0</v>
      </c>
      <c r="L43" s="206"/>
      <c r="M43" s="206"/>
    </row>
    <row r="44" spans="1:13" ht="40.5" hidden="1" customHeight="1" x14ac:dyDescent="0.25">
      <c r="A44" s="207" t="s">
        <v>223</v>
      </c>
      <c r="B44" s="208"/>
      <c r="C44" s="15" t="s">
        <v>161</v>
      </c>
      <c r="D44" s="15" t="s">
        <v>157</v>
      </c>
      <c r="E44" s="15" t="s">
        <v>155</v>
      </c>
      <c r="F44" s="16" t="s">
        <v>224</v>
      </c>
      <c r="G44" s="108">
        <f t="shared" si="0"/>
        <v>0</v>
      </c>
      <c r="H44" s="206">
        <f t="shared" si="1"/>
        <v>0</v>
      </c>
      <c r="I44" s="206"/>
      <c r="J44" s="206"/>
      <c r="K44" s="206">
        <f t="shared" si="2"/>
        <v>0</v>
      </c>
      <c r="L44" s="206"/>
      <c r="M44" s="206"/>
    </row>
    <row r="45" spans="1:13" ht="40.5" hidden="1" customHeight="1" x14ac:dyDescent="0.25">
      <c r="A45" s="207" t="s">
        <v>225</v>
      </c>
      <c r="B45" s="208"/>
      <c r="C45" s="15" t="s">
        <v>161</v>
      </c>
      <c r="D45" s="15" t="s">
        <v>157</v>
      </c>
      <c r="E45" s="15" t="s">
        <v>156</v>
      </c>
      <c r="F45" s="16" t="s">
        <v>226</v>
      </c>
      <c r="G45" s="108">
        <f t="shared" si="0"/>
        <v>0</v>
      </c>
      <c r="H45" s="206">
        <f t="shared" si="1"/>
        <v>0</v>
      </c>
      <c r="I45" s="206"/>
      <c r="J45" s="206"/>
      <c r="K45" s="206">
        <f t="shared" si="2"/>
        <v>0</v>
      </c>
      <c r="L45" s="206"/>
      <c r="M45" s="206"/>
    </row>
    <row r="46" spans="1:13" ht="99.75" x14ac:dyDescent="0.25">
      <c r="A46" s="204">
        <v>2100</v>
      </c>
      <c r="B46" s="205"/>
      <c r="C46" s="13">
        <v>1</v>
      </c>
      <c r="D46" s="13">
        <v>0</v>
      </c>
      <c r="E46" s="13">
        <v>0</v>
      </c>
      <c r="F46" s="17" t="s">
        <v>393</v>
      </c>
      <c r="G46" s="108">
        <f t="shared" si="0"/>
        <v>0</v>
      </c>
      <c r="H46" s="206">
        <f t="shared" si="1"/>
        <v>0</v>
      </c>
      <c r="I46" s="206"/>
      <c r="J46" s="206"/>
      <c r="K46" s="206">
        <f t="shared" si="2"/>
        <v>0</v>
      </c>
      <c r="L46" s="206"/>
      <c r="M46" s="206"/>
    </row>
    <row r="47" spans="1:13" ht="108" x14ac:dyDescent="0.25">
      <c r="A47" s="207">
        <v>2110</v>
      </c>
      <c r="B47" s="208"/>
      <c r="C47" s="15">
        <v>1</v>
      </c>
      <c r="D47" s="15">
        <v>1</v>
      </c>
      <c r="E47" s="15">
        <v>0</v>
      </c>
      <c r="F47" s="1" t="s">
        <v>394</v>
      </c>
      <c r="G47" s="87">
        <f t="shared" si="0"/>
        <v>0</v>
      </c>
      <c r="H47" s="224">
        <f t="shared" si="1"/>
        <v>0</v>
      </c>
      <c r="I47" s="224"/>
      <c r="J47" s="224"/>
      <c r="K47" s="224">
        <f t="shared" si="2"/>
        <v>0</v>
      </c>
      <c r="L47" s="224"/>
      <c r="M47" s="224"/>
    </row>
    <row r="48" spans="1:13" ht="50.25" customHeight="1" x14ac:dyDescent="0.25">
      <c r="A48" s="207">
        <v>2111</v>
      </c>
      <c r="B48" s="208"/>
      <c r="C48" s="15">
        <v>1</v>
      </c>
      <c r="D48" s="15">
        <v>1</v>
      </c>
      <c r="E48" s="15">
        <v>1</v>
      </c>
      <c r="F48" s="1" t="s">
        <v>395</v>
      </c>
      <c r="G48" s="87">
        <f t="shared" si="0"/>
        <v>0</v>
      </c>
      <c r="H48" s="224">
        <f t="shared" si="1"/>
        <v>0</v>
      </c>
      <c r="I48" s="224"/>
      <c r="J48" s="224"/>
      <c r="K48" s="224">
        <f t="shared" si="2"/>
        <v>0</v>
      </c>
      <c r="L48" s="224"/>
      <c r="M48" s="224"/>
    </row>
    <row r="49" spans="1:13" ht="42.75" hidden="1" x14ac:dyDescent="0.25">
      <c r="A49" s="204">
        <v>2400</v>
      </c>
      <c r="B49" s="205"/>
      <c r="C49" s="13">
        <v>4</v>
      </c>
      <c r="D49" s="13">
        <v>0</v>
      </c>
      <c r="E49" s="13">
        <v>0</v>
      </c>
      <c r="F49" s="17" t="s">
        <v>233</v>
      </c>
      <c r="G49" s="108">
        <f t="shared" si="0"/>
        <v>0</v>
      </c>
      <c r="H49" s="206">
        <f t="shared" ref="H49" si="3">H67</f>
        <v>0</v>
      </c>
      <c r="I49" s="206"/>
      <c r="J49" s="206"/>
      <c r="K49" s="206">
        <f>K52+K50</f>
        <v>0</v>
      </c>
      <c r="L49" s="206"/>
      <c r="M49" s="206"/>
    </row>
    <row r="50" spans="1:13" ht="14.25" hidden="1" x14ac:dyDescent="0.25">
      <c r="A50" s="227">
        <v>2450</v>
      </c>
      <c r="B50" s="228"/>
      <c r="C50" s="15">
        <v>4</v>
      </c>
      <c r="D50" s="15">
        <v>5</v>
      </c>
      <c r="E50" s="15">
        <v>0</v>
      </c>
      <c r="F50" s="1" t="s">
        <v>302</v>
      </c>
      <c r="G50" s="87">
        <f>K50</f>
        <v>0</v>
      </c>
      <c r="H50" s="224">
        <f>H51</f>
        <v>0</v>
      </c>
      <c r="I50" s="229"/>
      <c r="J50" s="229"/>
      <c r="K50" s="224">
        <f>K51</f>
        <v>0</v>
      </c>
      <c r="L50" s="229"/>
      <c r="M50" s="229"/>
    </row>
    <row r="51" spans="1:13" ht="27" hidden="1" x14ac:dyDescent="0.25">
      <c r="A51" s="225">
        <v>2451</v>
      </c>
      <c r="B51" s="226"/>
      <c r="C51" s="15">
        <v>4</v>
      </c>
      <c r="D51" s="15">
        <v>5</v>
      </c>
      <c r="E51" s="15">
        <v>1</v>
      </c>
      <c r="F51" s="1" t="s">
        <v>304</v>
      </c>
      <c r="G51" s="87">
        <f>K51</f>
        <v>0</v>
      </c>
      <c r="H51" s="224">
        <v>0</v>
      </c>
      <c r="I51" s="229"/>
      <c r="J51" s="229"/>
      <c r="K51" s="224"/>
      <c r="L51" s="229"/>
      <c r="M51" s="229"/>
    </row>
    <row r="52" spans="1:13" ht="40.5" hidden="1" x14ac:dyDescent="0.25">
      <c r="A52" s="207">
        <v>2490</v>
      </c>
      <c r="B52" s="208"/>
      <c r="C52" s="15">
        <v>4</v>
      </c>
      <c r="D52" s="15">
        <v>9</v>
      </c>
      <c r="E52" s="15">
        <v>0</v>
      </c>
      <c r="F52" s="1" t="s">
        <v>234</v>
      </c>
      <c r="G52" s="87">
        <f t="shared" si="0"/>
        <v>0</v>
      </c>
      <c r="H52" s="224">
        <f t="shared" ref="H52:H53" si="4">H68</f>
        <v>0</v>
      </c>
      <c r="I52" s="224"/>
      <c r="J52" s="224"/>
      <c r="K52" s="224">
        <f>K53</f>
        <v>0</v>
      </c>
      <c r="L52" s="224"/>
      <c r="M52" s="224"/>
    </row>
    <row r="53" spans="1:13" ht="40.5" hidden="1" x14ac:dyDescent="0.25">
      <c r="A53" s="207">
        <v>2491</v>
      </c>
      <c r="B53" s="208"/>
      <c r="C53" s="15">
        <v>4</v>
      </c>
      <c r="D53" s="15">
        <v>9</v>
      </c>
      <c r="E53" s="15">
        <v>1</v>
      </c>
      <c r="F53" s="1" t="s">
        <v>234</v>
      </c>
      <c r="G53" s="87">
        <f t="shared" si="0"/>
        <v>0</v>
      </c>
      <c r="H53" s="224">
        <f t="shared" si="4"/>
        <v>0</v>
      </c>
      <c r="I53" s="224"/>
      <c r="J53" s="224"/>
      <c r="K53" s="224"/>
      <c r="L53" s="224"/>
      <c r="M53" s="224"/>
    </row>
    <row r="54" spans="1:13" ht="93" customHeight="1" x14ac:dyDescent="0.25">
      <c r="A54" s="204" t="s">
        <v>235</v>
      </c>
      <c r="B54" s="205"/>
      <c r="C54" s="13" t="s">
        <v>236</v>
      </c>
      <c r="D54" s="13" t="s">
        <v>167</v>
      </c>
      <c r="E54" s="13" t="s">
        <v>167</v>
      </c>
      <c r="F54" s="14" t="s">
        <v>237</v>
      </c>
      <c r="G54" s="108">
        <f t="shared" ref="G54:G56" si="5">H54</f>
        <v>5320644</v>
      </c>
      <c r="H54" s="206">
        <f>H55+H57</f>
        <v>5320644</v>
      </c>
      <c r="I54" s="234"/>
      <c r="J54" s="234"/>
      <c r="K54" s="206">
        <v>0</v>
      </c>
      <c r="L54" s="234"/>
      <c r="M54" s="234"/>
    </row>
    <row r="55" spans="1:13" ht="54.75" customHeight="1" x14ac:dyDescent="0.25">
      <c r="A55" s="207" t="s">
        <v>238</v>
      </c>
      <c r="B55" s="208"/>
      <c r="C55" s="15" t="s">
        <v>236</v>
      </c>
      <c r="D55" s="15" t="s">
        <v>155</v>
      </c>
      <c r="E55" s="15" t="s">
        <v>167</v>
      </c>
      <c r="F55" s="16" t="s">
        <v>239</v>
      </c>
      <c r="G55" s="87">
        <f t="shared" si="5"/>
        <v>5320644</v>
      </c>
      <c r="H55" s="224">
        <f>H56</f>
        <v>5320644</v>
      </c>
      <c r="I55" s="229"/>
      <c r="J55" s="229"/>
      <c r="K55" s="224">
        <v>0</v>
      </c>
      <c r="L55" s="229"/>
      <c r="M55" s="229"/>
    </row>
    <row r="56" spans="1:13" ht="45.75" customHeight="1" x14ac:dyDescent="0.25">
      <c r="A56" s="207" t="s">
        <v>238</v>
      </c>
      <c r="B56" s="208"/>
      <c r="C56" s="15" t="s">
        <v>236</v>
      </c>
      <c r="D56" s="15" t="s">
        <v>155</v>
      </c>
      <c r="E56" s="15">
        <v>1</v>
      </c>
      <c r="F56" s="28" t="s">
        <v>296</v>
      </c>
      <c r="G56" s="87">
        <f t="shared" si="5"/>
        <v>5320644</v>
      </c>
      <c r="H56" s="224">
        <v>5320644</v>
      </c>
      <c r="I56" s="229"/>
      <c r="J56" s="229"/>
      <c r="K56" s="224">
        <v>0</v>
      </c>
      <c r="L56" s="229"/>
      <c r="M56" s="229"/>
    </row>
    <row r="57" spans="1:13" ht="47.25" hidden="1" customHeight="1" x14ac:dyDescent="0.25">
      <c r="A57" s="207" t="s">
        <v>238</v>
      </c>
      <c r="B57" s="208"/>
      <c r="C57" s="15" t="s">
        <v>236</v>
      </c>
      <c r="D57" s="15">
        <v>5</v>
      </c>
      <c r="E57" s="15">
        <v>0</v>
      </c>
      <c r="F57" s="28" t="s">
        <v>297</v>
      </c>
      <c r="G57" s="86">
        <f>H57</f>
        <v>0</v>
      </c>
      <c r="H57" s="235">
        <f>H58</f>
        <v>0</v>
      </c>
      <c r="I57" s="236"/>
      <c r="J57" s="237"/>
      <c r="K57" s="235">
        <v>0</v>
      </c>
      <c r="L57" s="236"/>
      <c r="M57" s="236"/>
    </row>
    <row r="58" spans="1:13" ht="47.25" hidden="1" customHeight="1" x14ac:dyDescent="0.25">
      <c r="A58" s="207" t="s">
        <v>238</v>
      </c>
      <c r="B58" s="208"/>
      <c r="C58" s="15" t="s">
        <v>236</v>
      </c>
      <c r="D58" s="15">
        <v>5</v>
      </c>
      <c r="E58" s="15">
        <v>1</v>
      </c>
      <c r="F58" s="28" t="s">
        <v>298</v>
      </c>
      <c r="G58" s="86">
        <f>H58</f>
        <v>0</v>
      </c>
      <c r="H58" s="238"/>
      <c r="I58" s="239"/>
      <c r="J58" s="240"/>
      <c r="K58" s="238">
        <v>0</v>
      </c>
      <c r="L58" s="239"/>
      <c r="M58" s="239"/>
    </row>
    <row r="59" spans="1:13" s="4" customFormat="1" ht="73.5" customHeight="1" x14ac:dyDescent="0.3">
      <c r="A59" s="19" t="s">
        <v>240</v>
      </c>
      <c r="B59" s="231" t="s">
        <v>241</v>
      </c>
      <c r="C59" s="231"/>
      <c r="D59" s="231"/>
      <c r="E59" s="231"/>
      <c r="F59" s="231"/>
      <c r="G59" s="231"/>
      <c r="H59" s="231"/>
      <c r="I59" s="231"/>
      <c r="J59" s="231"/>
      <c r="K59" s="231"/>
      <c r="L59" s="231"/>
      <c r="M59" s="231"/>
    </row>
    <row r="60" spans="1:13" ht="55.5" customHeight="1" x14ac:dyDescent="0.25"/>
    <row r="61" spans="1:13" ht="55.5" customHeight="1" x14ac:dyDescent="0.25">
      <c r="B61" s="232"/>
      <c r="C61" s="233"/>
      <c r="D61" s="233"/>
      <c r="E61" s="233"/>
      <c r="F61" s="233"/>
      <c r="G61" s="233"/>
      <c r="H61" s="233"/>
      <c r="I61" s="233"/>
      <c r="J61" s="233"/>
      <c r="K61" s="233"/>
    </row>
  </sheetData>
  <mergeCells count="155">
    <mergeCell ref="K1:M1"/>
    <mergeCell ref="J2:M2"/>
    <mergeCell ref="H3:M3"/>
    <mergeCell ref="B59:M59"/>
    <mergeCell ref="B61:K61"/>
    <mergeCell ref="A54:B54"/>
    <mergeCell ref="H54:J54"/>
    <mergeCell ref="K54:M54"/>
    <mergeCell ref="A55:B55"/>
    <mergeCell ref="H55:J55"/>
    <mergeCell ref="K55:M55"/>
    <mergeCell ref="A56:B56"/>
    <mergeCell ref="H56:J56"/>
    <mergeCell ref="K56:M56"/>
    <mergeCell ref="A57:B57"/>
    <mergeCell ref="H57:J57"/>
    <mergeCell ref="K57:M57"/>
    <mergeCell ref="A58:B58"/>
    <mergeCell ref="H58:J58"/>
    <mergeCell ref="K58:M58"/>
    <mergeCell ref="A53:B53"/>
    <mergeCell ref="H53:J53"/>
    <mergeCell ref="K53:M53"/>
    <mergeCell ref="A49:B49"/>
    <mergeCell ref="H49:J49"/>
    <mergeCell ref="K49:M49"/>
    <mergeCell ref="A52:B52"/>
    <mergeCell ref="H52:J52"/>
    <mergeCell ref="K52:M52"/>
    <mergeCell ref="A51:B51"/>
    <mergeCell ref="A50:B50"/>
    <mergeCell ref="H50:J50"/>
    <mergeCell ref="K50:M50"/>
    <mergeCell ref="H51:J51"/>
    <mergeCell ref="K51:M51"/>
    <mergeCell ref="A47:B47"/>
    <mergeCell ref="H47:J47"/>
    <mergeCell ref="K47:M47"/>
    <mergeCell ref="A48:B48"/>
    <mergeCell ref="H48:J48"/>
    <mergeCell ref="K48:M48"/>
    <mergeCell ref="A45:B45"/>
    <mergeCell ref="H45:J45"/>
    <mergeCell ref="K45:M45"/>
    <mergeCell ref="A46:B46"/>
    <mergeCell ref="H46:J46"/>
    <mergeCell ref="K46:M46"/>
    <mergeCell ref="A43:B43"/>
    <mergeCell ref="H43:J43"/>
    <mergeCell ref="K43:M43"/>
    <mergeCell ref="A44:B44"/>
    <mergeCell ref="H44:J44"/>
    <mergeCell ref="K44:M44"/>
    <mergeCell ref="A41:B41"/>
    <mergeCell ref="H41:J41"/>
    <mergeCell ref="K41:M41"/>
    <mergeCell ref="A42:B42"/>
    <mergeCell ref="H42:J42"/>
    <mergeCell ref="K42:M42"/>
    <mergeCell ref="A39:B39"/>
    <mergeCell ref="H39:J39"/>
    <mergeCell ref="K39:M39"/>
    <mergeCell ref="A40:B40"/>
    <mergeCell ref="H40:J40"/>
    <mergeCell ref="K40:M40"/>
    <mergeCell ref="A37:B37"/>
    <mergeCell ref="H37:J37"/>
    <mergeCell ref="K37:M37"/>
    <mergeCell ref="A38:B38"/>
    <mergeCell ref="H38:J38"/>
    <mergeCell ref="K38:M38"/>
    <mergeCell ref="A35:B35"/>
    <mergeCell ref="H35:J35"/>
    <mergeCell ref="K35:M35"/>
    <mergeCell ref="A36:B36"/>
    <mergeCell ref="H36:J36"/>
    <mergeCell ref="K36:M36"/>
    <mergeCell ref="A33:B33"/>
    <mergeCell ref="H33:J33"/>
    <mergeCell ref="K33:M33"/>
    <mergeCell ref="A34:B34"/>
    <mergeCell ref="H34:J34"/>
    <mergeCell ref="K34:M34"/>
    <mergeCell ref="A31:B31"/>
    <mergeCell ref="H31:J31"/>
    <mergeCell ref="K31:M31"/>
    <mergeCell ref="A32:B32"/>
    <mergeCell ref="H32:J32"/>
    <mergeCell ref="K32:M32"/>
    <mergeCell ref="A29:B29"/>
    <mergeCell ref="H29:J29"/>
    <mergeCell ref="K29:M29"/>
    <mergeCell ref="A30:B30"/>
    <mergeCell ref="H30:J30"/>
    <mergeCell ref="K30:M30"/>
    <mergeCell ref="A27:B27"/>
    <mergeCell ref="H27:J27"/>
    <mergeCell ref="K27:M27"/>
    <mergeCell ref="A28:B28"/>
    <mergeCell ref="H28:J28"/>
    <mergeCell ref="K28:M28"/>
    <mergeCell ref="A25:B25"/>
    <mergeCell ref="H25:J25"/>
    <mergeCell ref="K25:M25"/>
    <mergeCell ref="A26:B26"/>
    <mergeCell ref="H26:J26"/>
    <mergeCell ref="K26:M26"/>
    <mergeCell ref="A23:B23"/>
    <mergeCell ref="H23:J23"/>
    <mergeCell ref="K23:M23"/>
    <mergeCell ref="A24:B24"/>
    <mergeCell ref="H24:J24"/>
    <mergeCell ref="K24:M24"/>
    <mergeCell ref="A21:B21"/>
    <mergeCell ref="H21:J21"/>
    <mergeCell ref="K21:M21"/>
    <mergeCell ref="A22:B22"/>
    <mergeCell ref="H22:J22"/>
    <mergeCell ref="K22:M22"/>
    <mergeCell ref="A19:B19"/>
    <mergeCell ref="H19:J19"/>
    <mergeCell ref="K19:M19"/>
    <mergeCell ref="A20:B20"/>
    <mergeCell ref="H20:J20"/>
    <mergeCell ref="K20:M20"/>
    <mergeCell ref="A17:B17"/>
    <mergeCell ref="H17:J17"/>
    <mergeCell ref="K17:M17"/>
    <mergeCell ref="A18:B18"/>
    <mergeCell ref="H18:J18"/>
    <mergeCell ref="K18:M18"/>
    <mergeCell ref="F4:M4"/>
    <mergeCell ref="A7:M7"/>
    <mergeCell ref="A8:M8"/>
    <mergeCell ref="A9:M10"/>
    <mergeCell ref="J11:M11"/>
    <mergeCell ref="A15:B15"/>
    <mergeCell ref="H15:J15"/>
    <mergeCell ref="K15:M15"/>
    <mergeCell ref="A16:B16"/>
    <mergeCell ref="H16:J16"/>
    <mergeCell ref="K16:M16"/>
    <mergeCell ref="H12:M12"/>
    <mergeCell ref="H13:J13"/>
    <mergeCell ref="K13:M13"/>
    <mergeCell ref="A14:B14"/>
    <mergeCell ref="H14:J14"/>
    <mergeCell ref="K14:M14"/>
    <mergeCell ref="A12:B13"/>
    <mergeCell ref="C12:C13"/>
    <mergeCell ref="D12:D13"/>
    <mergeCell ref="E12:E13"/>
    <mergeCell ref="F12:F13"/>
    <mergeCell ref="G12:G13"/>
    <mergeCell ref="B4:E4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4"/>
  <sheetViews>
    <sheetView workbookViewId="0">
      <selection activeCell="L11" sqref="L11"/>
    </sheetView>
  </sheetViews>
  <sheetFormatPr defaultColWidth="8.7109375" defaultRowHeight="13.5" x14ac:dyDescent="0.25"/>
  <cols>
    <col min="1" max="1" width="3.42578125" style="8" customWidth="1"/>
    <col min="2" max="2" width="3.140625" style="8" customWidth="1"/>
    <col min="3" max="3" width="0.28515625" style="8" customWidth="1"/>
    <col min="4" max="4" width="44.7109375" style="8" customWidth="1"/>
    <col min="5" max="5" width="6.85546875" style="8" customWidth="1"/>
    <col min="6" max="6" width="16.42578125" style="8" customWidth="1"/>
    <col min="7" max="7" width="13.42578125" style="8" customWidth="1"/>
    <col min="8" max="8" width="12.85546875" style="8" customWidth="1"/>
    <col min="9" max="256" width="8.7109375" style="8"/>
    <col min="257" max="257" width="3.42578125" style="8" customWidth="1"/>
    <col min="258" max="258" width="3.140625" style="8" customWidth="1"/>
    <col min="259" max="259" width="0.28515625" style="8" customWidth="1"/>
    <col min="260" max="260" width="44.7109375" style="8" customWidth="1"/>
    <col min="261" max="261" width="6.85546875" style="8" customWidth="1"/>
    <col min="262" max="262" width="16.42578125" style="8" customWidth="1"/>
    <col min="263" max="263" width="13.42578125" style="8" customWidth="1"/>
    <col min="264" max="264" width="13.5703125" style="8" customWidth="1"/>
    <col min="265" max="512" width="8.7109375" style="8"/>
    <col min="513" max="513" width="3.42578125" style="8" customWidth="1"/>
    <col min="514" max="514" width="3.140625" style="8" customWidth="1"/>
    <col min="515" max="515" width="0.28515625" style="8" customWidth="1"/>
    <col min="516" max="516" width="44.7109375" style="8" customWidth="1"/>
    <col min="517" max="517" width="6.85546875" style="8" customWidth="1"/>
    <col min="518" max="518" width="16.42578125" style="8" customWidth="1"/>
    <col min="519" max="519" width="13.42578125" style="8" customWidth="1"/>
    <col min="520" max="520" width="13.5703125" style="8" customWidth="1"/>
    <col min="521" max="768" width="8.7109375" style="8"/>
    <col min="769" max="769" width="3.42578125" style="8" customWidth="1"/>
    <col min="770" max="770" width="3.140625" style="8" customWidth="1"/>
    <col min="771" max="771" width="0.28515625" style="8" customWidth="1"/>
    <col min="772" max="772" width="44.7109375" style="8" customWidth="1"/>
    <col min="773" max="773" width="6.85546875" style="8" customWidth="1"/>
    <col min="774" max="774" width="16.42578125" style="8" customWidth="1"/>
    <col min="775" max="775" width="13.42578125" style="8" customWidth="1"/>
    <col min="776" max="776" width="13.5703125" style="8" customWidth="1"/>
    <col min="777" max="1024" width="8.7109375" style="8"/>
    <col min="1025" max="1025" width="3.42578125" style="8" customWidth="1"/>
    <col min="1026" max="1026" width="3.140625" style="8" customWidth="1"/>
    <col min="1027" max="1027" width="0.28515625" style="8" customWidth="1"/>
    <col min="1028" max="1028" width="44.7109375" style="8" customWidth="1"/>
    <col min="1029" max="1029" width="6.85546875" style="8" customWidth="1"/>
    <col min="1030" max="1030" width="16.42578125" style="8" customWidth="1"/>
    <col min="1031" max="1031" width="13.42578125" style="8" customWidth="1"/>
    <col min="1032" max="1032" width="13.5703125" style="8" customWidth="1"/>
    <col min="1033" max="1280" width="8.7109375" style="8"/>
    <col min="1281" max="1281" width="3.42578125" style="8" customWidth="1"/>
    <col min="1282" max="1282" width="3.140625" style="8" customWidth="1"/>
    <col min="1283" max="1283" width="0.28515625" style="8" customWidth="1"/>
    <col min="1284" max="1284" width="44.7109375" style="8" customWidth="1"/>
    <col min="1285" max="1285" width="6.85546875" style="8" customWidth="1"/>
    <col min="1286" max="1286" width="16.42578125" style="8" customWidth="1"/>
    <col min="1287" max="1287" width="13.42578125" style="8" customWidth="1"/>
    <col min="1288" max="1288" width="13.5703125" style="8" customWidth="1"/>
    <col min="1289" max="1536" width="8.7109375" style="8"/>
    <col min="1537" max="1537" width="3.42578125" style="8" customWidth="1"/>
    <col min="1538" max="1538" width="3.140625" style="8" customWidth="1"/>
    <col min="1539" max="1539" width="0.28515625" style="8" customWidth="1"/>
    <col min="1540" max="1540" width="44.7109375" style="8" customWidth="1"/>
    <col min="1541" max="1541" width="6.85546875" style="8" customWidth="1"/>
    <col min="1542" max="1542" width="16.42578125" style="8" customWidth="1"/>
    <col min="1543" max="1543" width="13.42578125" style="8" customWidth="1"/>
    <col min="1544" max="1544" width="13.5703125" style="8" customWidth="1"/>
    <col min="1545" max="1792" width="8.7109375" style="8"/>
    <col min="1793" max="1793" width="3.42578125" style="8" customWidth="1"/>
    <col min="1794" max="1794" width="3.140625" style="8" customWidth="1"/>
    <col min="1795" max="1795" width="0.28515625" style="8" customWidth="1"/>
    <col min="1796" max="1796" width="44.7109375" style="8" customWidth="1"/>
    <col min="1797" max="1797" width="6.85546875" style="8" customWidth="1"/>
    <col min="1798" max="1798" width="16.42578125" style="8" customWidth="1"/>
    <col min="1799" max="1799" width="13.42578125" style="8" customWidth="1"/>
    <col min="1800" max="1800" width="13.5703125" style="8" customWidth="1"/>
    <col min="1801" max="2048" width="8.7109375" style="8"/>
    <col min="2049" max="2049" width="3.42578125" style="8" customWidth="1"/>
    <col min="2050" max="2050" width="3.140625" style="8" customWidth="1"/>
    <col min="2051" max="2051" width="0.28515625" style="8" customWidth="1"/>
    <col min="2052" max="2052" width="44.7109375" style="8" customWidth="1"/>
    <col min="2053" max="2053" width="6.85546875" style="8" customWidth="1"/>
    <col min="2054" max="2054" width="16.42578125" style="8" customWidth="1"/>
    <col min="2055" max="2055" width="13.42578125" style="8" customWidth="1"/>
    <col min="2056" max="2056" width="13.5703125" style="8" customWidth="1"/>
    <col min="2057" max="2304" width="8.7109375" style="8"/>
    <col min="2305" max="2305" width="3.42578125" style="8" customWidth="1"/>
    <col min="2306" max="2306" width="3.140625" style="8" customWidth="1"/>
    <col min="2307" max="2307" width="0.28515625" style="8" customWidth="1"/>
    <col min="2308" max="2308" width="44.7109375" style="8" customWidth="1"/>
    <col min="2309" max="2309" width="6.85546875" style="8" customWidth="1"/>
    <col min="2310" max="2310" width="16.42578125" style="8" customWidth="1"/>
    <col min="2311" max="2311" width="13.42578125" style="8" customWidth="1"/>
    <col min="2312" max="2312" width="13.5703125" style="8" customWidth="1"/>
    <col min="2313" max="2560" width="8.7109375" style="8"/>
    <col min="2561" max="2561" width="3.42578125" style="8" customWidth="1"/>
    <col min="2562" max="2562" width="3.140625" style="8" customWidth="1"/>
    <col min="2563" max="2563" width="0.28515625" style="8" customWidth="1"/>
    <col min="2564" max="2564" width="44.7109375" style="8" customWidth="1"/>
    <col min="2565" max="2565" width="6.85546875" style="8" customWidth="1"/>
    <col min="2566" max="2566" width="16.42578125" style="8" customWidth="1"/>
    <col min="2567" max="2567" width="13.42578125" style="8" customWidth="1"/>
    <col min="2568" max="2568" width="13.5703125" style="8" customWidth="1"/>
    <col min="2569" max="2816" width="8.7109375" style="8"/>
    <col min="2817" max="2817" width="3.42578125" style="8" customWidth="1"/>
    <col min="2818" max="2818" width="3.140625" style="8" customWidth="1"/>
    <col min="2819" max="2819" width="0.28515625" style="8" customWidth="1"/>
    <col min="2820" max="2820" width="44.7109375" style="8" customWidth="1"/>
    <col min="2821" max="2821" width="6.85546875" style="8" customWidth="1"/>
    <col min="2822" max="2822" width="16.42578125" style="8" customWidth="1"/>
    <col min="2823" max="2823" width="13.42578125" style="8" customWidth="1"/>
    <col min="2824" max="2824" width="13.5703125" style="8" customWidth="1"/>
    <col min="2825" max="3072" width="8.7109375" style="8"/>
    <col min="3073" max="3073" width="3.42578125" style="8" customWidth="1"/>
    <col min="3074" max="3074" width="3.140625" style="8" customWidth="1"/>
    <col min="3075" max="3075" width="0.28515625" style="8" customWidth="1"/>
    <col min="3076" max="3076" width="44.7109375" style="8" customWidth="1"/>
    <col min="3077" max="3077" width="6.85546875" style="8" customWidth="1"/>
    <col min="3078" max="3078" width="16.42578125" style="8" customWidth="1"/>
    <col min="3079" max="3079" width="13.42578125" style="8" customWidth="1"/>
    <col min="3080" max="3080" width="13.5703125" style="8" customWidth="1"/>
    <col min="3081" max="3328" width="8.7109375" style="8"/>
    <col min="3329" max="3329" width="3.42578125" style="8" customWidth="1"/>
    <col min="3330" max="3330" width="3.140625" style="8" customWidth="1"/>
    <col min="3331" max="3331" width="0.28515625" style="8" customWidth="1"/>
    <col min="3332" max="3332" width="44.7109375" style="8" customWidth="1"/>
    <col min="3333" max="3333" width="6.85546875" style="8" customWidth="1"/>
    <col min="3334" max="3334" width="16.42578125" style="8" customWidth="1"/>
    <col min="3335" max="3335" width="13.42578125" style="8" customWidth="1"/>
    <col min="3336" max="3336" width="13.5703125" style="8" customWidth="1"/>
    <col min="3337" max="3584" width="8.7109375" style="8"/>
    <col min="3585" max="3585" width="3.42578125" style="8" customWidth="1"/>
    <col min="3586" max="3586" width="3.140625" style="8" customWidth="1"/>
    <col min="3587" max="3587" width="0.28515625" style="8" customWidth="1"/>
    <col min="3588" max="3588" width="44.7109375" style="8" customWidth="1"/>
    <col min="3589" max="3589" width="6.85546875" style="8" customWidth="1"/>
    <col min="3590" max="3590" width="16.42578125" style="8" customWidth="1"/>
    <col min="3591" max="3591" width="13.42578125" style="8" customWidth="1"/>
    <col min="3592" max="3592" width="13.5703125" style="8" customWidth="1"/>
    <col min="3593" max="3840" width="8.7109375" style="8"/>
    <col min="3841" max="3841" width="3.42578125" style="8" customWidth="1"/>
    <col min="3842" max="3842" width="3.140625" style="8" customWidth="1"/>
    <col min="3843" max="3843" width="0.28515625" style="8" customWidth="1"/>
    <col min="3844" max="3844" width="44.7109375" style="8" customWidth="1"/>
    <col min="3845" max="3845" width="6.85546875" style="8" customWidth="1"/>
    <col min="3846" max="3846" width="16.42578125" style="8" customWidth="1"/>
    <col min="3847" max="3847" width="13.42578125" style="8" customWidth="1"/>
    <col min="3848" max="3848" width="13.5703125" style="8" customWidth="1"/>
    <col min="3849" max="4096" width="8.7109375" style="8"/>
    <col min="4097" max="4097" width="3.42578125" style="8" customWidth="1"/>
    <col min="4098" max="4098" width="3.140625" style="8" customWidth="1"/>
    <col min="4099" max="4099" width="0.28515625" style="8" customWidth="1"/>
    <col min="4100" max="4100" width="44.7109375" style="8" customWidth="1"/>
    <col min="4101" max="4101" width="6.85546875" style="8" customWidth="1"/>
    <col min="4102" max="4102" width="16.42578125" style="8" customWidth="1"/>
    <col min="4103" max="4103" width="13.42578125" style="8" customWidth="1"/>
    <col min="4104" max="4104" width="13.5703125" style="8" customWidth="1"/>
    <col min="4105" max="4352" width="8.7109375" style="8"/>
    <col min="4353" max="4353" width="3.42578125" style="8" customWidth="1"/>
    <col min="4354" max="4354" width="3.140625" style="8" customWidth="1"/>
    <col min="4355" max="4355" width="0.28515625" style="8" customWidth="1"/>
    <col min="4356" max="4356" width="44.7109375" style="8" customWidth="1"/>
    <col min="4357" max="4357" width="6.85546875" style="8" customWidth="1"/>
    <col min="4358" max="4358" width="16.42578125" style="8" customWidth="1"/>
    <col min="4359" max="4359" width="13.42578125" style="8" customWidth="1"/>
    <col min="4360" max="4360" width="13.5703125" style="8" customWidth="1"/>
    <col min="4361" max="4608" width="8.7109375" style="8"/>
    <col min="4609" max="4609" width="3.42578125" style="8" customWidth="1"/>
    <col min="4610" max="4610" width="3.140625" style="8" customWidth="1"/>
    <col min="4611" max="4611" width="0.28515625" style="8" customWidth="1"/>
    <col min="4612" max="4612" width="44.7109375" style="8" customWidth="1"/>
    <col min="4613" max="4613" width="6.85546875" style="8" customWidth="1"/>
    <col min="4614" max="4614" width="16.42578125" style="8" customWidth="1"/>
    <col min="4615" max="4615" width="13.42578125" style="8" customWidth="1"/>
    <col min="4616" max="4616" width="13.5703125" style="8" customWidth="1"/>
    <col min="4617" max="4864" width="8.7109375" style="8"/>
    <col min="4865" max="4865" width="3.42578125" style="8" customWidth="1"/>
    <col min="4866" max="4866" width="3.140625" style="8" customWidth="1"/>
    <col min="4867" max="4867" width="0.28515625" style="8" customWidth="1"/>
    <col min="4868" max="4868" width="44.7109375" style="8" customWidth="1"/>
    <col min="4869" max="4869" width="6.85546875" style="8" customWidth="1"/>
    <col min="4870" max="4870" width="16.42578125" style="8" customWidth="1"/>
    <col min="4871" max="4871" width="13.42578125" style="8" customWidth="1"/>
    <col min="4872" max="4872" width="13.5703125" style="8" customWidth="1"/>
    <col min="4873" max="5120" width="8.7109375" style="8"/>
    <col min="5121" max="5121" width="3.42578125" style="8" customWidth="1"/>
    <col min="5122" max="5122" width="3.140625" style="8" customWidth="1"/>
    <col min="5123" max="5123" width="0.28515625" style="8" customWidth="1"/>
    <col min="5124" max="5124" width="44.7109375" style="8" customWidth="1"/>
    <col min="5125" max="5125" width="6.85546875" style="8" customWidth="1"/>
    <col min="5126" max="5126" width="16.42578125" style="8" customWidth="1"/>
    <col min="5127" max="5127" width="13.42578125" style="8" customWidth="1"/>
    <col min="5128" max="5128" width="13.5703125" style="8" customWidth="1"/>
    <col min="5129" max="5376" width="8.7109375" style="8"/>
    <col min="5377" max="5377" width="3.42578125" style="8" customWidth="1"/>
    <col min="5378" max="5378" width="3.140625" style="8" customWidth="1"/>
    <col min="5379" max="5379" width="0.28515625" style="8" customWidth="1"/>
    <col min="5380" max="5380" width="44.7109375" style="8" customWidth="1"/>
    <col min="5381" max="5381" width="6.85546875" style="8" customWidth="1"/>
    <col min="5382" max="5382" width="16.42578125" style="8" customWidth="1"/>
    <col min="5383" max="5383" width="13.42578125" style="8" customWidth="1"/>
    <col min="5384" max="5384" width="13.5703125" style="8" customWidth="1"/>
    <col min="5385" max="5632" width="8.7109375" style="8"/>
    <col min="5633" max="5633" width="3.42578125" style="8" customWidth="1"/>
    <col min="5634" max="5634" width="3.140625" style="8" customWidth="1"/>
    <col min="5635" max="5635" width="0.28515625" style="8" customWidth="1"/>
    <col min="5636" max="5636" width="44.7109375" style="8" customWidth="1"/>
    <col min="5637" max="5637" width="6.85546875" style="8" customWidth="1"/>
    <col min="5638" max="5638" width="16.42578125" style="8" customWidth="1"/>
    <col min="5639" max="5639" width="13.42578125" style="8" customWidth="1"/>
    <col min="5640" max="5640" width="13.5703125" style="8" customWidth="1"/>
    <col min="5641" max="5888" width="8.7109375" style="8"/>
    <col min="5889" max="5889" width="3.42578125" style="8" customWidth="1"/>
    <col min="5890" max="5890" width="3.140625" style="8" customWidth="1"/>
    <col min="5891" max="5891" width="0.28515625" style="8" customWidth="1"/>
    <col min="5892" max="5892" width="44.7109375" style="8" customWidth="1"/>
    <col min="5893" max="5893" width="6.85546875" style="8" customWidth="1"/>
    <col min="5894" max="5894" width="16.42578125" style="8" customWidth="1"/>
    <col min="5895" max="5895" width="13.42578125" style="8" customWidth="1"/>
    <col min="5896" max="5896" width="13.5703125" style="8" customWidth="1"/>
    <col min="5897" max="6144" width="8.7109375" style="8"/>
    <col min="6145" max="6145" width="3.42578125" style="8" customWidth="1"/>
    <col min="6146" max="6146" width="3.140625" style="8" customWidth="1"/>
    <col min="6147" max="6147" width="0.28515625" style="8" customWidth="1"/>
    <col min="6148" max="6148" width="44.7109375" style="8" customWidth="1"/>
    <col min="6149" max="6149" width="6.85546875" style="8" customWidth="1"/>
    <col min="6150" max="6150" width="16.42578125" style="8" customWidth="1"/>
    <col min="6151" max="6151" width="13.42578125" style="8" customWidth="1"/>
    <col min="6152" max="6152" width="13.5703125" style="8" customWidth="1"/>
    <col min="6153" max="6400" width="8.7109375" style="8"/>
    <col min="6401" max="6401" width="3.42578125" style="8" customWidth="1"/>
    <col min="6402" max="6402" width="3.140625" style="8" customWidth="1"/>
    <col min="6403" max="6403" width="0.28515625" style="8" customWidth="1"/>
    <col min="6404" max="6404" width="44.7109375" style="8" customWidth="1"/>
    <col min="6405" max="6405" width="6.85546875" style="8" customWidth="1"/>
    <col min="6406" max="6406" width="16.42578125" style="8" customWidth="1"/>
    <col min="6407" max="6407" width="13.42578125" style="8" customWidth="1"/>
    <col min="6408" max="6408" width="13.5703125" style="8" customWidth="1"/>
    <col min="6409" max="6656" width="8.7109375" style="8"/>
    <col min="6657" max="6657" width="3.42578125" style="8" customWidth="1"/>
    <col min="6658" max="6658" width="3.140625" style="8" customWidth="1"/>
    <col min="6659" max="6659" width="0.28515625" style="8" customWidth="1"/>
    <col min="6660" max="6660" width="44.7109375" style="8" customWidth="1"/>
    <col min="6661" max="6661" width="6.85546875" style="8" customWidth="1"/>
    <col min="6662" max="6662" width="16.42578125" style="8" customWidth="1"/>
    <col min="6663" max="6663" width="13.42578125" style="8" customWidth="1"/>
    <col min="6664" max="6664" width="13.5703125" style="8" customWidth="1"/>
    <col min="6665" max="6912" width="8.7109375" style="8"/>
    <col min="6913" max="6913" width="3.42578125" style="8" customWidth="1"/>
    <col min="6914" max="6914" width="3.140625" style="8" customWidth="1"/>
    <col min="6915" max="6915" width="0.28515625" style="8" customWidth="1"/>
    <col min="6916" max="6916" width="44.7109375" style="8" customWidth="1"/>
    <col min="6917" max="6917" width="6.85546875" style="8" customWidth="1"/>
    <col min="6918" max="6918" width="16.42578125" style="8" customWidth="1"/>
    <col min="6919" max="6919" width="13.42578125" style="8" customWidth="1"/>
    <col min="6920" max="6920" width="13.5703125" style="8" customWidth="1"/>
    <col min="6921" max="7168" width="8.7109375" style="8"/>
    <col min="7169" max="7169" width="3.42578125" style="8" customWidth="1"/>
    <col min="7170" max="7170" width="3.140625" style="8" customWidth="1"/>
    <col min="7171" max="7171" width="0.28515625" style="8" customWidth="1"/>
    <col min="7172" max="7172" width="44.7109375" style="8" customWidth="1"/>
    <col min="7173" max="7173" width="6.85546875" style="8" customWidth="1"/>
    <col min="7174" max="7174" width="16.42578125" style="8" customWidth="1"/>
    <col min="7175" max="7175" width="13.42578125" style="8" customWidth="1"/>
    <col min="7176" max="7176" width="13.5703125" style="8" customWidth="1"/>
    <col min="7177" max="7424" width="8.7109375" style="8"/>
    <col min="7425" max="7425" width="3.42578125" style="8" customWidth="1"/>
    <col min="7426" max="7426" width="3.140625" style="8" customWidth="1"/>
    <col min="7427" max="7427" width="0.28515625" style="8" customWidth="1"/>
    <col min="7428" max="7428" width="44.7109375" style="8" customWidth="1"/>
    <col min="7429" max="7429" width="6.85546875" style="8" customWidth="1"/>
    <col min="7430" max="7430" width="16.42578125" style="8" customWidth="1"/>
    <col min="7431" max="7431" width="13.42578125" style="8" customWidth="1"/>
    <col min="7432" max="7432" width="13.5703125" style="8" customWidth="1"/>
    <col min="7433" max="7680" width="8.7109375" style="8"/>
    <col min="7681" max="7681" width="3.42578125" style="8" customWidth="1"/>
    <col min="7682" max="7682" width="3.140625" style="8" customWidth="1"/>
    <col min="7683" max="7683" width="0.28515625" style="8" customWidth="1"/>
    <col min="7684" max="7684" width="44.7109375" style="8" customWidth="1"/>
    <col min="7685" max="7685" width="6.85546875" style="8" customWidth="1"/>
    <col min="7686" max="7686" width="16.42578125" style="8" customWidth="1"/>
    <col min="7687" max="7687" width="13.42578125" style="8" customWidth="1"/>
    <col min="7688" max="7688" width="13.5703125" style="8" customWidth="1"/>
    <col min="7689" max="7936" width="8.7109375" style="8"/>
    <col min="7937" max="7937" width="3.42578125" style="8" customWidth="1"/>
    <col min="7938" max="7938" width="3.140625" style="8" customWidth="1"/>
    <col min="7939" max="7939" width="0.28515625" style="8" customWidth="1"/>
    <col min="7940" max="7940" width="44.7109375" style="8" customWidth="1"/>
    <col min="7941" max="7941" width="6.85546875" style="8" customWidth="1"/>
    <col min="7942" max="7942" width="16.42578125" style="8" customWidth="1"/>
    <col min="7943" max="7943" width="13.42578125" style="8" customWidth="1"/>
    <col min="7944" max="7944" width="13.5703125" style="8" customWidth="1"/>
    <col min="7945" max="8192" width="8.7109375" style="8"/>
    <col min="8193" max="8193" width="3.42578125" style="8" customWidth="1"/>
    <col min="8194" max="8194" width="3.140625" style="8" customWidth="1"/>
    <col min="8195" max="8195" width="0.28515625" style="8" customWidth="1"/>
    <col min="8196" max="8196" width="44.7109375" style="8" customWidth="1"/>
    <col min="8197" max="8197" width="6.85546875" style="8" customWidth="1"/>
    <col min="8198" max="8198" width="16.42578125" style="8" customWidth="1"/>
    <col min="8199" max="8199" width="13.42578125" style="8" customWidth="1"/>
    <col min="8200" max="8200" width="13.5703125" style="8" customWidth="1"/>
    <col min="8201" max="8448" width="8.7109375" style="8"/>
    <col min="8449" max="8449" width="3.42578125" style="8" customWidth="1"/>
    <col min="8450" max="8450" width="3.140625" style="8" customWidth="1"/>
    <col min="8451" max="8451" width="0.28515625" style="8" customWidth="1"/>
    <col min="8452" max="8452" width="44.7109375" style="8" customWidth="1"/>
    <col min="8453" max="8453" width="6.85546875" style="8" customWidth="1"/>
    <col min="8454" max="8454" width="16.42578125" style="8" customWidth="1"/>
    <col min="8455" max="8455" width="13.42578125" style="8" customWidth="1"/>
    <col min="8456" max="8456" width="13.5703125" style="8" customWidth="1"/>
    <col min="8457" max="8704" width="8.7109375" style="8"/>
    <col min="8705" max="8705" width="3.42578125" style="8" customWidth="1"/>
    <col min="8706" max="8706" width="3.140625" style="8" customWidth="1"/>
    <col min="8707" max="8707" width="0.28515625" style="8" customWidth="1"/>
    <col min="8708" max="8708" width="44.7109375" style="8" customWidth="1"/>
    <col min="8709" max="8709" width="6.85546875" style="8" customWidth="1"/>
    <col min="8710" max="8710" width="16.42578125" style="8" customWidth="1"/>
    <col min="8711" max="8711" width="13.42578125" style="8" customWidth="1"/>
    <col min="8712" max="8712" width="13.5703125" style="8" customWidth="1"/>
    <col min="8713" max="8960" width="8.7109375" style="8"/>
    <col min="8961" max="8961" width="3.42578125" style="8" customWidth="1"/>
    <col min="8962" max="8962" width="3.140625" style="8" customWidth="1"/>
    <col min="8963" max="8963" width="0.28515625" style="8" customWidth="1"/>
    <col min="8964" max="8964" width="44.7109375" style="8" customWidth="1"/>
    <col min="8965" max="8965" width="6.85546875" style="8" customWidth="1"/>
    <col min="8966" max="8966" width="16.42578125" style="8" customWidth="1"/>
    <col min="8967" max="8967" width="13.42578125" style="8" customWidth="1"/>
    <col min="8968" max="8968" width="13.5703125" style="8" customWidth="1"/>
    <col min="8969" max="9216" width="8.7109375" style="8"/>
    <col min="9217" max="9217" width="3.42578125" style="8" customWidth="1"/>
    <col min="9218" max="9218" width="3.140625" style="8" customWidth="1"/>
    <col min="9219" max="9219" width="0.28515625" style="8" customWidth="1"/>
    <col min="9220" max="9220" width="44.7109375" style="8" customWidth="1"/>
    <col min="9221" max="9221" width="6.85546875" style="8" customWidth="1"/>
    <col min="9222" max="9222" width="16.42578125" style="8" customWidth="1"/>
    <col min="9223" max="9223" width="13.42578125" style="8" customWidth="1"/>
    <col min="9224" max="9224" width="13.5703125" style="8" customWidth="1"/>
    <col min="9225" max="9472" width="8.7109375" style="8"/>
    <col min="9473" max="9473" width="3.42578125" style="8" customWidth="1"/>
    <col min="9474" max="9474" width="3.140625" style="8" customWidth="1"/>
    <col min="9475" max="9475" width="0.28515625" style="8" customWidth="1"/>
    <col min="9476" max="9476" width="44.7109375" style="8" customWidth="1"/>
    <col min="9477" max="9477" width="6.85546875" style="8" customWidth="1"/>
    <col min="9478" max="9478" width="16.42578125" style="8" customWidth="1"/>
    <col min="9479" max="9479" width="13.42578125" style="8" customWidth="1"/>
    <col min="9480" max="9480" width="13.5703125" style="8" customWidth="1"/>
    <col min="9481" max="9728" width="8.7109375" style="8"/>
    <col min="9729" max="9729" width="3.42578125" style="8" customWidth="1"/>
    <col min="9730" max="9730" width="3.140625" style="8" customWidth="1"/>
    <col min="9731" max="9731" width="0.28515625" style="8" customWidth="1"/>
    <col min="9732" max="9732" width="44.7109375" style="8" customWidth="1"/>
    <col min="9733" max="9733" width="6.85546875" style="8" customWidth="1"/>
    <col min="9734" max="9734" width="16.42578125" style="8" customWidth="1"/>
    <col min="9735" max="9735" width="13.42578125" style="8" customWidth="1"/>
    <col min="9736" max="9736" width="13.5703125" style="8" customWidth="1"/>
    <col min="9737" max="9984" width="8.7109375" style="8"/>
    <col min="9985" max="9985" width="3.42578125" style="8" customWidth="1"/>
    <col min="9986" max="9986" width="3.140625" style="8" customWidth="1"/>
    <col min="9987" max="9987" width="0.28515625" style="8" customWidth="1"/>
    <col min="9988" max="9988" width="44.7109375" style="8" customWidth="1"/>
    <col min="9989" max="9989" width="6.85546875" style="8" customWidth="1"/>
    <col min="9990" max="9990" width="16.42578125" style="8" customWidth="1"/>
    <col min="9991" max="9991" width="13.42578125" style="8" customWidth="1"/>
    <col min="9992" max="9992" width="13.5703125" style="8" customWidth="1"/>
    <col min="9993" max="10240" width="8.7109375" style="8"/>
    <col min="10241" max="10241" width="3.42578125" style="8" customWidth="1"/>
    <col min="10242" max="10242" width="3.140625" style="8" customWidth="1"/>
    <col min="10243" max="10243" width="0.28515625" style="8" customWidth="1"/>
    <col min="10244" max="10244" width="44.7109375" style="8" customWidth="1"/>
    <col min="10245" max="10245" width="6.85546875" style="8" customWidth="1"/>
    <col min="10246" max="10246" width="16.42578125" style="8" customWidth="1"/>
    <col min="10247" max="10247" width="13.42578125" style="8" customWidth="1"/>
    <col min="10248" max="10248" width="13.5703125" style="8" customWidth="1"/>
    <col min="10249" max="10496" width="8.7109375" style="8"/>
    <col min="10497" max="10497" width="3.42578125" style="8" customWidth="1"/>
    <col min="10498" max="10498" width="3.140625" style="8" customWidth="1"/>
    <col min="10499" max="10499" width="0.28515625" style="8" customWidth="1"/>
    <col min="10500" max="10500" width="44.7109375" style="8" customWidth="1"/>
    <col min="10501" max="10501" width="6.85546875" style="8" customWidth="1"/>
    <col min="10502" max="10502" width="16.42578125" style="8" customWidth="1"/>
    <col min="10503" max="10503" width="13.42578125" style="8" customWidth="1"/>
    <col min="10504" max="10504" width="13.5703125" style="8" customWidth="1"/>
    <col min="10505" max="10752" width="8.7109375" style="8"/>
    <col min="10753" max="10753" width="3.42578125" style="8" customWidth="1"/>
    <col min="10754" max="10754" width="3.140625" style="8" customWidth="1"/>
    <col min="10755" max="10755" width="0.28515625" style="8" customWidth="1"/>
    <col min="10756" max="10756" width="44.7109375" style="8" customWidth="1"/>
    <col min="10757" max="10757" width="6.85546875" style="8" customWidth="1"/>
    <col min="10758" max="10758" width="16.42578125" style="8" customWidth="1"/>
    <col min="10759" max="10759" width="13.42578125" style="8" customWidth="1"/>
    <col min="10760" max="10760" width="13.5703125" style="8" customWidth="1"/>
    <col min="10761" max="11008" width="8.7109375" style="8"/>
    <col min="11009" max="11009" width="3.42578125" style="8" customWidth="1"/>
    <col min="11010" max="11010" width="3.140625" style="8" customWidth="1"/>
    <col min="11011" max="11011" width="0.28515625" style="8" customWidth="1"/>
    <col min="11012" max="11012" width="44.7109375" style="8" customWidth="1"/>
    <col min="11013" max="11013" width="6.85546875" style="8" customWidth="1"/>
    <col min="11014" max="11014" width="16.42578125" style="8" customWidth="1"/>
    <col min="11015" max="11015" width="13.42578125" style="8" customWidth="1"/>
    <col min="11016" max="11016" width="13.5703125" style="8" customWidth="1"/>
    <col min="11017" max="11264" width="8.7109375" style="8"/>
    <col min="11265" max="11265" width="3.42578125" style="8" customWidth="1"/>
    <col min="11266" max="11266" width="3.140625" style="8" customWidth="1"/>
    <col min="11267" max="11267" width="0.28515625" style="8" customWidth="1"/>
    <col min="11268" max="11268" width="44.7109375" style="8" customWidth="1"/>
    <col min="11269" max="11269" width="6.85546875" style="8" customWidth="1"/>
    <col min="11270" max="11270" width="16.42578125" style="8" customWidth="1"/>
    <col min="11271" max="11271" width="13.42578125" style="8" customWidth="1"/>
    <col min="11272" max="11272" width="13.5703125" style="8" customWidth="1"/>
    <col min="11273" max="11520" width="8.7109375" style="8"/>
    <col min="11521" max="11521" width="3.42578125" style="8" customWidth="1"/>
    <col min="11522" max="11522" width="3.140625" style="8" customWidth="1"/>
    <col min="11523" max="11523" width="0.28515625" style="8" customWidth="1"/>
    <col min="11524" max="11524" width="44.7109375" style="8" customWidth="1"/>
    <col min="11525" max="11525" width="6.85546875" style="8" customWidth="1"/>
    <col min="11526" max="11526" width="16.42578125" style="8" customWidth="1"/>
    <col min="11527" max="11527" width="13.42578125" style="8" customWidth="1"/>
    <col min="11528" max="11528" width="13.5703125" style="8" customWidth="1"/>
    <col min="11529" max="11776" width="8.7109375" style="8"/>
    <col min="11777" max="11777" width="3.42578125" style="8" customWidth="1"/>
    <col min="11778" max="11778" width="3.140625" style="8" customWidth="1"/>
    <col min="11779" max="11779" width="0.28515625" style="8" customWidth="1"/>
    <col min="11780" max="11780" width="44.7109375" style="8" customWidth="1"/>
    <col min="11781" max="11781" width="6.85546875" style="8" customWidth="1"/>
    <col min="11782" max="11782" width="16.42578125" style="8" customWidth="1"/>
    <col min="11783" max="11783" width="13.42578125" style="8" customWidth="1"/>
    <col min="11784" max="11784" width="13.5703125" style="8" customWidth="1"/>
    <col min="11785" max="12032" width="8.7109375" style="8"/>
    <col min="12033" max="12033" width="3.42578125" style="8" customWidth="1"/>
    <col min="12034" max="12034" width="3.140625" style="8" customWidth="1"/>
    <col min="12035" max="12035" width="0.28515625" style="8" customWidth="1"/>
    <col min="12036" max="12036" width="44.7109375" style="8" customWidth="1"/>
    <col min="12037" max="12037" width="6.85546875" style="8" customWidth="1"/>
    <col min="12038" max="12038" width="16.42578125" style="8" customWidth="1"/>
    <col min="12039" max="12039" width="13.42578125" style="8" customWidth="1"/>
    <col min="12040" max="12040" width="13.5703125" style="8" customWidth="1"/>
    <col min="12041" max="12288" width="8.7109375" style="8"/>
    <col min="12289" max="12289" width="3.42578125" style="8" customWidth="1"/>
    <col min="12290" max="12290" width="3.140625" style="8" customWidth="1"/>
    <col min="12291" max="12291" width="0.28515625" style="8" customWidth="1"/>
    <col min="12292" max="12292" width="44.7109375" style="8" customWidth="1"/>
    <col min="12293" max="12293" width="6.85546875" style="8" customWidth="1"/>
    <col min="12294" max="12294" width="16.42578125" style="8" customWidth="1"/>
    <col min="12295" max="12295" width="13.42578125" style="8" customWidth="1"/>
    <col min="12296" max="12296" width="13.5703125" style="8" customWidth="1"/>
    <col min="12297" max="12544" width="8.7109375" style="8"/>
    <col min="12545" max="12545" width="3.42578125" style="8" customWidth="1"/>
    <col min="12546" max="12546" width="3.140625" style="8" customWidth="1"/>
    <col min="12547" max="12547" width="0.28515625" style="8" customWidth="1"/>
    <col min="12548" max="12548" width="44.7109375" style="8" customWidth="1"/>
    <col min="12549" max="12549" width="6.85546875" style="8" customWidth="1"/>
    <col min="12550" max="12550" width="16.42578125" style="8" customWidth="1"/>
    <col min="12551" max="12551" width="13.42578125" style="8" customWidth="1"/>
    <col min="12552" max="12552" width="13.5703125" style="8" customWidth="1"/>
    <col min="12553" max="12800" width="8.7109375" style="8"/>
    <col min="12801" max="12801" width="3.42578125" style="8" customWidth="1"/>
    <col min="12802" max="12802" width="3.140625" style="8" customWidth="1"/>
    <col min="12803" max="12803" width="0.28515625" style="8" customWidth="1"/>
    <col min="12804" max="12804" width="44.7109375" style="8" customWidth="1"/>
    <col min="12805" max="12805" width="6.85546875" style="8" customWidth="1"/>
    <col min="12806" max="12806" width="16.42578125" style="8" customWidth="1"/>
    <col min="12807" max="12807" width="13.42578125" style="8" customWidth="1"/>
    <col min="12808" max="12808" width="13.5703125" style="8" customWidth="1"/>
    <col min="12809" max="13056" width="8.7109375" style="8"/>
    <col min="13057" max="13057" width="3.42578125" style="8" customWidth="1"/>
    <col min="13058" max="13058" width="3.140625" style="8" customWidth="1"/>
    <col min="13059" max="13059" width="0.28515625" style="8" customWidth="1"/>
    <col min="13060" max="13060" width="44.7109375" style="8" customWidth="1"/>
    <col min="13061" max="13061" width="6.85546875" style="8" customWidth="1"/>
    <col min="13062" max="13062" width="16.42578125" style="8" customWidth="1"/>
    <col min="13063" max="13063" width="13.42578125" style="8" customWidth="1"/>
    <col min="13064" max="13064" width="13.5703125" style="8" customWidth="1"/>
    <col min="13065" max="13312" width="8.7109375" style="8"/>
    <col min="13313" max="13313" width="3.42578125" style="8" customWidth="1"/>
    <col min="13314" max="13314" width="3.140625" style="8" customWidth="1"/>
    <col min="13315" max="13315" width="0.28515625" style="8" customWidth="1"/>
    <col min="13316" max="13316" width="44.7109375" style="8" customWidth="1"/>
    <col min="13317" max="13317" width="6.85546875" style="8" customWidth="1"/>
    <col min="13318" max="13318" width="16.42578125" style="8" customWidth="1"/>
    <col min="13319" max="13319" width="13.42578125" style="8" customWidth="1"/>
    <col min="13320" max="13320" width="13.5703125" style="8" customWidth="1"/>
    <col min="13321" max="13568" width="8.7109375" style="8"/>
    <col min="13569" max="13569" width="3.42578125" style="8" customWidth="1"/>
    <col min="13570" max="13570" width="3.140625" style="8" customWidth="1"/>
    <col min="13571" max="13571" width="0.28515625" style="8" customWidth="1"/>
    <col min="13572" max="13572" width="44.7109375" style="8" customWidth="1"/>
    <col min="13573" max="13573" width="6.85546875" style="8" customWidth="1"/>
    <col min="13574" max="13574" width="16.42578125" style="8" customWidth="1"/>
    <col min="13575" max="13575" width="13.42578125" style="8" customWidth="1"/>
    <col min="13576" max="13576" width="13.5703125" style="8" customWidth="1"/>
    <col min="13577" max="13824" width="8.7109375" style="8"/>
    <col min="13825" max="13825" width="3.42578125" style="8" customWidth="1"/>
    <col min="13826" max="13826" width="3.140625" style="8" customWidth="1"/>
    <col min="13827" max="13827" width="0.28515625" style="8" customWidth="1"/>
    <col min="13828" max="13828" width="44.7109375" style="8" customWidth="1"/>
    <col min="13829" max="13829" width="6.85546875" style="8" customWidth="1"/>
    <col min="13830" max="13830" width="16.42578125" style="8" customWidth="1"/>
    <col min="13831" max="13831" width="13.42578125" style="8" customWidth="1"/>
    <col min="13832" max="13832" width="13.5703125" style="8" customWidth="1"/>
    <col min="13833" max="14080" width="8.7109375" style="8"/>
    <col min="14081" max="14081" width="3.42578125" style="8" customWidth="1"/>
    <col min="14082" max="14082" width="3.140625" style="8" customWidth="1"/>
    <col min="14083" max="14083" width="0.28515625" style="8" customWidth="1"/>
    <col min="14084" max="14084" width="44.7109375" style="8" customWidth="1"/>
    <col min="14085" max="14085" width="6.85546875" style="8" customWidth="1"/>
    <col min="14086" max="14086" width="16.42578125" style="8" customWidth="1"/>
    <col min="14087" max="14087" width="13.42578125" style="8" customWidth="1"/>
    <col min="14088" max="14088" width="13.5703125" style="8" customWidth="1"/>
    <col min="14089" max="14336" width="8.7109375" style="8"/>
    <col min="14337" max="14337" width="3.42578125" style="8" customWidth="1"/>
    <col min="14338" max="14338" width="3.140625" style="8" customWidth="1"/>
    <col min="14339" max="14339" width="0.28515625" style="8" customWidth="1"/>
    <col min="14340" max="14340" width="44.7109375" style="8" customWidth="1"/>
    <col min="14341" max="14341" width="6.85546875" style="8" customWidth="1"/>
    <col min="14342" max="14342" width="16.42578125" style="8" customWidth="1"/>
    <col min="14343" max="14343" width="13.42578125" style="8" customWidth="1"/>
    <col min="14344" max="14344" width="13.5703125" style="8" customWidth="1"/>
    <col min="14345" max="14592" width="8.7109375" style="8"/>
    <col min="14593" max="14593" width="3.42578125" style="8" customWidth="1"/>
    <col min="14594" max="14594" width="3.140625" style="8" customWidth="1"/>
    <col min="14595" max="14595" width="0.28515625" style="8" customWidth="1"/>
    <col min="14596" max="14596" width="44.7109375" style="8" customWidth="1"/>
    <col min="14597" max="14597" width="6.85546875" style="8" customWidth="1"/>
    <col min="14598" max="14598" width="16.42578125" style="8" customWidth="1"/>
    <col min="14599" max="14599" width="13.42578125" style="8" customWidth="1"/>
    <col min="14600" max="14600" width="13.5703125" style="8" customWidth="1"/>
    <col min="14601" max="14848" width="8.7109375" style="8"/>
    <col min="14849" max="14849" width="3.42578125" style="8" customWidth="1"/>
    <col min="14850" max="14850" width="3.140625" style="8" customWidth="1"/>
    <col min="14851" max="14851" width="0.28515625" style="8" customWidth="1"/>
    <col min="14852" max="14852" width="44.7109375" style="8" customWidth="1"/>
    <col min="14853" max="14853" width="6.85546875" style="8" customWidth="1"/>
    <col min="14854" max="14854" width="16.42578125" style="8" customWidth="1"/>
    <col min="14855" max="14855" width="13.42578125" style="8" customWidth="1"/>
    <col min="14856" max="14856" width="13.5703125" style="8" customWidth="1"/>
    <col min="14857" max="15104" width="8.7109375" style="8"/>
    <col min="15105" max="15105" width="3.42578125" style="8" customWidth="1"/>
    <col min="15106" max="15106" width="3.140625" style="8" customWidth="1"/>
    <col min="15107" max="15107" width="0.28515625" style="8" customWidth="1"/>
    <col min="15108" max="15108" width="44.7109375" style="8" customWidth="1"/>
    <col min="15109" max="15109" width="6.85546875" style="8" customWidth="1"/>
    <col min="15110" max="15110" width="16.42578125" style="8" customWidth="1"/>
    <col min="15111" max="15111" width="13.42578125" style="8" customWidth="1"/>
    <col min="15112" max="15112" width="13.5703125" style="8" customWidth="1"/>
    <col min="15113" max="15360" width="8.7109375" style="8"/>
    <col min="15361" max="15361" width="3.42578125" style="8" customWidth="1"/>
    <col min="15362" max="15362" width="3.140625" style="8" customWidth="1"/>
    <col min="15363" max="15363" width="0.28515625" style="8" customWidth="1"/>
    <col min="15364" max="15364" width="44.7109375" style="8" customWidth="1"/>
    <col min="15365" max="15365" width="6.85546875" style="8" customWidth="1"/>
    <col min="15366" max="15366" width="16.42578125" style="8" customWidth="1"/>
    <col min="15367" max="15367" width="13.42578125" style="8" customWidth="1"/>
    <col min="15368" max="15368" width="13.5703125" style="8" customWidth="1"/>
    <col min="15369" max="15616" width="8.7109375" style="8"/>
    <col min="15617" max="15617" width="3.42578125" style="8" customWidth="1"/>
    <col min="15618" max="15618" width="3.140625" style="8" customWidth="1"/>
    <col min="15619" max="15619" width="0.28515625" style="8" customWidth="1"/>
    <col min="15620" max="15620" width="44.7109375" style="8" customWidth="1"/>
    <col min="15621" max="15621" width="6.85546875" style="8" customWidth="1"/>
    <col min="15622" max="15622" width="16.42578125" style="8" customWidth="1"/>
    <col min="15623" max="15623" width="13.42578125" style="8" customWidth="1"/>
    <col min="15624" max="15624" width="13.5703125" style="8" customWidth="1"/>
    <col min="15625" max="15872" width="8.7109375" style="8"/>
    <col min="15873" max="15873" width="3.42578125" style="8" customWidth="1"/>
    <col min="15874" max="15874" width="3.140625" style="8" customWidth="1"/>
    <col min="15875" max="15875" width="0.28515625" style="8" customWidth="1"/>
    <col min="15876" max="15876" width="44.7109375" style="8" customWidth="1"/>
    <col min="15877" max="15877" width="6.85546875" style="8" customWidth="1"/>
    <col min="15878" max="15878" width="16.42578125" style="8" customWidth="1"/>
    <col min="15879" max="15879" width="13.42578125" style="8" customWidth="1"/>
    <col min="15880" max="15880" width="13.5703125" style="8" customWidth="1"/>
    <col min="15881" max="16128" width="8.7109375" style="8"/>
    <col min="16129" max="16129" width="3.42578125" style="8" customWidth="1"/>
    <col min="16130" max="16130" width="3.140625" style="8" customWidth="1"/>
    <col min="16131" max="16131" width="0.28515625" style="8" customWidth="1"/>
    <col min="16132" max="16132" width="44.7109375" style="8" customWidth="1"/>
    <col min="16133" max="16133" width="6.85546875" style="8" customWidth="1"/>
    <col min="16134" max="16134" width="16.42578125" style="8" customWidth="1"/>
    <col min="16135" max="16135" width="13.42578125" style="8" customWidth="1"/>
    <col min="16136" max="16136" width="13.5703125" style="8" customWidth="1"/>
    <col min="16137" max="16384" width="8.7109375" style="8"/>
  </cols>
  <sheetData>
    <row r="1" spans="1:9" s="4" customFormat="1" ht="14.25" x14ac:dyDescent="0.25">
      <c r="A1" s="5"/>
      <c r="B1" s="5"/>
      <c r="C1" s="5"/>
      <c r="D1" s="5"/>
      <c r="E1" s="5"/>
      <c r="F1" s="5"/>
      <c r="G1" s="242" t="s">
        <v>242</v>
      </c>
      <c r="H1" s="242"/>
      <c r="I1" s="20"/>
    </row>
    <row r="2" spans="1:9" s="4" customFormat="1" ht="14.25" customHeight="1" x14ac:dyDescent="0.25">
      <c r="A2" s="5"/>
      <c r="B2" s="5"/>
      <c r="C2" s="5"/>
      <c r="D2" s="5"/>
      <c r="E2" s="5"/>
      <c r="F2" s="245" t="s">
        <v>243</v>
      </c>
      <c r="G2" s="245"/>
      <c r="H2" s="245"/>
      <c r="I2" s="175"/>
    </row>
    <row r="3" spans="1:9" s="4" customFormat="1" ht="14.25" x14ac:dyDescent="0.25">
      <c r="A3" s="5"/>
      <c r="B3" s="5"/>
      <c r="C3" s="5"/>
      <c r="D3" s="5"/>
      <c r="E3" s="5"/>
      <c r="F3" s="5"/>
      <c r="G3" s="243" t="s">
        <v>146</v>
      </c>
      <c r="H3" s="243"/>
    </row>
    <row r="4" spans="1:9" s="4" customFormat="1" ht="15" customHeight="1" x14ac:dyDescent="0.25">
      <c r="A4" s="199"/>
      <c r="B4" s="199"/>
      <c r="C4" s="199"/>
      <c r="D4" s="199"/>
      <c r="E4" s="199" t="s">
        <v>404</v>
      </c>
      <c r="F4" s="199"/>
      <c r="G4" s="199"/>
      <c r="H4" s="199"/>
    </row>
    <row r="5" spans="1:9" s="4" customFormat="1" ht="18.75" customHeight="1" x14ac:dyDescent="0.25">
      <c r="A5" s="5"/>
      <c r="B5" s="21"/>
      <c r="C5" s="21"/>
      <c r="D5" s="21"/>
      <c r="E5" s="21"/>
      <c r="F5" s="21"/>
      <c r="G5" s="21"/>
      <c r="H5" s="22"/>
    </row>
    <row r="6" spans="1:9" s="4" customFormat="1" x14ac:dyDescent="0.25">
      <c r="A6" s="244" t="s">
        <v>244</v>
      </c>
      <c r="B6" s="244"/>
      <c r="C6" s="244"/>
      <c r="D6" s="244"/>
      <c r="E6" s="244"/>
      <c r="F6" s="244"/>
      <c r="G6" s="244"/>
      <c r="H6" s="244"/>
    </row>
    <row r="7" spans="1:9" s="4" customFormat="1" ht="14.25" x14ac:dyDescent="0.25">
      <c r="A7" s="5"/>
      <c r="B7" s="23" t="s">
        <v>245</v>
      </c>
      <c r="C7" s="23"/>
      <c r="D7" s="23"/>
      <c r="E7" s="241" t="s">
        <v>246</v>
      </c>
      <c r="F7" s="241"/>
      <c r="G7" s="241"/>
      <c r="H7" s="241"/>
    </row>
    <row r="8" spans="1:9" s="24" customFormat="1" ht="51.75" customHeight="1" x14ac:dyDescent="0.25">
      <c r="A8" s="202" t="s">
        <v>388</v>
      </c>
      <c r="B8" s="202"/>
      <c r="C8" s="202"/>
      <c r="D8" s="202"/>
      <c r="E8" s="202"/>
      <c r="F8" s="202"/>
      <c r="G8" s="202" t="s">
        <v>247</v>
      </c>
      <c r="H8" s="202"/>
    </row>
    <row r="9" spans="1:9" s="4" customFormat="1" x14ac:dyDescent="0.25"/>
    <row r="10" spans="1:9" s="4" customFormat="1" ht="22.5" customHeight="1" x14ac:dyDescent="0.25">
      <c r="D10" s="25"/>
      <c r="E10" s="25"/>
      <c r="G10" s="247" t="s">
        <v>4</v>
      </c>
      <c r="H10" s="247"/>
    </row>
    <row r="11" spans="1:9" x14ac:dyDescent="0.25">
      <c r="A11" s="220" t="s">
        <v>148</v>
      </c>
      <c r="B11" s="248"/>
      <c r="C11" s="217"/>
      <c r="D11" s="220" t="s">
        <v>248</v>
      </c>
      <c r="E11" s="207" t="s">
        <v>249</v>
      </c>
      <c r="F11" s="251" t="s">
        <v>250</v>
      </c>
      <c r="G11" s="209" t="s">
        <v>251</v>
      </c>
      <c r="H11" s="210"/>
    </row>
    <row r="12" spans="1:9" ht="30.75" customHeight="1" x14ac:dyDescent="0.25">
      <c r="A12" s="249"/>
      <c r="B12" s="250"/>
      <c r="C12" s="219"/>
      <c r="D12" s="221"/>
      <c r="E12" s="221"/>
      <c r="F12" s="222"/>
      <c r="G12" s="153" t="s">
        <v>252</v>
      </c>
      <c r="H12" s="154" t="s">
        <v>253</v>
      </c>
    </row>
    <row r="13" spans="1:9" ht="13.5" customHeight="1" x14ac:dyDescent="0.25">
      <c r="A13" s="252" t="s">
        <v>155</v>
      </c>
      <c r="B13" s="253"/>
      <c r="C13" s="213"/>
      <c r="D13" s="167" t="s">
        <v>156</v>
      </c>
      <c r="E13" s="165" t="s">
        <v>157</v>
      </c>
      <c r="F13" s="165" t="s">
        <v>158</v>
      </c>
      <c r="G13" s="168" t="s">
        <v>159</v>
      </c>
      <c r="H13" s="167" t="s">
        <v>160</v>
      </c>
    </row>
    <row r="14" spans="1:9" ht="27" x14ac:dyDescent="0.25">
      <c r="A14" s="254">
        <v>4000</v>
      </c>
      <c r="B14" s="255"/>
      <c r="C14" s="10"/>
      <c r="D14" s="1" t="s">
        <v>254</v>
      </c>
      <c r="E14" s="26"/>
      <c r="F14" s="132">
        <f>H14+G14</f>
        <v>5320644</v>
      </c>
      <c r="G14" s="133">
        <f>G15</f>
        <v>5320644</v>
      </c>
      <c r="H14" s="103">
        <f>H15+H25+H29</f>
        <v>0</v>
      </c>
    </row>
    <row r="15" spans="1:9" ht="49.5" customHeight="1" x14ac:dyDescent="0.25">
      <c r="A15" s="256">
        <v>4050</v>
      </c>
      <c r="B15" s="257"/>
      <c r="C15" s="11"/>
      <c r="D15" s="17" t="s">
        <v>255</v>
      </c>
      <c r="E15" s="12"/>
      <c r="F15" s="132">
        <f t="shared" ref="F15:F23" si="0">G15+H15</f>
        <v>5320644</v>
      </c>
      <c r="G15" s="132">
        <f>G22+G16+G19</f>
        <v>5320644</v>
      </c>
      <c r="H15" s="103">
        <v>0</v>
      </c>
    </row>
    <row r="16" spans="1:9" ht="36.75" customHeight="1" x14ac:dyDescent="0.25">
      <c r="A16" s="256">
        <v>4100</v>
      </c>
      <c r="B16" s="257"/>
      <c r="C16" s="11"/>
      <c r="D16" s="1" t="s">
        <v>398</v>
      </c>
      <c r="E16" s="9" t="s">
        <v>257</v>
      </c>
      <c r="F16" s="134">
        <f t="shared" ref="F16:F18" si="1">G16</f>
        <v>-3000000</v>
      </c>
      <c r="G16" s="135">
        <f>G17</f>
        <v>-3000000</v>
      </c>
      <c r="H16" s="172">
        <v>0</v>
      </c>
    </row>
    <row r="17" spans="1:8" ht="41.25" customHeight="1" x14ac:dyDescent="0.25">
      <c r="A17" s="256">
        <v>4110</v>
      </c>
      <c r="B17" s="257"/>
      <c r="C17" s="11"/>
      <c r="D17" s="1" t="s">
        <v>399</v>
      </c>
      <c r="E17" s="173"/>
      <c r="F17" s="134">
        <f t="shared" si="1"/>
        <v>-3000000</v>
      </c>
      <c r="G17" s="135">
        <f>G18</f>
        <v>-3000000</v>
      </c>
      <c r="H17" s="172">
        <v>0</v>
      </c>
    </row>
    <row r="18" spans="1:8" ht="41.25" customHeight="1" x14ac:dyDescent="0.25">
      <c r="A18" s="256">
        <v>4112</v>
      </c>
      <c r="B18" s="257"/>
      <c r="C18" s="11"/>
      <c r="D18" s="1" t="s">
        <v>402</v>
      </c>
      <c r="E18" s="173">
        <v>4112</v>
      </c>
      <c r="F18" s="134">
        <f t="shared" si="1"/>
        <v>-3000000</v>
      </c>
      <c r="G18" s="135">
        <v>-3000000</v>
      </c>
      <c r="H18" s="172">
        <v>0</v>
      </c>
    </row>
    <row r="19" spans="1:8" ht="66" customHeight="1" x14ac:dyDescent="0.25">
      <c r="A19" s="256">
        <v>4200</v>
      </c>
      <c r="B19" s="257"/>
      <c r="C19" s="11"/>
      <c r="D19" s="1" t="s">
        <v>403</v>
      </c>
      <c r="E19" s="173" t="s">
        <v>257</v>
      </c>
      <c r="F19" s="134">
        <f t="shared" ref="F19:F20" si="2">G19</f>
        <v>3000000</v>
      </c>
      <c r="G19" s="135">
        <f>G20</f>
        <v>3000000</v>
      </c>
      <c r="H19" s="103">
        <v>0</v>
      </c>
    </row>
    <row r="20" spans="1:8" ht="42" customHeight="1" x14ac:dyDescent="0.25">
      <c r="A20" s="256">
        <v>4240</v>
      </c>
      <c r="B20" s="257"/>
      <c r="C20" s="11"/>
      <c r="D20" s="1" t="s">
        <v>400</v>
      </c>
      <c r="E20" s="173"/>
      <c r="F20" s="134">
        <f t="shared" si="2"/>
        <v>3000000</v>
      </c>
      <c r="G20" s="135">
        <f>G21</f>
        <v>3000000</v>
      </c>
      <c r="H20" s="103">
        <v>0</v>
      </c>
    </row>
    <row r="21" spans="1:8" ht="24.75" customHeight="1" x14ac:dyDescent="0.25">
      <c r="A21" s="256">
        <v>4241</v>
      </c>
      <c r="B21" s="257"/>
      <c r="C21" s="11"/>
      <c r="D21" s="1" t="s">
        <v>401</v>
      </c>
      <c r="E21" s="173">
        <v>4241</v>
      </c>
      <c r="F21" s="134">
        <f>G21</f>
        <v>3000000</v>
      </c>
      <c r="G21" s="135">
        <v>3000000</v>
      </c>
      <c r="H21" s="103">
        <v>0</v>
      </c>
    </row>
    <row r="22" spans="1:8" ht="29.25" customHeight="1" x14ac:dyDescent="0.25">
      <c r="A22" s="256">
        <v>4400</v>
      </c>
      <c r="B22" s="257"/>
      <c r="C22" s="11"/>
      <c r="D22" s="1" t="s">
        <v>299</v>
      </c>
      <c r="E22" s="173"/>
      <c r="F22" s="134">
        <f t="shared" si="0"/>
        <v>5320644</v>
      </c>
      <c r="G22" s="135">
        <f>G23</f>
        <v>5320644</v>
      </c>
      <c r="H22" s="103">
        <v>0</v>
      </c>
    </row>
    <row r="23" spans="1:8" ht="40.5" x14ac:dyDescent="0.25">
      <c r="A23" s="256">
        <v>4410</v>
      </c>
      <c r="B23" s="257"/>
      <c r="C23" s="11"/>
      <c r="D23" s="1" t="s">
        <v>300</v>
      </c>
      <c r="E23" s="173"/>
      <c r="F23" s="134">
        <f t="shared" si="0"/>
        <v>5320644</v>
      </c>
      <c r="G23" s="135">
        <f>G24</f>
        <v>5320644</v>
      </c>
      <c r="H23" s="103">
        <v>0</v>
      </c>
    </row>
    <row r="24" spans="1:8" ht="42" customHeight="1" x14ac:dyDescent="0.25">
      <c r="A24" s="256">
        <v>4411</v>
      </c>
      <c r="B24" s="257"/>
      <c r="C24" s="11"/>
      <c r="D24" s="1" t="s">
        <v>301</v>
      </c>
      <c r="E24" s="173">
        <v>4511</v>
      </c>
      <c r="F24" s="136">
        <f>G24+H24</f>
        <v>5320644</v>
      </c>
      <c r="G24" s="137">
        <v>5320644</v>
      </c>
      <c r="H24" s="89">
        <v>0</v>
      </c>
    </row>
    <row r="25" spans="1:8" ht="28.5" hidden="1" x14ac:dyDescent="0.25">
      <c r="A25" s="258">
        <v>5000</v>
      </c>
      <c r="B25" s="259"/>
      <c r="C25" s="11"/>
      <c r="D25" s="17" t="s">
        <v>256</v>
      </c>
      <c r="E25" s="12"/>
      <c r="F25" s="88">
        <f t="shared" ref="F25:F33" si="3">H25</f>
        <v>0</v>
      </c>
      <c r="G25" s="90" t="s">
        <v>257</v>
      </c>
      <c r="H25" s="91">
        <f>H26</f>
        <v>0</v>
      </c>
    </row>
    <row r="26" spans="1:8" ht="27" hidden="1" x14ac:dyDescent="0.25">
      <c r="A26" s="260">
        <v>5110</v>
      </c>
      <c r="B26" s="248"/>
      <c r="C26" s="217"/>
      <c r="D26" s="27" t="s">
        <v>258</v>
      </c>
      <c r="E26" s="15" t="s">
        <v>257</v>
      </c>
      <c r="F26" s="86">
        <f t="shared" si="3"/>
        <v>0</v>
      </c>
      <c r="G26" s="87" t="s">
        <v>257</v>
      </c>
      <c r="H26" s="92">
        <f>H27+H28</f>
        <v>0</v>
      </c>
    </row>
    <row r="27" spans="1:8" ht="27" hidden="1" x14ac:dyDescent="0.25">
      <c r="A27" s="246">
        <v>5113</v>
      </c>
      <c r="B27" s="210"/>
      <c r="C27" s="210"/>
      <c r="D27" s="28" t="s">
        <v>259</v>
      </c>
      <c r="E27" s="15">
        <v>5113</v>
      </c>
      <c r="F27" s="86">
        <f t="shared" si="3"/>
        <v>0</v>
      </c>
      <c r="G27" s="87" t="s">
        <v>257</v>
      </c>
      <c r="H27" s="93"/>
    </row>
    <row r="28" spans="1:8" hidden="1" x14ac:dyDescent="0.25">
      <c r="A28" s="246" t="s">
        <v>260</v>
      </c>
      <c r="B28" s="210"/>
      <c r="C28" s="210"/>
      <c r="D28" s="28" t="s">
        <v>261</v>
      </c>
      <c r="E28" s="15" t="s">
        <v>262</v>
      </c>
      <c r="F28" s="94">
        <f t="shared" si="3"/>
        <v>0</v>
      </c>
      <c r="G28" s="95" t="s">
        <v>257</v>
      </c>
      <c r="H28" s="96">
        <v>0</v>
      </c>
    </row>
    <row r="29" spans="1:8" ht="40.5" hidden="1" x14ac:dyDescent="0.25">
      <c r="A29" s="261">
        <v>6000</v>
      </c>
      <c r="B29" s="261"/>
      <c r="C29" s="29"/>
      <c r="D29" s="1" t="s">
        <v>263</v>
      </c>
      <c r="E29" s="30" t="s">
        <v>257</v>
      </c>
      <c r="F29" s="94">
        <f t="shared" si="3"/>
        <v>0</v>
      </c>
      <c r="G29" s="95" t="s">
        <v>257</v>
      </c>
      <c r="H29" s="96">
        <f>H30+H32</f>
        <v>0</v>
      </c>
    </row>
    <row r="30" spans="1:8" ht="28.5" hidden="1" x14ac:dyDescent="0.25">
      <c r="A30" s="262">
        <v>6100</v>
      </c>
      <c r="B30" s="263"/>
      <c r="C30" s="31"/>
      <c r="D30" s="17" t="s">
        <v>264</v>
      </c>
      <c r="E30" s="30" t="s">
        <v>257</v>
      </c>
      <c r="F30" s="97">
        <f t="shared" si="3"/>
        <v>0</v>
      </c>
      <c r="G30" s="97" t="s">
        <v>257</v>
      </c>
      <c r="H30" s="97">
        <f>H31</f>
        <v>0</v>
      </c>
    </row>
    <row r="31" spans="1:8" hidden="1" x14ac:dyDescent="0.25">
      <c r="A31" s="264">
        <v>6110</v>
      </c>
      <c r="B31" s="265"/>
      <c r="C31" s="29"/>
      <c r="D31" s="1" t="s">
        <v>265</v>
      </c>
      <c r="E31" s="32">
        <v>8111</v>
      </c>
      <c r="F31" s="93">
        <f t="shared" si="3"/>
        <v>0</v>
      </c>
      <c r="G31" s="98" t="s">
        <v>257</v>
      </c>
      <c r="H31" s="99">
        <v>0</v>
      </c>
    </row>
    <row r="32" spans="1:8" ht="28.5" hidden="1" x14ac:dyDescent="0.25">
      <c r="A32" s="262">
        <v>6400</v>
      </c>
      <c r="B32" s="266"/>
      <c r="C32" s="31"/>
      <c r="D32" s="17" t="s">
        <v>266</v>
      </c>
      <c r="E32" s="30" t="s">
        <v>257</v>
      </c>
      <c r="F32" s="100">
        <f t="shared" si="3"/>
        <v>0</v>
      </c>
      <c r="G32" s="101" t="s">
        <v>257</v>
      </c>
      <c r="H32" s="97">
        <f>H33</f>
        <v>0</v>
      </c>
    </row>
    <row r="33" spans="1:8" hidden="1" x14ac:dyDescent="0.25">
      <c r="A33" s="264">
        <v>6410</v>
      </c>
      <c r="B33" s="265"/>
      <c r="C33" s="29"/>
      <c r="D33" s="1" t="s">
        <v>267</v>
      </c>
      <c r="E33" s="32">
        <v>8411</v>
      </c>
      <c r="F33" s="92">
        <f t="shared" si="3"/>
        <v>0</v>
      </c>
      <c r="G33" s="102" t="s">
        <v>257</v>
      </c>
      <c r="H33" s="92"/>
    </row>
    <row r="34" spans="1:8" s="160" customFormat="1" ht="75" customHeight="1" x14ac:dyDescent="0.3">
      <c r="A34" s="158" t="s">
        <v>268</v>
      </c>
      <c r="B34" s="158"/>
      <c r="C34" s="159"/>
      <c r="D34" s="231" t="s">
        <v>269</v>
      </c>
      <c r="E34" s="231"/>
      <c r="F34" s="231"/>
      <c r="G34" s="231"/>
      <c r="H34" s="231"/>
    </row>
  </sheetData>
  <mergeCells count="36">
    <mergeCell ref="A16:B16"/>
    <mergeCell ref="A17:B17"/>
    <mergeCell ref="A18:B18"/>
    <mergeCell ref="A20:B20"/>
    <mergeCell ref="A21:B21"/>
    <mergeCell ref="A19:B19"/>
    <mergeCell ref="D34:H34"/>
    <mergeCell ref="A28:C28"/>
    <mergeCell ref="A29:B29"/>
    <mergeCell ref="A30:B30"/>
    <mergeCell ref="A31:B31"/>
    <mergeCell ref="A32:B32"/>
    <mergeCell ref="A33:B33"/>
    <mergeCell ref="A27:C27"/>
    <mergeCell ref="A8:H8"/>
    <mergeCell ref="G10:H10"/>
    <mergeCell ref="A11:C12"/>
    <mergeCell ref="D11:D12"/>
    <mergeCell ref="E11:E12"/>
    <mergeCell ref="F11:F12"/>
    <mergeCell ref="G11:H11"/>
    <mergeCell ref="A13:C13"/>
    <mergeCell ref="A14:B14"/>
    <mergeCell ref="A15:B15"/>
    <mergeCell ref="A25:B25"/>
    <mergeCell ref="A26:C26"/>
    <mergeCell ref="A22:B22"/>
    <mergeCell ref="A23:B23"/>
    <mergeCell ref="A24:B24"/>
    <mergeCell ref="E7:H7"/>
    <mergeCell ref="G1:H1"/>
    <mergeCell ref="G3:H3"/>
    <mergeCell ref="A6:H6"/>
    <mergeCell ref="A4:D4"/>
    <mergeCell ref="E4:H4"/>
    <mergeCell ref="F2:H2"/>
  </mergeCells>
  <pageMargins left="0" right="0" top="0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tabSelected="1" zoomScaleNormal="100" workbookViewId="0">
      <selection activeCell="C20" sqref="C20"/>
    </sheetView>
  </sheetViews>
  <sheetFormatPr defaultColWidth="8.85546875" defaultRowHeight="16.5" x14ac:dyDescent="0.3"/>
  <cols>
    <col min="1" max="1" width="7.28515625" style="110" customWidth="1"/>
    <col min="2" max="2" width="39" style="110" customWidth="1"/>
    <col min="3" max="3" width="16.28515625" style="110" customWidth="1"/>
    <col min="4" max="4" width="14.85546875" style="110" customWidth="1"/>
    <col min="5" max="5" width="13" style="110" customWidth="1"/>
    <col min="6" max="8" width="18.42578125" style="110" customWidth="1"/>
    <col min="9" max="256" width="8.85546875" style="110"/>
    <col min="257" max="257" width="7.28515625" style="110" customWidth="1"/>
    <col min="258" max="258" width="39" style="110" customWidth="1"/>
    <col min="259" max="259" width="16.28515625" style="110" customWidth="1"/>
    <col min="260" max="260" width="12.5703125" style="110" customWidth="1"/>
    <col min="261" max="264" width="18.42578125" style="110" customWidth="1"/>
    <col min="265" max="512" width="8.85546875" style="110"/>
    <col min="513" max="513" width="7.28515625" style="110" customWidth="1"/>
    <col min="514" max="514" width="39" style="110" customWidth="1"/>
    <col min="515" max="515" width="16.28515625" style="110" customWidth="1"/>
    <col min="516" max="516" width="12.5703125" style="110" customWidth="1"/>
    <col min="517" max="520" width="18.42578125" style="110" customWidth="1"/>
    <col min="521" max="768" width="8.85546875" style="110"/>
    <col min="769" max="769" width="7.28515625" style="110" customWidth="1"/>
    <col min="770" max="770" width="39" style="110" customWidth="1"/>
    <col min="771" max="771" width="16.28515625" style="110" customWidth="1"/>
    <col min="772" max="772" width="12.5703125" style="110" customWidth="1"/>
    <col min="773" max="776" width="18.42578125" style="110" customWidth="1"/>
    <col min="777" max="1024" width="8.85546875" style="110"/>
    <col min="1025" max="1025" width="7.28515625" style="110" customWidth="1"/>
    <col min="1026" max="1026" width="39" style="110" customWidth="1"/>
    <col min="1027" max="1027" width="16.28515625" style="110" customWidth="1"/>
    <col min="1028" max="1028" width="12.5703125" style="110" customWidth="1"/>
    <col min="1029" max="1032" width="18.42578125" style="110" customWidth="1"/>
    <col min="1033" max="1280" width="8.85546875" style="110"/>
    <col min="1281" max="1281" width="7.28515625" style="110" customWidth="1"/>
    <col min="1282" max="1282" width="39" style="110" customWidth="1"/>
    <col min="1283" max="1283" width="16.28515625" style="110" customWidth="1"/>
    <col min="1284" max="1284" width="12.5703125" style="110" customWidth="1"/>
    <col min="1285" max="1288" width="18.42578125" style="110" customWidth="1"/>
    <col min="1289" max="1536" width="8.85546875" style="110"/>
    <col min="1537" max="1537" width="7.28515625" style="110" customWidth="1"/>
    <col min="1538" max="1538" width="39" style="110" customWidth="1"/>
    <col min="1539" max="1539" width="16.28515625" style="110" customWidth="1"/>
    <col min="1540" max="1540" width="12.5703125" style="110" customWidth="1"/>
    <col min="1541" max="1544" width="18.42578125" style="110" customWidth="1"/>
    <col min="1545" max="1792" width="8.85546875" style="110"/>
    <col min="1793" max="1793" width="7.28515625" style="110" customWidth="1"/>
    <col min="1794" max="1794" width="39" style="110" customWidth="1"/>
    <col min="1795" max="1795" width="16.28515625" style="110" customWidth="1"/>
    <col min="1796" max="1796" width="12.5703125" style="110" customWidth="1"/>
    <col min="1797" max="1800" width="18.42578125" style="110" customWidth="1"/>
    <col min="1801" max="2048" width="8.85546875" style="110"/>
    <col min="2049" max="2049" width="7.28515625" style="110" customWidth="1"/>
    <col min="2050" max="2050" width="39" style="110" customWidth="1"/>
    <col min="2051" max="2051" width="16.28515625" style="110" customWidth="1"/>
    <col min="2052" max="2052" width="12.5703125" style="110" customWidth="1"/>
    <col min="2053" max="2056" width="18.42578125" style="110" customWidth="1"/>
    <col min="2057" max="2304" width="8.85546875" style="110"/>
    <col min="2305" max="2305" width="7.28515625" style="110" customWidth="1"/>
    <col min="2306" max="2306" width="39" style="110" customWidth="1"/>
    <col min="2307" max="2307" width="16.28515625" style="110" customWidth="1"/>
    <col min="2308" max="2308" width="12.5703125" style="110" customWidth="1"/>
    <col min="2309" max="2312" width="18.42578125" style="110" customWidth="1"/>
    <col min="2313" max="2560" width="8.85546875" style="110"/>
    <col min="2561" max="2561" width="7.28515625" style="110" customWidth="1"/>
    <col min="2562" max="2562" width="39" style="110" customWidth="1"/>
    <col min="2563" max="2563" width="16.28515625" style="110" customWidth="1"/>
    <col min="2564" max="2564" width="12.5703125" style="110" customWidth="1"/>
    <col min="2565" max="2568" width="18.42578125" style="110" customWidth="1"/>
    <col min="2569" max="2816" width="8.85546875" style="110"/>
    <col min="2817" max="2817" width="7.28515625" style="110" customWidth="1"/>
    <col min="2818" max="2818" width="39" style="110" customWidth="1"/>
    <col min="2819" max="2819" width="16.28515625" style="110" customWidth="1"/>
    <col min="2820" max="2820" width="12.5703125" style="110" customWidth="1"/>
    <col min="2821" max="2824" width="18.42578125" style="110" customWidth="1"/>
    <col min="2825" max="3072" width="8.85546875" style="110"/>
    <col min="3073" max="3073" width="7.28515625" style="110" customWidth="1"/>
    <col min="3074" max="3074" width="39" style="110" customWidth="1"/>
    <col min="3075" max="3075" width="16.28515625" style="110" customWidth="1"/>
    <col min="3076" max="3076" width="12.5703125" style="110" customWidth="1"/>
    <col min="3077" max="3080" width="18.42578125" style="110" customWidth="1"/>
    <col min="3081" max="3328" width="8.85546875" style="110"/>
    <col min="3329" max="3329" width="7.28515625" style="110" customWidth="1"/>
    <col min="3330" max="3330" width="39" style="110" customWidth="1"/>
    <col min="3331" max="3331" width="16.28515625" style="110" customWidth="1"/>
    <col min="3332" max="3332" width="12.5703125" style="110" customWidth="1"/>
    <col min="3333" max="3336" width="18.42578125" style="110" customWidth="1"/>
    <col min="3337" max="3584" width="8.85546875" style="110"/>
    <col min="3585" max="3585" width="7.28515625" style="110" customWidth="1"/>
    <col min="3586" max="3586" width="39" style="110" customWidth="1"/>
    <col min="3587" max="3587" width="16.28515625" style="110" customWidth="1"/>
    <col min="3588" max="3588" width="12.5703125" style="110" customWidth="1"/>
    <col min="3589" max="3592" width="18.42578125" style="110" customWidth="1"/>
    <col min="3593" max="3840" width="8.85546875" style="110"/>
    <col min="3841" max="3841" width="7.28515625" style="110" customWidth="1"/>
    <col min="3842" max="3842" width="39" style="110" customWidth="1"/>
    <col min="3843" max="3843" width="16.28515625" style="110" customWidth="1"/>
    <col min="3844" max="3844" width="12.5703125" style="110" customWidth="1"/>
    <col min="3845" max="3848" width="18.42578125" style="110" customWidth="1"/>
    <col min="3849" max="4096" width="8.85546875" style="110"/>
    <col min="4097" max="4097" width="7.28515625" style="110" customWidth="1"/>
    <col min="4098" max="4098" width="39" style="110" customWidth="1"/>
    <col min="4099" max="4099" width="16.28515625" style="110" customWidth="1"/>
    <col min="4100" max="4100" width="12.5703125" style="110" customWidth="1"/>
    <col min="4101" max="4104" width="18.42578125" style="110" customWidth="1"/>
    <col min="4105" max="4352" width="8.85546875" style="110"/>
    <col min="4353" max="4353" width="7.28515625" style="110" customWidth="1"/>
    <col min="4354" max="4354" width="39" style="110" customWidth="1"/>
    <col min="4355" max="4355" width="16.28515625" style="110" customWidth="1"/>
    <col min="4356" max="4356" width="12.5703125" style="110" customWidth="1"/>
    <col min="4357" max="4360" width="18.42578125" style="110" customWidth="1"/>
    <col min="4361" max="4608" width="8.85546875" style="110"/>
    <col min="4609" max="4609" width="7.28515625" style="110" customWidth="1"/>
    <col min="4610" max="4610" width="39" style="110" customWidth="1"/>
    <col min="4611" max="4611" width="16.28515625" style="110" customWidth="1"/>
    <col min="4612" max="4612" width="12.5703125" style="110" customWidth="1"/>
    <col min="4613" max="4616" width="18.42578125" style="110" customWidth="1"/>
    <col min="4617" max="4864" width="8.85546875" style="110"/>
    <col min="4865" max="4865" width="7.28515625" style="110" customWidth="1"/>
    <col min="4866" max="4866" width="39" style="110" customWidth="1"/>
    <col min="4867" max="4867" width="16.28515625" style="110" customWidth="1"/>
    <col min="4868" max="4868" width="12.5703125" style="110" customWidth="1"/>
    <col min="4869" max="4872" width="18.42578125" style="110" customWidth="1"/>
    <col min="4873" max="5120" width="8.85546875" style="110"/>
    <col min="5121" max="5121" width="7.28515625" style="110" customWidth="1"/>
    <col min="5122" max="5122" width="39" style="110" customWidth="1"/>
    <col min="5123" max="5123" width="16.28515625" style="110" customWidth="1"/>
    <col min="5124" max="5124" width="12.5703125" style="110" customWidth="1"/>
    <col min="5125" max="5128" width="18.42578125" style="110" customWidth="1"/>
    <col min="5129" max="5376" width="8.85546875" style="110"/>
    <col min="5377" max="5377" width="7.28515625" style="110" customWidth="1"/>
    <col min="5378" max="5378" width="39" style="110" customWidth="1"/>
    <col min="5379" max="5379" width="16.28515625" style="110" customWidth="1"/>
    <col min="5380" max="5380" width="12.5703125" style="110" customWidth="1"/>
    <col min="5381" max="5384" width="18.42578125" style="110" customWidth="1"/>
    <col min="5385" max="5632" width="8.85546875" style="110"/>
    <col min="5633" max="5633" width="7.28515625" style="110" customWidth="1"/>
    <col min="5634" max="5634" width="39" style="110" customWidth="1"/>
    <col min="5635" max="5635" width="16.28515625" style="110" customWidth="1"/>
    <col min="5636" max="5636" width="12.5703125" style="110" customWidth="1"/>
    <col min="5637" max="5640" width="18.42578125" style="110" customWidth="1"/>
    <col min="5641" max="5888" width="8.85546875" style="110"/>
    <col min="5889" max="5889" width="7.28515625" style="110" customWidth="1"/>
    <col min="5890" max="5890" width="39" style="110" customWidth="1"/>
    <col min="5891" max="5891" width="16.28515625" style="110" customWidth="1"/>
    <col min="5892" max="5892" width="12.5703125" style="110" customWidth="1"/>
    <col min="5893" max="5896" width="18.42578125" style="110" customWidth="1"/>
    <col min="5897" max="6144" width="8.85546875" style="110"/>
    <col min="6145" max="6145" width="7.28515625" style="110" customWidth="1"/>
    <col min="6146" max="6146" width="39" style="110" customWidth="1"/>
    <col min="6147" max="6147" width="16.28515625" style="110" customWidth="1"/>
    <col min="6148" max="6148" width="12.5703125" style="110" customWidth="1"/>
    <col min="6149" max="6152" width="18.42578125" style="110" customWidth="1"/>
    <col min="6153" max="6400" width="8.85546875" style="110"/>
    <col min="6401" max="6401" width="7.28515625" style="110" customWidth="1"/>
    <col min="6402" max="6402" width="39" style="110" customWidth="1"/>
    <col min="6403" max="6403" width="16.28515625" style="110" customWidth="1"/>
    <col min="6404" max="6404" width="12.5703125" style="110" customWidth="1"/>
    <col min="6405" max="6408" width="18.42578125" style="110" customWidth="1"/>
    <col min="6409" max="6656" width="8.85546875" style="110"/>
    <col min="6657" max="6657" width="7.28515625" style="110" customWidth="1"/>
    <col min="6658" max="6658" width="39" style="110" customWidth="1"/>
    <col min="6659" max="6659" width="16.28515625" style="110" customWidth="1"/>
    <col min="6660" max="6660" width="12.5703125" style="110" customWidth="1"/>
    <col min="6661" max="6664" width="18.42578125" style="110" customWidth="1"/>
    <col min="6665" max="6912" width="8.85546875" style="110"/>
    <col min="6913" max="6913" width="7.28515625" style="110" customWidth="1"/>
    <col min="6914" max="6914" width="39" style="110" customWidth="1"/>
    <col min="6915" max="6915" width="16.28515625" style="110" customWidth="1"/>
    <col min="6916" max="6916" width="12.5703125" style="110" customWidth="1"/>
    <col min="6917" max="6920" width="18.42578125" style="110" customWidth="1"/>
    <col min="6921" max="7168" width="8.85546875" style="110"/>
    <col min="7169" max="7169" width="7.28515625" style="110" customWidth="1"/>
    <col min="7170" max="7170" width="39" style="110" customWidth="1"/>
    <col min="7171" max="7171" width="16.28515625" style="110" customWidth="1"/>
    <col min="7172" max="7172" width="12.5703125" style="110" customWidth="1"/>
    <col min="7173" max="7176" width="18.42578125" style="110" customWidth="1"/>
    <col min="7177" max="7424" width="8.85546875" style="110"/>
    <col min="7425" max="7425" width="7.28515625" style="110" customWidth="1"/>
    <col min="7426" max="7426" width="39" style="110" customWidth="1"/>
    <col min="7427" max="7427" width="16.28515625" style="110" customWidth="1"/>
    <col min="7428" max="7428" width="12.5703125" style="110" customWidth="1"/>
    <col min="7429" max="7432" width="18.42578125" style="110" customWidth="1"/>
    <col min="7433" max="7680" width="8.85546875" style="110"/>
    <col min="7681" max="7681" width="7.28515625" style="110" customWidth="1"/>
    <col min="7682" max="7682" width="39" style="110" customWidth="1"/>
    <col min="7683" max="7683" width="16.28515625" style="110" customWidth="1"/>
    <col min="7684" max="7684" width="12.5703125" style="110" customWidth="1"/>
    <col min="7685" max="7688" width="18.42578125" style="110" customWidth="1"/>
    <col min="7689" max="7936" width="8.85546875" style="110"/>
    <col min="7937" max="7937" width="7.28515625" style="110" customWidth="1"/>
    <col min="7938" max="7938" width="39" style="110" customWidth="1"/>
    <col min="7939" max="7939" width="16.28515625" style="110" customWidth="1"/>
    <col min="7940" max="7940" width="12.5703125" style="110" customWidth="1"/>
    <col min="7941" max="7944" width="18.42578125" style="110" customWidth="1"/>
    <col min="7945" max="8192" width="8.85546875" style="110"/>
    <col min="8193" max="8193" width="7.28515625" style="110" customWidth="1"/>
    <col min="8194" max="8194" width="39" style="110" customWidth="1"/>
    <col min="8195" max="8195" width="16.28515625" style="110" customWidth="1"/>
    <col min="8196" max="8196" width="12.5703125" style="110" customWidth="1"/>
    <col min="8197" max="8200" width="18.42578125" style="110" customWidth="1"/>
    <col min="8201" max="8448" width="8.85546875" style="110"/>
    <col min="8449" max="8449" width="7.28515625" style="110" customWidth="1"/>
    <col min="8450" max="8450" width="39" style="110" customWidth="1"/>
    <col min="8451" max="8451" width="16.28515625" style="110" customWidth="1"/>
    <col min="8452" max="8452" width="12.5703125" style="110" customWidth="1"/>
    <col min="8453" max="8456" width="18.42578125" style="110" customWidth="1"/>
    <col min="8457" max="8704" width="8.85546875" style="110"/>
    <col min="8705" max="8705" width="7.28515625" style="110" customWidth="1"/>
    <col min="8706" max="8706" width="39" style="110" customWidth="1"/>
    <col min="8707" max="8707" width="16.28515625" style="110" customWidth="1"/>
    <col min="8708" max="8708" width="12.5703125" style="110" customWidth="1"/>
    <col min="8709" max="8712" width="18.42578125" style="110" customWidth="1"/>
    <col min="8713" max="8960" width="8.85546875" style="110"/>
    <col min="8961" max="8961" width="7.28515625" style="110" customWidth="1"/>
    <col min="8962" max="8962" width="39" style="110" customWidth="1"/>
    <col min="8963" max="8963" width="16.28515625" style="110" customWidth="1"/>
    <col min="8964" max="8964" width="12.5703125" style="110" customWidth="1"/>
    <col min="8965" max="8968" width="18.42578125" style="110" customWidth="1"/>
    <col min="8969" max="9216" width="8.85546875" style="110"/>
    <col min="9217" max="9217" width="7.28515625" style="110" customWidth="1"/>
    <col min="9218" max="9218" width="39" style="110" customWidth="1"/>
    <col min="9219" max="9219" width="16.28515625" style="110" customWidth="1"/>
    <col min="9220" max="9220" width="12.5703125" style="110" customWidth="1"/>
    <col min="9221" max="9224" width="18.42578125" style="110" customWidth="1"/>
    <col min="9225" max="9472" width="8.85546875" style="110"/>
    <col min="9473" max="9473" width="7.28515625" style="110" customWidth="1"/>
    <col min="9474" max="9474" width="39" style="110" customWidth="1"/>
    <col min="9475" max="9475" width="16.28515625" style="110" customWidth="1"/>
    <col min="9476" max="9476" width="12.5703125" style="110" customWidth="1"/>
    <col min="9477" max="9480" width="18.42578125" style="110" customWidth="1"/>
    <col min="9481" max="9728" width="8.85546875" style="110"/>
    <col min="9729" max="9729" width="7.28515625" style="110" customWidth="1"/>
    <col min="9730" max="9730" width="39" style="110" customWidth="1"/>
    <col min="9731" max="9731" width="16.28515625" style="110" customWidth="1"/>
    <col min="9732" max="9732" width="12.5703125" style="110" customWidth="1"/>
    <col min="9733" max="9736" width="18.42578125" style="110" customWidth="1"/>
    <col min="9737" max="9984" width="8.85546875" style="110"/>
    <col min="9985" max="9985" width="7.28515625" style="110" customWidth="1"/>
    <col min="9986" max="9986" width="39" style="110" customWidth="1"/>
    <col min="9987" max="9987" width="16.28515625" style="110" customWidth="1"/>
    <col min="9988" max="9988" width="12.5703125" style="110" customWidth="1"/>
    <col min="9989" max="9992" width="18.42578125" style="110" customWidth="1"/>
    <col min="9993" max="10240" width="8.85546875" style="110"/>
    <col min="10241" max="10241" width="7.28515625" style="110" customWidth="1"/>
    <col min="10242" max="10242" width="39" style="110" customWidth="1"/>
    <col min="10243" max="10243" width="16.28515625" style="110" customWidth="1"/>
    <col min="10244" max="10244" width="12.5703125" style="110" customWidth="1"/>
    <col min="10245" max="10248" width="18.42578125" style="110" customWidth="1"/>
    <col min="10249" max="10496" width="8.85546875" style="110"/>
    <col min="10497" max="10497" width="7.28515625" style="110" customWidth="1"/>
    <col min="10498" max="10498" width="39" style="110" customWidth="1"/>
    <col min="10499" max="10499" width="16.28515625" style="110" customWidth="1"/>
    <col min="10500" max="10500" width="12.5703125" style="110" customWidth="1"/>
    <col min="10501" max="10504" width="18.42578125" style="110" customWidth="1"/>
    <col min="10505" max="10752" width="8.85546875" style="110"/>
    <col min="10753" max="10753" width="7.28515625" style="110" customWidth="1"/>
    <col min="10754" max="10754" width="39" style="110" customWidth="1"/>
    <col min="10755" max="10755" width="16.28515625" style="110" customWidth="1"/>
    <col min="10756" max="10756" width="12.5703125" style="110" customWidth="1"/>
    <col min="10757" max="10760" width="18.42578125" style="110" customWidth="1"/>
    <col min="10761" max="11008" width="8.85546875" style="110"/>
    <col min="11009" max="11009" width="7.28515625" style="110" customWidth="1"/>
    <col min="11010" max="11010" width="39" style="110" customWidth="1"/>
    <col min="11011" max="11011" width="16.28515625" style="110" customWidth="1"/>
    <col min="11012" max="11012" width="12.5703125" style="110" customWidth="1"/>
    <col min="11013" max="11016" width="18.42578125" style="110" customWidth="1"/>
    <col min="11017" max="11264" width="8.85546875" style="110"/>
    <col min="11265" max="11265" width="7.28515625" style="110" customWidth="1"/>
    <col min="11266" max="11266" width="39" style="110" customWidth="1"/>
    <col min="11267" max="11267" width="16.28515625" style="110" customWidth="1"/>
    <col min="11268" max="11268" width="12.5703125" style="110" customWidth="1"/>
    <col min="11269" max="11272" width="18.42578125" style="110" customWidth="1"/>
    <col min="11273" max="11520" width="8.85546875" style="110"/>
    <col min="11521" max="11521" width="7.28515625" style="110" customWidth="1"/>
    <col min="11522" max="11522" width="39" style="110" customWidth="1"/>
    <col min="11523" max="11523" width="16.28515625" style="110" customWidth="1"/>
    <col min="11524" max="11524" width="12.5703125" style="110" customWidth="1"/>
    <col min="11525" max="11528" width="18.42578125" style="110" customWidth="1"/>
    <col min="11529" max="11776" width="8.85546875" style="110"/>
    <col min="11777" max="11777" width="7.28515625" style="110" customWidth="1"/>
    <col min="11778" max="11778" width="39" style="110" customWidth="1"/>
    <col min="11779" max="11779" width="16.28515625" style="110" customWidth="1"/>
    <col min="11780" max="11780" width="12.5703125" style="110" customWidth="1"/>
    <col min="11781" max="11784" width="18.42578125" style="110" customWidth="1"/>
    <col min="11785" max="12032" width="8.85546875" style="110"/>
    <col min="12033" max="12033" width="7.28515625" style="110" customWidth="1"/>
    <col min="12034" max="12034" width="39" style="110" customWidth="1"/>
    <col min="12035" max="12035" width="16.28515625" style="110" customWidth="1"/>
    <col min="12036" max="12036" width="12.5703125" style="110" customWidth="1"/>
    <col min="12037" max="12040" width="18.42578125" style="110" customWidth="1"/>
    <col min="12041" max="12288" width="8.85546875" style="110"/>
    <col min="12289" max="12289" width="7.28515625" style="110" customWidth="1"/>
    <col min="12290" max="12290" width="39" style="110" customWidth="1"/>
    <col min="12291" max="12291" width="16.28515625" style="110" customWidth="1"/>
    <col min="12292" max="12292" width="12.5703125" style="110" customWidth="1"/>
    <col min="12293" max="12296" width="18.42578125" style="110" customWidth="1"/>
    <col min="12297" max="12544" width="8.85546875" style="110"/>
    <col min="12545" max="12545" width="7.28515625" style="110" customWidth="1"/>
    <col min="12546" max="12546" width="39" style="110" customWidth="1"/>
    <col min="12547" max="12547" width="16.28515625" style="110" customWidth="1"/>
    <col min="12548" max="12548" width="12.5703125" style="110" customWidth="1"/>
    <col min="12549" max="12552" width="18.42578125" style="110" customWidth="1"/>
    <col min="12553" max="12800" width="8.85546875" style="110"/>
    <col min="12801" max="12801" width="7.28515625" style="110" customWidth="1"/>
    <col min="12802" max="12802" width="39" style="110" customWidth="1"/>
    <col min="12803" max="12803" width="16.28515625" style="110" customWidth="1"/>
    <col min="12804" max="12804" width="12.5703125" style="110" customWidth="1"/>
    <col min="12805" max="12808" width="18.42578125" style="110" customWidth="1"/>
    <col min="12809" max="13056" width="8.85546875" style="110"/>
    <col min="13057" max="13057" width="7.28515625" style="110" customWidth="1"/>
    <col min="13058" max="13058" width="39" style="110" customWidth="1"/>
    <col min="13059" max="13059" width="16.28515625" style="110" customWidth="1"/>
    <col min="13060" max="13060" width="12.5703125" style="110" customWidth="1"/>
    <col min="13061" max="13064" width="18.42578125" style="110" customWidth="1"/>
    <col min="13065" max="13312" width="8.85546875" style="110"/>
    <col min="13313" max="13313" width="7.28515625" style="110" customWidth="1"/>
    <col min="13314" max="13314" width="39" style="110" customWidth="1"/>
    <col min="13315" max="13315" width="16.28515625" style="110" customWidth="1"/>
    <col min="13316" max="13316" width="12.5703125" style="110" customWidth="1"/>
    <col min="13317" max="13320" width="18.42578125" style="110" customWidth="1"/>
    <col min="13321" max="13568" width="8.85546875" style="110"/>
    <col min="13569" max="13569" width="7.28515625" style="110" customWidth="1"/>
    <col min="13570" max="13570" width="39" style="110" customWidth="1"/>
    <col min="13571" max="13571" width="16.28515625" style="110" customWidth="1"/>
    <col min="13572" max="13572" width="12.5703125" style="110" customWidth="1"/>
    <col min="13573" max="13576" width="18.42578125" style="110" customWidth="1"/>
    <col min="13577" max="13824" width="8.85546875" style="110"/>
    <col min="13825" max="13825" width="7.28515625" style="110" customWidth="1"/>
    <col min="13826" max="13826" width="39" style="110" customWidth="1"/>
    <col min="13827" max="13827" width="16.28515625" style="110" customWidth="1"/>
    <col min="13828" max="13828" width="12.5703125" style="110" customWidth="1"/>
    <col min="13829" max="13832" width="18.42578125" style="110" customWidth="1"/>
    <col min="13833" max="14080" width="8.85546875" style="110"/>
    <col min="14081" max="14081" width="7.28515625" style="110" customWidth="1"/>
    <col min="14082" max="14082" width="39" style="110" customWidth="1"/>
    <col min="14083" max="14083" width="16.28515625" style="110" customWidth="1"/>
    <col min="14084" max="14084" width="12.5703125" style="110" customWidth="1"/>
    <col min="14085" max="14088" width="18.42578125" style="110" customWidth="1"/>
    <col min="14089" max="14336" width="8.85546875" style="110"/>
    <col min="14337" max="14337" width="7.28515625" style="110" customWidth="1"/>
    <col min="14338" max="14338" width="39" style="110" customWidth="1"/>
    <col min="14339" max="14339" width="16.28515625" style="110" customWidth="1"/>
    <col min="14340" max="14340" width="12.5703125" style="110" customWidth="1"/>
    <col min="14341" max="14344" width="18.42578125" style="110" customWidth="1"/>
    <col min="14345" max="14592" width="8.85546875" style="110"/>
    <col min="14593" max="14593" width="7.28515625" style="110" customWidth="1"/>
    <col min="14594" max="14594" width="39" style="110" customWidth="1"/>
    <col min="14595" max="14595" width="16.28515625" style="110" customWidth="1"/>
    <col min="14596" max="14596" width="12.5703125" style="110" customWidth="1"/>
    <col min="14597" max="14600" width="18.42578125" style="110" customWidth="1"/>
    <col min="14601" max="14848" width="8.85546875" style="110"/>
    <col min="14849" max="14849" width="7.28515625" style="110" customWidth="1"/>
    <col min="14850" max="14850" width="39" style="110" customWidth="1"/>
    <col min="14851" max="14851" width="16.28515625" style="110" customWidth="1"/>
    <col min="14852" max="14852" width="12.5703125" style="110" customWidth="1"/>
    <col min="14853" max="14856" width="18.42578125" style="110" customWidth="1"/>
    <col min="14857" max="15104" width="8.85546875" style="110"/>
    <col min="15105" max="15105" width="7.28515625" style="110" customWidth="1"/>
    <col min="15106" max="15106" width="39" style="110" customWidth="1"/>
    <col min="15107" max="15107" width="16.28515625" style="110" customWidth="1"/>
    <col min="15108" max="15108" width="12.5703125" style="110" customWidth="1"/>
    <col min="15109" max="15112" width="18.42578125" style="110" customWidth="1"/>
    <col min="15113" max="15360" width="8.85546875" style="110"/>
    <col min="15361" max="15361" width="7.28515625" style="110" customWidth="1"/>
    <col min="15362" max="15362" width="39" style="110" customWidth="1"/>
    <col min="15363" max="15363" width="16.28515625" style="110" customWidth="1"/>
    <col min="15364" max="15364" width="12.5703125" style="110" customWidth="1"/>
    <col min="15365" max="15368" width="18.42578125" style="110" customWidth="1"/>
    <col min="15369" max="15616" width="8.85546875" style="110"/>
    <col min="15617" max="15617" width="7.28515625" style="110" customWidth="1"/>
    <col min="15618" max="15618" width="39" style="110" customWidth="1"/>
    <col min="15619" max="15619" width="16.28515625" style="110" customWidth="1"/>
    <col min="15620" max="15620" width="12.5703125" style="110" customWidth="1"/>
    <col min="15621" max="15624" width="18.42578125" style="110" customWidth="1"/>
    <col min="15625" max="15872" width="8.85546875" style="110"/>
    <col min="15873" max="15873" width="7.28515625" style="110" customWidth="1"/>
    <col min="15874" max="15874" width="39" style="110" customWidth="1"/>
    <col min="15875" max="15875" width="16.28515625" style="110" customWidth="1"/>
    <col min="15876" max="15876" width="12.5703125" style="110" customWidth="1"/>
    <col min="15877" max="15880" width="18.42578125" style="110" customWidth="1"/>
    <col min="15881" max="16128" width="8.85546875" style="110"/>
    <col min="16129" max="16129" width="7.28515625" style="110" customWidth="1"/>
    <col min="16130" max="16130" width="39" style="110" customWidth="1"/>
    <col min="16131" max="16131" width="16.28515625" style="110" customWidth="1"/>
    <col min="16132" max="16132" width="12.5703125" style="110" customWidth="1"/>
    <col min="16133" max="16136" width="18.42578125" style="110" customWidth="1"/>
    <col min="16137" max="16384" width="8.85546875" style="110"/>
  </cols>
  <sheetData>
    <row r="1" spans="1:6" x14ac:dyDescent="0.3">
      <c r="A1" s="109"/>
      <c r="B1" s="177"/>
      <c r="C1" s="177"/>
      <c r="D1" s="177"/>
      <c r="E1" s="176" t="s">
        <v>390</v>
      </c>
    </row>
    <row r="2" spans="1:6" s="113" customFormat="1" x14ac:dyDescent="0.25">
      <c r="A2" s="111"/>
      <c r="B2" s="178"/>
      <c r="C2" s="269" t="s">
        <v>145</v>
      </c>
      <c r="D2" s="269"/>
      <c r="E2" s="269"/>
      <c r="F2" s="112"/>
    </row>
    <row r="3" spans="1:6" x14ac:dyDescent="0.3">
      <c r="A3" s="113"/>
      <c r="B3" s="269" t="s">
        <v>2</v>
      </c>
      <c r="C3" s="269"/>
      <c r="D3" s="269"/>
      <c r="E3" s="269"/>
      <c r="F3" s="114"/>
    </row>
    <row r="4" spans="1:6" x14ac:dyDescent="0.3">
      <c r="A4" s="113"/>
      <c r="B4" s="199" t="s">
        <v>404</v>
      </c>
      <c r="C4" s="199"/>
      <c r="D4" s="199"/>
      <c r="E4" s="199"/>
      <c r="F4" s="114"/>
    </row>
    <row r="5" spans="1:6" x14ac:dyDescent="0.3">
      <c r="A5" s="115"/>
      <c r="B5" s="115"/>
      <c r="C5" s="115"/>
      <c r="D5" s="115"/>
      <c r="E5" s="115"/>
    </row>
    <row r="6" spans="1:6" x14ac:dyDescent="0.3">
      <c r="A6" s="116"/>
      <c r="B6" s="116"/>
      <c r="C6" s="116"/>
      <c r="D6" s="116"/>
      <c r="E6" s="117"/>
      <c r="F6" s="118"/>
    </row>
    <row r="7" spans="1:6" s="120" customFormat="1" ht="32.25" customHeight="1" x14ac:dyDescent="0.3">
      <c r="A7" s="270" t="s">
        <v>305</v>
      </c>
      <c r="B7" s="270"/>
      <c r="C7" s="270"/>
      <c r="D7" s="270"/>
      <c r="E7" s="271"/>
      <c r="F7" s="119"/>
    </row>
    <row r="8" spans="1:6" s="120" customFormat="1" ht="17.25" x14ac:dyDescent="0.3">
      <c r="A8" s="270"/>
      <c r="B8" s="270"/>
      <c r="C8" s="270"/>
      <c r="D8" s="270"/>
      <c r="E8" s="271"/>
      <c r="F8" s="121"/>
    </row>
    <row r="9" spans="1:6" s="120" customFormat="1" ht="26.25" customHeight="1" x14ac:dyDescent="0.3">
      <c r="A9" s="284" t="s">
        <v>4</v>
      </c>
      <c r="B9" s="285"/>
      <c r="C9" s="285"/>
      <c r="D9" s="285"/>
      <c r="E9" s="286"/>
    </row>
    <row r="10" spans="1:6" s="120" customFormat="1" ht="17.25" x14ac:dyDescent="0.3">
      <c r="A10" s="272" t="s">
        <v>5</v>
      </c>
      <c r="B10" s="275" t="s">
        <v>306</v>
      </c>
      <c r="C10" s="276"/>
      <c r="D10" s="276"/>
      <c r="E10" s="277"/>
      <c r="F10" s="122"/>
    </row>
    <row r="11" spans="1:6" s="120" customFormat="1" ht="17.25" x14ac:dyDescent="0.3">
      <c r="A11" s="273"/>
      <c r="B11" s="278"/>
      <c r="C11" s="280" t="s">
        <v>8</v>
      </c>
      <c r="D11" s="282" t="s">
        <v>251</v>
      </c>
      <c r="E11" s="283"/>
      <c r="F11" s="122"/>
    </row>
    <row r="12" spans="1:6" s="120" customFormat="1" ht="27" x14ac:dyDescent="0.3">
      <c r="A12" s="274"/>
      <c r="B12" s="279"/>
      <c r="C12" s="281"/>
      <c r="D12" s="155" t="s">
        <v>10</v>
      </c>
      <c r="E12" s="155" t="s">
        <v>11</v>
      </c>
      <c r="F12" s="122"/>
    </row>
    <row r="13" spans="1:6" s="120" customFormat="1" ht="17.25" x14ac:dyDescent="0.3">
      <c r="A13" s="148">
        <v>1</v>
      </c>
      <c r="B13" s="148">
        <v>2</v>
      </c>
      <c r="C13" s="148">
        <v>3</v>
      </c>
      <c r="D13" s="148">
        <v>4</v>
      </c>
      <c r="E13" s="148">
        <v>5</v>
      </c>
      <c r="F13" s="122"/>
    </row>
    <row r="14" spans="1:6" s="120" customFormat="1" ht="39.75" customHeight="1" x14ac:dyDescent="0.3">
      <c r="A14" s="149">
        <v>7000</v>
      </c>
      <c r="B14" s="150" t="s">
        <v>307</v>
      </c>
      <c r="C14" s="151">
        <f>SUM(D14:E14)</f>
        <v>43131356</v>
      </c>
      <c r="D14" s="151">
        <f>[1]Հատված1!E12-'[1]Հատված 2'!G11</f>
        <v>-5320644</v>
      </c>
      <c r="E14" s="152">
        <f>'հատված 1'!F12</f>
        <v>48452000</v>
      </c>
      <c r="F14" s="122"/>
    </row>
    <row r="15" spans="1:6" s="120" customFormat="1" ht="17.25" x14ac:dyDescent="0.3">
      <c r="A15" s="123"/>
    </row>
    <row r="16" spans="1:6" hidden="1" x14ac:dyDescent="0.3"/>
    <row r="17" spans="1:6" s="161" customFormat="1" ht="87.75" customHeight="1" x14ac:dyDescent="0.3">
      <c r="A17" s="267" t="s">
        <v>406</v>
      </c>
      <c r="B17" s="267"/>
      <c r="C17" s="267"/>
      <c r="D17" s="267"/>
      <c r="E17" s="268"/>
      <c r="F17" s="159"/>
    </row>
  </sheetData>
  <mergeCells count="11">
    <mergeCell ref="A17:E17"/>
    <mergeCell ref="C2:E2"/>
    <mergeCell ref="B3:E3"/>
    <mergeCell ref="B4:E4"/>
    <mergeCell ref="A7:E8"/>
    <mergeCell ref="A10:A12"/>
    <mergeCell ref="B10:E10"/>
    <mergeCell ref="B11:B12"/>
    <mergeCell ref="C11:C12"/>
    <mergeCell ref="D11:E11"/>
    <mergeCell ref="A9:E9"/>
  </mergeCells>
  <pageMargins left="0.7" right="0.7" top="0.75" bottom="0.75" header="0.3" footer="0.3"/>
  <pageSetup paperSize="9" scale="96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4"/>
  <sheetViews>
    <sheetView workbookViewId="0">
      <selection activeCell="A7" sqref="A7:F7"/>
    </sheetView>
  </sheetViews>
  <sheetFormatPr defaultColWidth="8.85546875" defaultRowHeight="16.5" x14ac:dyDescent="0.3"/>
  <cols>
    <col min="1" max="1" width="7.28515625" style="127" customWidth="1"/>
    <col min="2" max="2" width="37.5703125" style="127" customWidth="1"/>
    <col min="3" max="3" width="7" style="127" customWidth="1"/>
    <col min="4" max="4" width="15.140625" style="127" customWidth="1"/>
    <col min="5" max="5" width="18.42578125" style="127" customWidth="1"/>
    <col min="6" max="6" width="16.28515625" style="127" customWidth="1"/>
    <col min="7" max="7" width="18.42578125" style="127" customWidth="1"/>
    <col min="8" max="9" width="8.85546875" style="127"/>
    <col min="10" max="10" width="16.85546875" style="127" bestFit="1" customWidth="1"/>
    <col min="11" max="256" width="8.85546875" style="127"/>
    <col min="257" max="257" width="7.28515625" style="127" customWidth="1"/>
    <col min="258" max="258" width="37.5703125" style="127" customWidth="1"/>
    <col min="259" max="259" width="7" style="127" customWidth="1"/>
    <col min="260" max="260" width="15.140625" style="127" customWidth="1"/>
    <col min="261" max="261" width="14.140625" style="127" customWidth="1"/>
    <col min="262" max="262" width="16.28515625" style="127" customWidth="1"/>
    <col min="263" max="263" width="18.42578125" style="127" customWidth="1"/>
    <col min="264" max="265" width="8.85546875" style="127"/>
    <col min="266" max="266" width="16.85546875" style="127" bestFit="1" customWidth="1"/>
    <col min="267" max="512" width="8.85546875" style="127"/>
    <col min="513" max="513" width="7.28515625" style="127" customWidth="1"/>
    <col min="514" max="514" width="37.5703125" style="127" customWidth="1"/>
    <col min="515" max="515" width="7" style="127" customWidth="1"/>
    <col min="516" max="516" width="15.140625" style="127" customWidth="1"/>
    <col min="517" max="517" width="14.140625" style="127" customWidth="1"/>
    <col min="518" max="518" width="16.28515625" style="127" customWidth="1"/>
    <col min="519" max="519" width="18.42578125" style="127" customWidth="1"/>
    <col min="520" max="521" width="8.85546875" style="127"/>
    <col min="522" max="522" width="16.85546875" style="127" bestFit="1" customWidth="1"/>
    <col min="523" max="768" width="8.85546875" style="127"/>
    <col min="769" max="769" width="7.28515625" style="127" customWidth="1"/>
    <col min="770" max="770" width="37.5703125" style="127" customWidth="1"/>
    <col min="771" max="771" width="7" style="127" customWidth="1"/>
    <col min="772" max="772" width="15.140625" style="127" customWidth="1"/>
    <col min="773" max="773" width="14.140625" style="127" customWidth="1"/>
    <col min="774" max="774" width="16.28515625" style="127" customWidth="1"/>
    <col min="775" max="775" width="18.42578125" style="127" customWidth="1"/>
    <col min="776" max="777" width="8.85546875" style="127"/>
    <col min="778" max="778" width="16.85546875" style="127" bestFit="1" customWidth="1"/>
    <col min="779" max="1024" width="8.85546875" style="127"/>
    <col min="1025" max="1025" width="7.28515625" style="127" customWidth="1"/>
    <col min="1026" max="1026" width="37.5703125" style="127" customWidth="1"/>
    <col min="1027" max="1027" width="7" style="127" customWidth="1"/>
    <col min="1028" max="1028" width="15.140625" style="127" customWidth="1"/>
    <col min="1029" max="1029" width="14.140625" style="127" customWidth="1"/>
    <col min="1030" max="1030" width="16.28515625" style="127" customWidth="1"/>
    <col min="1031" max="1031" width="18.42578125" style="127" customWidth="1"/>
    <col min="1032" max="1033" width="8.85546875" style="127"/>
    <col min="1034" max="1034" width="16.85546875" style="127" bestFit="1" customWidth="1"/>
    <col min="1035" max="1280" width="8.85546875" style="127"/>
    <col min="1281" max="1281" width="7.28515625" style="127" customWidth="1"/>
    <col min="1282" max="1282" width="37.5703125" style="127" customWidth="1"/>
    <col min="1283" max="1283" width="7" style="127" customWidth="1"/>
    <col min="1284" max="1284" width="15.140625" style="127" customWidth="1"/>
    <col min="1285" max="1285" width="14.140625" style="127" customWidth="1"/>
    <col min="1286" max="1286" width="16.28515625" style="127" customWidth="1"/>
    <col min="1287" max="1287" width="18.42578125" style="127" customWidth="1"/>
    <col min="1288" max="1289" width="8.85546875" style="127"/>
    <col min="1290" max="1290" width="16.85546875" style="127" bestFit="1" customWidth="1"/>
    <col min="1291" max="1536" width="8.85546875" style="127"/>
    <col min="1537" max="1537" width="7.28515625" style="127" customWidth="1"/>
    <col min="1538" max="1538" width="37.5703125" style="127" customWidth="1"/>
    <col min="1539" max="1539" width="7" style="127" customWidth="1"/>
    <col min="1540" max="1540" width="15.140625" style="127" customWidth="1"/>
    <col min="1541" max="1541" width="14.140625" style="127" customWidth="1"/>
    <col min="1542" max="1542" width="16.28515625" style="127" customWidth="1"/>
    <col min="1543" max="1543" width="18.42578125" style="127" customWidth="1"/>
    <col min="1544" max="1545" width="8.85546875" style="127"/>
    <col min="1546" max="1546" width="16.85546875" style="127" bestFit="1" customWidth="1"/>
    <col min="1547" max="1792" width="8.85546875" style="127"/>
    <col min="1793" max="1793" width="7.28515625" style="127" customWidth="1"/>
    <col min="1794" max="1794" width="37.5703125" style="127" customWidth="1"/>
    <col min="1795" max="1795" width="7" style="127" customWidth="1"/>
    <col min="1796" max="1796" width="15.140625" style="127" customWidth="1"/>
    <col min="1797" max="1797" width="14.140625" style="127" customWidth="1"/>
    <col min="1798" max="1798" width="16.28515625" style="127" customWidth="1"/>
    <col min="1799" max="1799" width="18.42578125" style="127" customWidth="1"/>
    <col min="1800" max="1801" width="8.85546875" style="127"/>
    <col min="1802" max="1802" width="16.85546875" style="127" bestFit="1" customWidth="1"/>
    <col min="1803" max="2048" width="8.85546875" style="127"/>
    <col min="2049" max="2049" width="7.28515625" style="127" customWidth="1"/>
    <col min="2050" max="2050" width="37.5703125" style="127" customWidth="1"/>
    <col min="2051" max="2051" width="7" style="127" customWidth="1"/>
    <col min="2052" max="2052" width="15.140625" style="127" customWidth="1"/>
    <col min="2053" max="2053" width="14.140625" style="127" customWidth="1"/>
    <col min="2054" max="2054" width="16.28515625" style="127" customWidth="1"/>
    <col min="2055" max="2055" width="18.42578125" style="127" customWidth="1"/>
    <col min="2056" max="2057" width="8.85546875" style="127"/>
    <col min="2058" max="2058" width="16.85546875" style="127" bestFit="1" customWidth="1"/>
    <col min="2059" max="2304" width="8.85546875" style="127"/>
    <col min="2305" max="2305" width="7.28515625" style="127" customWidth="1"/>
    <col min="2306" max="2306" width="37.5703125" style="127" customWidth="1"/>
    <col min="2307" max="2307" width="7" style="127" customWidth="1"/>
    <col min="2308" max="2308" width="15.140625" style="127" customWidth="1"/>
    <col min="2309" max="2309" width="14.140625" style="127" customWidth="1"/>
    <col min="2310" max="2310" width="16.28515625" style="127" customWidth="1"/>
    <col min="2311" max="2311" width="18.42578125" style="127" customWidth="1"/>
    <col min="2312" max="2313" width="8.85546875" style="127"/>
    <col min="2314" max="2314" width="16.85546875" style="127" bestFit="1" customWidth="1"/>
    <col min="2315" max="2560" width="8.85546875" style="127"/>
    <col min="2561" max="2561" width="7.28515625" style="127" customWidth="1"/>
    <col min="2562" max="2562" width="37.5703125" style="127" customWidth="1"/>
    <col min="2563" max="2563" width="7" style="127" customWidth="1"/>
    <col min="2564" max="2564" width="15.140625" style="127" customWidth="1"/>
    <col min="2565" max="2565" width="14.140625" style="127" customWidth="1"/>
    <col min="2566" max="2566" width="16.28515625" style="127" customWidth="1"/>
    <col min="2567" max="2567" width="18.42578125" style="127" customWidth="1"/>
    <col min="2568" max="2569" width="8.85546875" style="127"/>
    <col min="2570" max="2570" width="16.85546875" style="127" bestFit="1" customWidth="1"/>
    <col min="2571" max="2816" width="8.85546875" style="127"/>
    <col min="2817" max="2817" width="7.28515625" style="127" customWidth="1"/>
    <col min="2818" max="2818" width="37.5703125" style="127" customWidth="1"/>
    <col min="2819" max="2819" width="7" style="127" customWidth="1"/>
    <col min="2820" max="2820" width="15.140625" style="127" customWidth="1"/>
    <col min="2821" max="2821" width="14.140625" style="127" customWidth="1"/>
    <col min="2822" max="2822" width="16.28515625" style="127" customWidth="1"/>
    <col min="2823" max="2823" width="18.42578125" style="127" customWidth="1"/>
    <col min="2824" max="2825" width="8.85546875" style="127"/>
    <col min="2826" max="2826" width="16.85546875" style="127" bestFit="1" customWidth="1"/>
    <col min="2827" max="3072" width="8.85546875" style="127"/>
    <col min="3073" max="3073" width="7.28515625" style="127" customWidth="1"/>
    <col min="3074" max="3074" width="37.5703125" style="127" customWidth="1"/>
    <col min="3075" max="3075" width="7" style="127" customWidth="1"/>
    <col min="3076" max="3076" width="15.140625" style="127" customWidth="1"/>
    <col min="3077" max="3077" width="14.140625" style="127" customWidth="1"/>
    <col min="3078" max="3078" width="16.28515625" style="127" customWidth="1"/>
    <col min="3079" max="3079" width="18.42578125" style="127" customWidth="1"/>
    <col min="3080" max="3081" width="8.85546875" style="127"/>
    <col min="3082" max="3082" width="16.85546875" style="127" bestFit="1" customWidth="1"/>
    <col min="3083" max="3328" width="8.85546875" style="127"/>
    <col min="3329" max="3329" width="7.28515625" style="127" customWidth="1"/>
    <col min="3330" max="3330" width="37.5703125" style="127" customWidth="1"/>
    <col min="3331" max="3331" width="7" style="127" customWidth="1"/>
    <col min="3332" max="3332" width="15.140625" style="127" customWidth="1"/>
    <col min="3333" max="3333" width="14.140625" style="127" customWidth="1"/>
    <col min="3334" max="3334" width="16.28515625" style="127" customWidth="1"/>
    <col min="3335" max="3335" width="18.42578125" style="127" customWidth="1"/>
    <col min="3336" max="3337" width="8.85546875" style="127"/>
    <col min="3338" max="3338" width="16.85546875" style="127" bestFit="1" customWidth="1"/>
    <col min="3339" max="3584" width="8.85546875" style="127"/>
    <col min="3585" max="3585" width="7.28515625" style="127" customWidth="1"/>
    <col min="3586" max="3586" width="37.5703125" style="127" customWidth="1"/>
    <col min="3587" max="3587" width="7" style="127" customWidth="1"/>
    <col min="3588" max="3588" width="15.140625" style="127" customWidth="1"/>
    <col min="3589" max="3589" width="14.140625" style="127" customWidth="1"/>
    <col min="3590" max="3590" width="16.28515625" style="127" customWidth="1"/>
    <col min="3591" max="3591" width="18.42578125" style="127" customWidth="1"/>
    <col min="3592" max="3593" width="8.85546875" style="127"/>
    <col min="3594" max="3594" width="16.85546875" style="127" bestFit="1" customWidth="1"/>
    <col min="3595" max="3840" width="8.85546875" style="127"/>
    <col min="3841" max="3841" width="7.28515625" style="127" customWidth="1"/>
    <col min="3842" max="3842" width="37.5703125" style="127" customWidth="1"/>
    <col min="3843" max="3843" width="7" style="127" customWidth="1"/>
    <col min="3844" max="3844" width="15.140625" style="127" customWidth="1"/>
    <col min="3845" max="3845" width="14.140625" style="127" customWidth="1"/>
    <col min="3846" max="3846" width="16.28515625" style="127" customWidth="1"/>
    <col min="3847" max="3847" width="18.42578125" style="127" customWidth="1"/>
    <col min="3848" max="3849" width="8.85546875" style="127"/>
    <col min="3850" max="3850" width="16.85546875" style="127" bestFit="1" customWidth="1"/>
    <col min="3851" max="4096" width="8.85546875" style="127"/>
    <col min="4097" max="4097" width="7.28515625" style="127" customWidth="1"/>
    <col min="4098" max="4098" width="37.5703125" style="127" customWidth="1"/>
    <col min="4099" max="4099" width="7" style="127" customWidth="1"/>
    <col min="4100" max="4100" width="15.140625" style="127" customWidth="1"/>
    <col min="4101" max="4101" width="14.140625" style="127" customWidth="1"/>
    <col min="4102" max="4102" width="16.28515625" style="127" customWidth="1"/>
    <col min="4103" max="4103" width="18.42578125" style="127" customWidth="1"/>
    <col min="4104" max="4105" width="8.85546875" style="127"/>
    <col min="4106" max="4106" width="16.85546875" style="127" bestFit="1" customWidth="1"/>
    <col min="4107" max="4352" width="8.85546875" style="127"/>
    <col min="4353" max="4353" width="7.28515625" style="127" customWidth="1"/>
    <col min="4354" max="4354" width="37.5703125" style="127" customWidth="1"/>
    <col min="4355" max="4355" width="7" style="127" customWidth="1"/>
    <col min="4356" max="4356" width="15.140625" style="127" customWidth="1"/>
    <col min="4357" max="4357" width="14.140625" style="127" customWidth="1"/>
    <col min="4358" max="4358" width="16.28515625" style="127" customWidth="1"/>
    <col min="4359" max="4359" width="18.42578125" style="127" customWidth="1"/>
    <col min="4360" max="4361" width="8.85546875" style="127"/>
    <col min="4362" max="4362" width="16.85546875" style="127" bestFit="1" customWidth="1"/>
    <col min="4363" max="4608" width="8.85546875" style="127"/>
    <col min="4609" max="4609" width="7.28515625" style="127" customWidth="1"/>
    <col min="4610" max="4610" width="37.5703125" style="127" customWidth="1"/>
    <col min="4611" max="4611" width="7" style="127" customWidth="1"/>
    <col min="4612" max="4612" width="15.140625" style="127" customWidth="1"/>
    <col min="4613" max="4613" width="14.140625" style="127" customWidth="1"/>
    <col min="4614" max="4614" width="16.28515625" style="127" customWidth="1"/>
    <col min="4615" max="4615" width="18.42578125" style="127" customWidth="1"/>
    <col min="4616" max="4617" width="8.85546875" style="127"/>
    <col min="4618" max="4618" width="16.85546875" style="127" bestFit="1" customWidth="1"/>
    <col min="4619" max="4864" width="8.85546875" style="127"/>
    <col min="4865" max="4865" width="7.28515625" style="127" customWidth="1"/>
    <col min="4866" max="4866" width="37.5703125" style="127" customWidth="1"/>
    <col min="4867" max="4867" width="7" style="127" customWidth="1"/>
    <col min="4868" max="4868" width="15.140625" style="127" customWidth="1"/>
    <col min="4869" max="4869" width="14.140625" style="127" customWidth="1"/>
    <col min="4870" max="4870" width="16.28515625" style="127" customWidth="1"/>
    <col min="4871" max="4871" width="18.42578125" style="127" customWidth="1"/>
    <col min="4872" max="4873" width="8.85546875" style="127"/>
    <col min="4874" max="4874" width="16.85546875" style="127" bestFit="1" customWidth="1"/>
    <col min="4875" max="5120" width="8.85546875" style="127"/>
    <col min="5121" max="5121" width="7.28515625" style="127" customWidth="1"/>
    <col min="5122" max="5122" width="37.5703125" style="127" customWidth="1"/>
    <col min="5123" max="5123" width="7" style="127" customWidth="1"/>
    <col min="5124" max="5124" width="15.140625" style="127" customWidth="1"/>
    <col min="5125" max="5125" width="14.140625" style="127" customWidth="1"/>
    <col min="5126" max="5126" width="16.28515625" style="127" customWidth="1"/>
    <col min="5127" max="5127" width="18.42578125" style="127" customWidth="1"/>
    <col min="5128" max="5129" width="8.85546875" style="127"/>
    <col min="5130" max="5130" width="16.85546875" style="127" bestFit="1" customWidth="1"/>
    <col min="5131" max="5376" width="8.85546875" style="127"/>
    <col min="5377" max="5377" width="7.28515625" style="127" customWidth="1"/>
    <col min="5378" max="5378" width="37.5703125" style="127" customWidth="1"/>
    <col min="5379" max="5379" width="7" style="127" customWidth="1"/>
    <col min="5380" max="5380" width="15.140625" style="127" customWidth="1"/>
    <col min="5381" max="5381" width="14.140625" style="127" customWidth="1"/>
    <col min="5382" max="5382" width="16.28515625" style="127" customWidth="1"/>
    <col min="5383" max="5383" width="18.42578125" style="127" customWidth="1"/>
    <col min="5384" max="5385" width="8.85546875" style="127"/>
    <col min="5386" max="5386" width="16.85546875" style="127" bestFit="1" customWidth="1"/>
    <col min="5387" max="5632" width="8.85546875" style="127"/>
    <col min="5633" max="5633" width="7.28515625" style="127" customWidth="1"/>
    <col min="5634" max="5634" width="37.5703125" style="127" customWidth="1"/>
    <col min="5635" max="5635" width="7" style="127" customWidth="1"/>
    <col min="5636" max="5636" width="15.140625" style="127" customWidth="1"/>
    <col min="5637" max="5637" width="14.140625" style="127" customWidth="1"/>
    <col min="5638" max="5638" width="16.28515625" style="127" customWidth="1"/>
    <col min="5639" max="5639" width="18.42578125" style="127" customWidth="1"/>
    <col min="5640" max="5641" width="8.85546875" style="127"/>
    <col min="5642" max="5642" width="16.85546875" style="127" bestFit="1" customWidth="1"/>
    <col min="5643" max="5888" width="8.85546875" style="127"/>
    <col min="5889" max="5889" width="7.28515625" style="127" customWidth="1"/>
    <col min="5890" max="5890" width="37.5703125" style="127" customWidth="1"/>
    <col min="5891" max="5891" width="7" style="127" customWidth="1"/>
    <col min="5892" max="5892" width="15.140625" style="127" customWidth="1"/>
    <col min="5893" max="5893" width="14.140625" style="127" customWidth="1"/>
    <col min="5894" max="5894" width="16.28515625" style="127" customWidth="1"/>
    <col min="5895" max="5895" width="18.42578125" style="127" customWidth="1"/>
    <col min="5896" max="5897" width="8.85546875" style="127"/>
    <col min="5898" max="5898" width="16.85546875" style="127" bestFit="1" customWidth="1"/>
    <col min="5899" max="6144" width="8.85546875" style="127"/>
    <col min="6145" max="6145" width="7.28515625" style="127" customWidth="1"/>
    <col min="6146" max="6146" width="37.5703125" style="127" customWidth="1"/>
    <col min="6147" max="6147" width="7" style="127" customWidth="1"/>
    <col min="6148" max="6148" width="15.140625" style="127" customWidth="1"/>
    <col min="6149" max="6149" width="14.140625" style="127" customWidth="1"/>
    <col min="6150" max="6150" width="16.28515625" style="127" customWidth="1"/>
    <col min="6151" max="6151" width="18.42578125" style="127" customWidth="1"/>
    <col min="6152" max="6153" width="8.85546875" style="127"/>
    <col min="6154" max="6154" width="16.85546875" style="127" bestFit="1" customWidth="1"/>
    <col min="6155" max="6400" width="8.85546875" style="127"/>
    <col min="6401" max="6401" width="7.28515625" style="127" customWidth="1"/>
    <col min="6402" max="6402" width="37.5703125" style="127" customWidth="1"/>
    <col min="6403" max="6403" width="7" style="127" customWidth="1"/>
    <col min="6404" max="6404" width="15.140625" style="127" customWidth="1"/>
    <col min="6405" max="6405" width="14.140625" style="127" customWidth="1"/>
    <col min="6406" max="6406" width="16.28515625" style="127" customWidth="1"/>
    <col min="6407" max="6407" width="18.42578125" style="127" customWidth="1"/>
    <col min="6408" max="6409" width="8.85546875" style="127"/>
    <col min="6410" max="6410" width="16.85546875" style="127" bestFit="1" customWidth="1"/>
    <col min="6411" max="6656" width="8.85546875" style="127"/>
    <col min="6657" max="6657" width="7.28515625" style="127" customWidth="1"/>
    <col min="6658" max="6658" width="37.5703125" style="127" customWidth="1"/>
    <col min="6659" max="6659" width="7" style="127" customWidth="1"/>
    <col min="6660" max="6660" width="15.140625" style="127" customWidth="1"/>
    <col min="6661" max="6661" width="14.140625" style="127" customWidth="1"/>
    <col min="6662" max="6662" width="16.28515625" style="127" customWidth="1"/>
    <col min="6663" max="6663" width="18.42578125" style="127" customWidth="1"/>
    <col min="6664" max="6665" width="8.85546875" style="127"/>
    <col min="6666" max="6666" width="16.85546875" style="127" bestFit="1" customWidth="1"/>
    <col min="6667" max="6912" width="8.85546875" style="127"/>
    <col min="6913" max="6913" width="7.28515625" style="127" customWidth="1"/>
    <col min="6914" max="6914" width="37.5703125" style="127" customWidth="1"/>
    <col min="6915" max="6915" width="7" style="127" customWidth="1"/>
    <col min="6916" max="6916" width="15.140625" style="127" customWidth="1"/>
    <col min="6917" max="6917" width="14.140625" style="127" customWidth="1"/>
    <col min="6918" max="6918" width="16.28515625" style="127" customWidth="1"/>
    <col min="6919" max="6919" width="18.42578125" style="127" customWidth="1"/>
    <col min="6920" max="6921" width="8.85546875" style="127"/>
    <col min="6922" max="6922" width="16.85546875" style="127" bestFit="1" customWidth="1"/>
    <col min="6923" max="7168" width="8.85546875" style="127"/>
    <col min="7169" max="7169" width="7.28515625" style="127" customWidth="1"/>
    <col min="7170" max="7170" width="37.5703125" style="127" customWidth="1"/>
    <col min="7171" max="7171" width="7" style="127" customWidth="1"/>
    <col min="7172" max="7172" width="15.140625" style="127" customWidth="1"/>
    <col min="7173" max="7173" width="14.140625" style="127" customWidth="1"/>
    <col min="7174" max="7174" width="16.28515625" style="127" customWidth="1"/>
    <col min="7175" max="7175" width="18.42578125" style="127" customWidth="1"/>
    <col min="7176" max="7177" width="8.85546875" style="127"/>
    <col min="7178" max="7178" width="16.85546875" style="127" bestFit="1" customWidth="1"/>
    <col min="7179" max="7424" width="8.85546875" style="127"/>
    <col min="7425" max="7425" width="7.28515625" style="127" customWidth="1"/>
    <col min="7426" max="7426" width="37.5703125" style="127" customWidth="1"/>
    <col min="7427" max="7427" width="7" style="127" customWidth="1"/>
    <col min="7428" max="7428" width="15.140625" style="127" customWidth="1"/>
    <col min="7429" max="7429" width="14.140625" style="127" customWidth="1"/>
    <col min="7430" max="7430" width="16.28515625" style="127" customWidth="1"/>
    <col min="7431" max="7431" width="18.42578125" style="127" customWidth="1"/>
    <col min="7432" max="7433" width="8.85546875" style="127"/>
    <col min="7434" max="7434" width="16.85546875" style="127" bestFit="1" customWidth="1"/>
    <col min="7435" max="7680" width="8.85546875" style="127"/>
    <col min="7681" max="7681" width="7.28515625" style="127" customWidth="1"/>
    <col min="7682" max="7682" width="37.5703125" style="127" customWidth="1"/>
    <col min="7683" max="7683" width="7" style="127" customWidth="1"/>
    <col min="7684" max="7684" width="15.140625" style="127" customWidth="1"/>
    <col min="7685" max="7685" width="14.140625" style="127" customWidth="1"/>
    <col min="7686" max="7686" width="16.28515625" style="127" customWidth="1"/>
    <col min="7687" max="7687" width="18.42578125" style="127" customWidth="1"/>
    <col min="7688" max="7689" width="8.85546875" style="127"/>
    <col min="7690" max="7690" width="16.85546875" style="127" bestFit="1" customWidth="1"/>
    <col min="7691" max="7936" width="8.85546875" style="127"/>
    <col min="7937" max="7937" width="7.28515625" style="127" customWidth="1"/>
    <col min="7938" max="7938" width="37.5703125" style="127" customWidth="1"/>
    <col min="7939" max="7939" width="7" style="127" customWidth="1"/>
    <col min="7940" max="7940" width="15.140625" style="127" customWidth="1"/>
    <col min="7941" max="7941" width="14.140625" style="127" customWidth="1"/>
    <col min="7942" max="7942" width="16.28515625" style="127" customWidth="1"/>
    <col min="7943" max="7943" width="18.42578125" style="127" customWidth="1"/>
    <col min="7944" max="7945" width="8.85546875" style="127"/>
    <col min="7946" max="7946" width="16.85546875" style="127" bestFit="1" customWidth="1"/>
    <col min="7947" max="8192" width="8.85546875" style="127"/>
    <col min="8193" max="8193" width="7.28515625" style="127" customWidth="1"/>
    <col min="8194" max="8194" width="37.5703125" style="127" customWidth="1"/>
    <col min="8195" max="8195" width="7" style="127" customWidth="1"/>
    <col min="8196" max="8196" width="15.140625" style="127" customWidth="1"/>
    <col min="8197" max="8197" width="14.140625" style="127" customWidth="1"/>
    <col min="8198" max="8198" width="16.28515625" style="127" customWidth="1"/>
    <col min="8199" max="8199" width="18.42578125" style="127" customWidth="1"/>
    <col min="8200" max="8201" width="8.85546875" style="127"/>
    <col min="8202" max="8202" width="16.85546875" style="127" bestFit="1" customWidth="1"/>
    <col min="8203" max="8448" width="8.85546875" style="127"/>
    <col min="8449" max="8449" width="7.28515625" style="127" customWidth="1"/>
    <col min="8450" max="8450" width="37.5703125" style="127" customWidth="1"/>
    <col min="8451" max="8451" width="7" style="127" customWidth="1"/>
    <col min="8452" max="8452" width="15.140625" style="127" customWidth="1"/>
    <col min="8453" max="8453" width="14.140625" style="127" customWidth="1"/>
    <col min="8454" max="8454" width="16.28515625" style="127" customWidth="1"/>
    <col min="8455" max="8455" width="18.42578125" style="127" customWidth="1"/>
    <col min="8456" max="8457" width="8.85546875" style="127"/>
    <col min="8458" max="8458" width="16.85546875" style="127" bestFit="1" customWidth="1"/>
    <col min="8459" max="8704" width="8.85546875" style="127"/>
    <col min="8705" max="8705" width="7.28515625" style="127" customWidth="1"/>
    <col min="8706" max="8706" width="37.5703125" style="127" customWidth="1"/>
    <col min="8707" max="8707" width="7" style="127" customWidth="1"/>
    <col min="8708" max="8708" width="15.140625" style="127" customWidth="1"/>
    <col min="8709" max="8709" width="14.140625" style="127" customWidth="1"/>
    <col min="8710" max="8710" width="16.28515625" style="127" customWidth="1"/>
    <col min="8711" max="8711" width="18.42578125" style="127" customWidth="1"/>
    <col min="8712" max="8713" width="8.85546875" style="127"/>
    <col min="8714" max="8714" width="16.85546875" style="127" bestFit="1" customWidth="1"/>
    <col min="8715" max="8960" width="8.85546875" style="127"/>
    <col min="8961" max="8961" width="7.28515625" style="127" customWidth="1"/>
    <col min="8962" max="8962" width="37.5703125" style="127" customWidth="1"/>
    <col min="8963" max="8963" width="7" style="127" customWidth="1"/>
    <col min="8964" max="8964" width="15.140625" style="127" customWidth="1"/>
    <col min="8965" max="8965" width="14.140625" style="127" customWidth="1"/>
    <col min="8966" max="8966" width="16.28515625" style="127" customWidth="1"/>
    <col min="8967" max="8967" width="18.42578125" style="127" customWidth="1"/>
    <col min="8968" max="8969" width="8.85546875" style="127"/>
    <col min="8970" max="8970" width="16.85546875" style="127" bestFit="1" customWidth="1"/>
    <col min="8971" max="9216" width="8.85546875" style="127"/>
    <col min="9217" max="9217" width="7.28515625" style="127" customWidth="1"/>
    <col min="9218" max="9218" width="37.5703125" style="127" customWidth="1"/>
    <col min="9219" max="9219" width="7" style="127" customWidth="1"/>
    <col min="9220" max="9220" width="15.140625" style="127" customWidth="1"/>
    <col min="9221" max="9221" width="14.140625" style="127" customWidth="1"/>
    <col min="9222" max="9222" width="16.28515625" style="127" customWidth="1"/>
    <col min="9223" max="9223" width="18.42578125" style="127" customWidth="1"/>
    <col min="9224" max="9225" width="8.85546875" style="127"/>
    <col min="9226" max="9226" width="16.85546875" style="127" bestFit="1" customWidth="1"/>
    <col min="9227" max="9472" width="8.85546875" style="127"/>
    <col min="9473" max="9473" width="7.28515625" style="127" customWidth="1"/>
    <col min="9474" max="9474" width="37.5703125" style="127" customWidth="1"/>
    <col min="9475" max="9475" width="7" style="127" customWidth="1"/>
    <col min="9476" max="9476" width="15.140625" style="127" customWidth="1"/>
    <col min="9477" max="9477" width="14.140625" style="127" customWidth="1"/>
    <col min="9478" max="9478" width="16.28515625" style="127" customWidth="1"/>
    <col min="9479" max="9479" width="18.42578125" style="127" customWidth="1"/>
    <col min="9480" max="9481" width="8.85546875" style="127"/>
    <col min="9482" max="9482" width="16.85546875" style="127" bestFit="1" customWidth="1"/>
    <col min="9483" max="9728" width="8.85546875" style="127"/>
    <col min="9729" max="9729" width="7.28515625" style="127" customWidth="1"/>
    <col min="9730" max="9730" width="37.5703125" style="127" customWidth="1"/>
    <col min="9731" max="9731" width="7" style="127" customWidth="1"/>
    <col min="9732" max="9732" width="15.140625" style="127" customWidth="1"/>
    <col min="9733" max="9733" width="14.140625" style="127" customWidth="1"/>
    <col min="9734" max="9734" width="16.28515625" style="127" customWidth="1"/>
    <col min="9735" max="9735" width="18.42578125" style="127" customWidth="1"/>
    <col min="9736" max="9737" width="8.85546875" style="127"/>
    <col min="9738" max="9738" width="16.85546875" style="127" bestFit="1" customWidth="1"/>
    <col min="9739" max="9984" width="8.85546875" style="127"/>
    <col min="9985" max="9985" width="7.28515625" style="127" customWidth="1"/>
    <col min="9986" max="9986" width="37.5703125" style="127" customWidth="1"/>
    <col min="9987" max="9987" width="7" style="127" customWidth="1"/>
    <col min="9988" max="9988" width="15.140625" style="127" customWidth="1"/>
    <col min="9989" max="9989" width="14.140625" style="127" customWidth="1"/>
    <col min="9990" max="9990" width="16.28515625" style="127" customWidth="1"/>
    <col min="9991" max="9991" width="18.42578125" style="127" customWidth="1"/>
    <col min="9992" max="9993" width="8.85546875" style="127"/>
    <col min="9994" max="9994" width="16.85546875" style="127" bestFit="1" customWidth="1"/>
    <col min="9995" max="10240" width="8.85546875" style="127"/>
    <col min="10241" max="10241" width="7.28515625" style="127" customWidth="1"/>
    <col min="10242" max="10242" width="37.5703125" style="127" customWidth="1"/>
    <col min="10243" max="10243" width="7" style="127" customWidth="1"/>
    <col min="10244" max="10244" width="15.140625" style="127" customWidth="1"/>
    <col min="10245" max="10245" width="14.140625" style="127" customWidth="1"/>
    <col min="10246" max="10246" width="16.28515625" style="127" customWidth="1"/>
    <col min="10247" max="10247" width="18.42578125" style="127" customWidth="1"/>
    <col min="10248" max="10249" width="8.85546875" style="127"/>
    <col min="10250" max="10250" width="16.85546875" style="127" bestFit="1" customWidth="1"/>
    <col min="10251" max="10496" width="8.85546875" style="127"/>
    <col min="10497" max="10497" width="7.28515625" style="127" customWidth="1"/>
    <col min="10498" max="10498" width="37.5703125" style="127" customWidth="1"/>
    <col min="10499" max="10499" width="7" style="127" customWidth="1"/>
    <col min="10500" max="10500" width="15.140625" style="127" customWidth="1"/>
    <col min="10501" max="10501" width="14.140625" style="127" customWidth="1"/>
    <col min="10502" max="10502" width="16.28515625" style="127" customWidth="1"/>
    <col min="10503" max="10503" width="18.42578125" style="127" customWidth="1"/>
    <col min="10504" max="10505" width="8.85546875" style="127"/>
    <col min="10506" max="10506" width="16.85546875" style="127" bestFit="1" customWidth="1"/>
    <col min="10507" max="10752" width="8.85546875" style="127"/>
    <col min="10753" max="10753" width="7.28515625" style="127" customWidth="1"/>
    <col min="10754" max="10754" width="37.5703125" style="127" customWidth="1"/>
    <col min="10755" max="10755" width="7" style="127" customWidth="1"/>
    <col min="10756" max="10756" width="15.140625" style="127" customWidth="1"/>
    <col min="10757" max="10757" width="14.140625" style="127" customWidth="1"/>
    <col min="10758" max="10758" width="16.28515625" style="127" customWidth="1"/>
    <col min="10759" max="10759" width="18.42578125" style="127" customWidth="1"/>
    <col min="10760" max="10761" width="8.85546875" style="127"/>
    <col min="10762" max="10762" width="16.85546875" style="127" bestFit="1" customWidth="1"/>
    <col min="10763" max="11008" width="8.85546875" style="127"/>
    <col min="11009" max="11009" width="7.28515625" style="127" customWidth="1"/>
    <col min="11010" max="11010" width="37.5703125" style="127" customWidth="1"/>
    <col min="11011" max="11011" width="7" style="127" customWidth="1"/>
    <col min="11012" max="11012" width="15.140625" style="127" customWidth="1"/>
    <col min="11013" max="11013" width="14.140625" style="127" customWidth="1"/>
    <col min="11014" max="11014" width="16.28515625" style="127" customWidth="1"/>
    <col min="11015" max="11015" width="18.42578125" style="127" customWidth="1"/>
    <col min="11016" max="11017" width="8.85546875" style="127"/>
    <col min="11018" max="11018" width="16.85546875" style="127" bestFit="1" customWidth="1"/>
    <col min="11019" max="11264" width="8.85546875" style="127"/>
    <col min="11265" max="11265" width="7.28515625" style="127" customWidth="1"/>
    <col min="11266" max="11266" width="37.5703125" style="127" customWidth="1"/>
    <col min="11267" max="11267" width="7" style="127" customWidth="1"/>
    <col min="11268" max="11268" width="15.140625" style="127" customWidth="1"/>
    <col min="11269" max="11269" width="14.140625" style="127" customWidth="1"/>
    <col min="11270" max="11270" width="16.28515625" style="127" customWidth="1"/>
    <col min="11271" max="11271" width="18.42578125" style="127" customWidth="1"/>
    <col min="11272" max="11273" width="8.85546875" style="127"/>
    <col min="11274" max="11274" width="16.85546875" style="127" bestFit="1" customWidth="1"/>
    <col min="11275" max="11520" width="8.85546875" style="127"/>
    <col min="11521" max="11521" width="7.28515625" style="127" customWidth="1"/>
    <col min="11522" max="11522" width="37.5703125" style="127" customWidth="1"/>
    <col min="11523" max="11523" width="7" style="127" customWidth="1"/>
    <col min="11524" max="11524" width="15.140625" style="127" customWidth="1"/>
    <col min="11525" max="11525" width="14.140625" style="127" customWidth="1"/>
    <col min="11526" max="11526" width="16.28515625" style="127" customWidth="1"/>
    <col min="11527" max="11527" width="18.42578125" style="127" customWidth="1"/>
    <col min="11528" max="11529" width="8.85546875" style="127"/>
    <col min="11530" max="11530" width="16.85546875" style="127" bestFit="1" customWidth="1"/>
    <col min="11531" max="11776" width="8.85546875" style="127"/>
    <col min="11777" max="11777" width="7.28515625" style="127" customWidth="1"/>
    <col min="11778" max="11778" width="37.5703125" style="127" customWidth="1"/>
    <col min="11779" max="11779" width="7" style="127" customWidth="1"/>
    <col min="11780" max="11780" width="15.140625" style="127" customWidth="1"/>
    <col min="11781" max="11781" width="14.140625" style="127" customWidth="1"/>
    <col min="11782" max="11782" width="16.28515625" style="127" customWidth="1"/>
    <col min="11783" max="11783" width="18.42578125" style="127" customWidth="1"/>
    <col min="11784" max="11785" width="8.85546875" style="127"/>
    <col min="11786" max="11786" width="16.85546875" style="127" bestFit="1" customWidth="1"/>
    <col min="11787" max="12032" width="8.85546875" style="127"/>
    <col min="12033" max="12033" width="7.28515625" style="127" customWidth="1"/>
    <col min="12034" max="12034" width="37.5703125" style="127" customWidth="1"/>
    <col min="12035" max="12035" width="7" style="127" customWidth="1"/>
    <col min="12036" max="12036" width="15.140625" style="127" customWidth="1"/>
    <col min="12037" max="12037" width="14.140625" style="127" customWidth="1"/>
    <col min="12038" max="12038" width="16.28515625" style="127" customWidth="1"/>
    <col min="12039" max="12039" width="18.42578125" style="127" customWidth="1"/>
    <col min="12040" max="12041" width="8.85546875" style="127"/>
    <col min="12042" max="12042" width="16.85546875" style="127" bestFit="1" customWidth="1"/>
    <col min="12043" max="12288" width="8.85546875" style="127"/>
    <col min="12289" max="12289" width="7.28515625" style="127" customWidth="1"/>
    <col min="12290" max="12290" width="37.5703125" style="127" customWidth="1"/>
    <col min="12291" max="12291" width="7" style="127" customWidth="1"/>
    <col min="12292" max="12292" width="15.140625" style="127" customWidth="1"/>
    <col min="12293" max="12293" width="14.140625" style="127" customWidth="1"/>
    <col min="12294" max="12294" width="16.28515625" style="127" customWidth="1"/>
    <col min="12295" max="12295" width="18.42578125" style="127" customWidth="1"/>
    <col min="12296" max="12297" width="8.85546875" style="127"/>
    <col min="12298" max="12298" width="16.85546875" style="127" bestFit="1" customWidth="1"/>
    <col min="12299" max="12544" width="8.85546875" style="127"/>
    <col min="12545" max="12545" width="7.28515625" style="127" customWidth="1"/>
    <col min="12546" max="12546" width="37.5703125" style="127" customWidth="1"/>
    <col min="12547" max="12547" width="7" style="127" customWidth="1"/>
    <col min="12548" max="12548" width="15.140625" style="127" customWidth="1"/>
    <col min="12549" max="12549" width="14.140625" style="127" customWidth="1"/>
    <col min="12550" max="12550" width="16.28515625" style="127" customWidth="1"/>
    <col min="12551" max="12551" width="18.42578125" style="127" customWidth="1"/>
    <col min="12552" max="12553" width="8.85546875" style="127"/>
    <col min="12554" max="12554" width="16.85546875" style="127" bestFit="1" customWidth="1"/>
    <col min="12555" max="12800" width="8.85546875" style="127"/>
    <col min="12801" max="12801" width="7.28515625" style="127" customWidth="1"/>
    <col min="12802" max="12802" width="37.5703125" style="127" customWidth="1"/>
    <col min="12803" max="12803" width="7" style="127" customWidth="1"/>
    <col min="12804" max="12804" width="15.140625" style="127" customWidth="1"/>
    <col min="12805" max="12805" width="14.140625" style="127" customWidth="1"/>
    <col min="12806" max="12806" width="16.28515625" style="127" customWidth="1"/>
    <col min="12807" max="12807" width="18.42578125" style="127" customWidth="1"/>
    <col min="12808" max="12809" width="8.85546875" style="127"/>
    <col min="12810" max="12810" width="16.85546875" style="127" bestFit="1" customWidth="1"/>
    <col min="12811" max="13056" width="8.85546875" style="127"/>
    <col min="13057" max="13057" width="7.28515625" style="127" customWidth="1"/>
    <col min="13058" max="13058" width="37.5703125" style="127" customWidth="1"/>
    <col min="13059" max="13059" width="7" style="127" customWidth="1"/>
    <col min="13060" max="13060" width="15.140625" style="127" customWidth="1"/>
    <col min="13061" max="13061" width="14.140625" style="127" customWidth="1"/>
    <col min="13062" max="13062" width="16.28515625" style="127" customWidth="1"/>
    <col min="13063" max="13063" width="18.42578125" style="127" customWidth="1"/>
    <col min="13064" max="13065" width="8.85546875" style="127"/>
    <col min="13066" max="13066" width="16.85546875" style="127" bestFit="1" customWidth="1"/>
    <col min="13067" max="13312" width="8.85546875" style="127"/>
    <col min="13313" max="13313" width="7.28515625" style="127" customWidth="1"/>
    <col min="13314" max="13314" width="37.5703125" style="127" customWidth="1"/>
    <col min="13315" max="13315" width="7" style="127" customWidth="1"/>
    <col min="13316" max="13316" width="15.140625" style="127" customWidth="1"/>
    <col min="13317" max="13317" width="14.140625" style="127" customWidth="1"/>
    <col min="13318" max="13318" width="16.28515625" style="127" customWidth="1"/>
    <col min="13319" max="13319" width="18.42578125" style="127" customWidth="1"/>
    <col min="13320" max="13321" width="8.85546875" style="127"/>
    <col min="13322" max="13322" width="16.85546875" style="127" bestFit="1" customWidth="1"/>
    <col min="13323" max="13568" width="8.85546875" style="127"/>
    <col min="13569" max="13569" width="7.28515625" style="127" customWidth="1"/>
    <col min="13570" max="13570" width="37.5703125" style="127" customWidth="1"/>
    <col min="13571" max="13571" width="7" style="127" customWidth="1"/>
    <col min="13572" max="13572" width="15.140625" style="127" customWidth="1"/>
    <col min="13573" max="13573" width="14.140625" style="127" customWidth="1"/>
    <col min="13574" max="13574" width="16.28515625" style="127" customWidth="1"/>
    <col min="13575" max="13575" width="18.42578125" style="127" customWidth="1"/>
    <col min="13576" max="13577" width="8.85546875" style="127"/>
    <col min="13578" max="13578" width="16.85546875" style="127" bestFit="1" customWidth="1"/>
    <col min="13579" max="13824" width="8.85546875" style="127"/>
    <col min="13825" max="13825" width="7.28515625" style="127" customWidth="1"/>
    <col min="13826" max="13826" width="37.5703125" style="127" customWidth="1"/>
    <col min="13827" max="13827" width="7" style="127" customWidth="1"/>
    <col min="13828" max="13828" width="15.140625" style="127" customWidth="1"/>
    <col min="13829" max="13829" width="14.140625" style="127" customWidth="1"/>
    <col min="13830" max="13830" width="16.28515625" style="127" customWidth="1"/>
    <col min="13831" max="13831" width="18.42578125" style="127" customWidth="1"/>
    <col min="13832" max="13833" width="8.85546875" style="127"/>
    <col min="13834" max="13834" width="16.85546875" style="127" bestFit="1" customWidth="1"/>
    <col min="13835" max="14080" width="8.85546875" style="127"/>
    <col min="14081" max="14081" width="7.28515625" style="127" customWidth="1"/>
    <col min="14082" max="14082" width="37.5703125" style="127" customWidth="1"/>
    <col min="14083" max="14083" width="7" style="127" customWidth="1"/>
    <col min="14084" max="14084" width="15.140625" style="127" customWidth="1"/>
    <col min="14085" max="14085" width="14.140625" style="127" customWidth="1"/>
    <col min="14086" max="14086" width="16.28515625" style="127" customWidth="1"/>
    <col min="14087" max="14087" width="18.42578125" style="127" customWidth="1"/>
    <col min="14088" max="14089" width="8.85546875" style="127"/>
    <col min="14090" max="14090" width="16.85546875" style="127" bestFit="1" customWidth="1"/>
    <col min="14091" max="14336" width="8.85546875" style="127"/>
    <col min="14337" max="14337" width="7.28515625" style="127" customWidth="1"/>
    <col min="14338" max="14338" width="37.5703125" style="127" customWidth="1"/>
    <col min="14339" max="14339" width="7" style="127" customWidth="1"/>
    <col min="14340" max="14340" width="15.140625" style="127" customWidth="1"/>
    <col min="14341" max="14341" width="14.140625" style="127" customWidth="1"/>
    <col min="14342" max="14342" width="16.28515625" style="127" customWidth="1"/>
    <col min="14343" max="14343" width="18.42578125" style="127" customWidth="1"/>
    <col min="14344" max="14345" width="8.85546875" style="127"/>
    <col min="14346" max="14346" width="16.85546875" style="127" bestFit="1" customWidth="1"/>
    <col min="14347" max="14592" width="8.85546875" style="127"/>
    <col min="14593" max="14593" width="7.28515625" style="127" customWidth="1"/>
    <col min="14594" max="14594" width="37.5703125" style="127" customWidth="1"/>
    <col min="14595" max="14595" width="7" style="127" customWidth="1"/>
    <col min="14596" max="14596" width="15.140625" style="127" customWidth="1"/>
    <col min="14597" max="14597" width="14.140625" style="127" customWidth="1"/>
    <col min="14598" max="14598" width="16.28515625" style="127" customWidth="1"/>
    <col min="14599" max="14599" width="18.42578125" style="127" customWidth="1"/>
    <col min="14600" max="14601" width="8.85546875" style="127"/>
    <col min="14602" max="14602" width="16.85546875" style="127" bestFit="1" customWidth="1"/>
    <col min="14603" max="14848" width="8.85546875" style="127"/>
    <col min="14849" max="14849" width="7.28515625" style="127" customWidth="1"/>
    <col min="14850" max="14850" width="37.5703125" style="127" customWidth="1"/>
    <col min="14851" max="14851" width="7" style="127" customWidth="1"/>
    <col min="14852" max="14852" width="15.140625" style="127" customWidth="1"/>
    <col min="14853" max="14853" width="14.140625" style="127" customWidth="1"/>
    <col min="14854" max="14854" width="16.28515625" style="127" customWidth="1"/>
    <col min="14855" max="14855" width="18.42578125" style="127" customWidth="1"/>
    <col min="14856" max="14857" width="8.85546875" style="127"/>
    <col min="14858" max="14858" width="16.85546875" style="127" bestFit="1" customWidth="1"/>
    <col min="14859" max="15104" width="8.85546875" style="127"/>
    <col min="15105" max="15105" width="7.28515625" style="127" customWidth="1"/>
    <col min="15106" max="15106" width="37.5703125" style="127" customWidth="1"/>
    <col min="15107" max="15107" width="7" style="127" customWidth="1"/>
    <col min="15108" max="15108" width="15.140625" style="127" customWidth="1"/>
    <col min="15109" max="15109" width="14.140625" style="127" customWidth="1"/>
    <col min="15110" max="15110" width="16.28515625" style="127" customWidth="1"/>
    <col min="15111" max="15111" width="18.42578125" style="127" customWidth="1"/>
    <col min="15112" max="15113" width="8.85546875" style="127"/>
    <col min="15114" max="15114" width="16.85546875" style="127" bestFit="1" customWidth="1"/>
    <col min="15115" max="15360" width="8.85546875" style="127"/>
    <col min="15361" max="15361" width="7.28515625" style="127" customWidth="1"/>
    <col min="15362" max="15362" width="37.5703125" style="127" customWidth="1"/>
    <col min="15363" max="15363" width="7" style="127" customWidth="1"/>
    <col min="15364" max="15364" width="15.140625" style="127" customWidth="1"/>
    <col min="15365" max="15365" width="14.140625" style="127" customWidth="1"/>
    <col min="15366" max="15366" width="16.28515625" style="127" customWidth="1"/>
    <col min="15367" max="15367" width="18.42578125" style="127" customWidth="1"/>
    <col min="15368" max="15369" width="8.85546875" style="127"/>
    <col min="15370" max="15370" width="16.85546875" style="127" bestFit="1" customWidth="1"/>
    <col min="15371" max="15616" width="8.85546875" style="127"/>
    <col min="15617" max="15617" width="7.28515625" style="127" customWidth="1"/>
    <col min="15618" max="15618" width="37.5703125" style="127" customWidth="1"/>
    <col min="15619" max="15619" width="7" style="127" customWidth="1"/>
    <col min="15620" max="15620" width="15.140625" style="127" customWidth="1"/>
    <col min="15621" max="15621" width="14.140625" style="127" customWidth="1"/>
    <col min="15622" max="15622" width="16.28515625" style="127" customWidth="1"/>
    <col min="15623" max="15623" width="18.42578125" style="127" customWidth="1"/>
    <col min="15624" max="15625" width="8.85546875" style="127"/>
    <col min="15626" max="15626" width="16.85546875" style="127" bestFit="1" customWidth="1"/>
    <col min="15627" max="15872" width="8.85546875" style="127"/>
    <col min="15873" max="15873" width="7.28515625" style="127" customWidth="1"/>
    <col min="15874" max="15874" width="37.5703125" style="127" customWidth="1"/>
    <col min="15875" max="15875" width="7" style="127" customWidth="1"/>
    <col min="15876" max="15876" width="15.140625" style="127" customWidth="1"/>
    <col min="15877" max="15877" width="14.140625" style="127" customWidth="1"/>
    <col min="15878" max="15878" width="16.28515625" style="127" customWidth="1"/>
    <col min="15879" max="15879" width="18.42578125" style="127" customWidth="1"/>
    <col min="15880" max="15881" width="8.85546875" style="127"/>
    <col min="15882" max="15882" width="16.85546875" style="127" bestFit="1" customWidth="1"/>
    <col min="15883" max="16128" width="8.85546875" style="127"/>
    <col min="16129" max="16129" width="7.28515625" style="127" customWidth="1"/>
    <col min="16130" max="16130" width="37.5703125" style="127" customWidth="1"/>
    <col min="16131" max="16131" width="7" style="127" customWidth="1"/>
    <col min="16132" max="16132" width="15.140625" style="127" customWidth="1"/>
    <col min="16133" max="16133" width="14.140625" style="127" customWidth="1"/>
    <col min="16134" max="16134" width="16.28515625" style="127" customWidth="1"/>
    <col min="16135" max="16135" width="18.42578125" style="127" customWidth="1"/>
    <col min="16136" max="16137" width="8.85546875" style="127"/>
    <col min="16138" max="16138" width="16.85546875" style="127" bestFit="1" customWidth="1"/>
    <col min="16139" max="16384" width="8.85546875" style="127"/>
  </cols>
  <sheetData>
    <row r="1" spans="1:10" ht="15.75" customHeight="1" x14ac:dyDescent="0.3">
      <c r="A1" s="124"/>
      <c r="B1" s="125"/>
      <c r="C1" s="126"/>
      <c r="D1" s="180"/>
      <c r="E1" s="180"/>
      <c r="F1" s="171" t="s">
        <v>308</v>
      </c>
    </row>
    <row r="2" spans="1:10" ht="15" customHeight="1" x14ac:dyDescent="0.3">
      <c r="A2" s="124"/>
      <c r="B2" s="128"/>
      <c r="C2" s="128"/>
      <c r="D2" s="181"/>
      <c r="E2" s="181"/>
      <c r="F2" s="182" t="s">
        <v>145</v>
      </c>
    </row>
    <row r="3" spans="1:10" ht="15" customHeight="1" x14ac:dyDescent="0.3">
      <c r="A3" s="124"/>
      <c r="B3" s="128"/>
      <c r="C3" s="128"/>
      <c r="D3" s="290" t="s">
        <v>270</v>
      </c>
      <c r="E3" s="290"/>
      <c r="F3" s="291"/>
    </row>
    <row r="4" spans="1:10" ht="15" customHeight="1" x14ac:dyDescent="0.3">
      <c r="A4" s="292"/>
      <c r="B4" s="293"/>
      <c r="C4" s="294"/>
      <c r="D4" s="295" t="s">
        <v>404</v>
      </c>
      <c r="E4" s="296"/>
      <c r="F4" s="296"/>
      <c r="G4" s="179"/>
    </row>
    <row r="5" spans="1:10" ht="33.75" customHeight="1" x14ac:dyDescent="0.3">
      <c r="A5" s="174"/>
      <c r="B5" s="187"/>
      <c r="C5" s="187"/>
      <c r="D5" s="183"/>
      <c r="E5" s="183"/>
      <c r="F5" s="183"/>
      <c r="G5" s="179"/>
    </row>
    <row r="6" spans="1:10" ht="22.5" customHeight="1" x14ac:dyDescent="0.3">
      <c r="A6" s="186"/>
      <c r="B6" s="289" t="s">
        <v>409</v>
      </c>
      <c r="C6" s="289"/>
      <c r="D6" s="289"/>
      <c r="E6" s="289"/>
      <c r="F6" s="188"/>
    </row>
    <row r="7" spans="1:10" ht="32.25" customHeight="1" x14ac:dyDescent="0.3">
      <c r="A7" s="297" t="s">
        <v>408</v>
      </c>
      <c r="B7" s="297"/>
      <c r="C7" s="297"/>
      <c r="D7" s="297"/>
      <c r="E7" s="297"/>
      <c r="F7" s="298"/>
    </row>
    <row r="8" spans="1:10" ht="24" customHeight="1" x14ac:dyDescent="0.3">
      <c r="A8" s="163"/>
      <c r="B8" s="163"/>
      <c r="C8" s="163"/>
      <c r="D8" s="163"/>
      <c r="E8" s="163"/>
      <c r="F8" s="164" t="s">
        <v>4</v>
      </c>
    </row>
    <row r="9" spans="1:10" s="139" customFormat="1" ht="21.75" customHeight="1" x14ac:dyDescent="0.25">
      <c r="A9" s="299" t="s">
        <v>5</v>
      </c>
      <c r="B9" s="302" t="s">
        <v>309</v>
      </c>
      <c r="C9" s="302" t="s">
        <v>310</v>
      </c>
      <c r="D9" s="305" t="s">
        <v>311</v>
      </c>
      <c r="E9" s="306"/>
      <c r="F9" s="307"/>
      <c r="G9" s="138"/>
    </row>
    <row r="10" spans="1:10" s="139" customFormat="1" ht="40.15" customHeight="1" x14ac:dyDescent="0.25">
      <c r="A10" s="300"/>
      <c r="B10" s="303"/>
      <c r="C10" s="303"/>
      <c r="D10" s="299" t="s">
        <v>274</v>
      </c>
      <c r="E10" s="308" t="s">
        <v>312</v>
      </c>
      <c r="F10" s="309"/>
      <c r="G10" s="138"/>
      <c r="J10" s="140"/>
    </row>
    <row r="11" spans="1:10" s="139" customFormat="1" ht="19.899999999999999" customHeight="1" x14ac:dyDescent="0.25">
      <c r="A11" s="301"/>
      <c r="B11" s="304"/>
      <c r="C11" s="304"/>
      <c r="D11" s="301"/>
      <c r="E11" s="129" t="s">
        <v>252</v>
      </c>
      <c r="F11" s="129" t="s">
        <v>253</v>
      </c>
      <c r="G11" s="138"/>
    </row>
    <row r="12" spans="1:10" s="139" customFormat="1" ht="20.25" customHeight="1" x14ac:dyDescent="0.25">
      <c r="A12" s="141">
        <v>1</v>
      </c>
      <c r="B12" s="141">
        <v>2</v>
      </c>
      <c r="C12" s="141">
        <v>3</v>
      </c>
      <c r="D12" s="141">
        <v>4</v>
      </c>
      <c r="E12" s="141">
        <v>5</v>
      </c>
      <c r="F12" s="141">
        <v>6</v>
      </c>
    </row>
    <row r="13" spans="1:10" s="139" customFormat="1" ht="60" customHeight="1" x14ac:dyDescent="0.25">
      <c r="A13" s="84">
        <v>8000</v>
      </c>
      <c r="B13" s="83" t="s">
        <v>313</v>
      </c>
      <c r="C13" s="84"/>
      <c r="D13" s="80">
        <f>SUM(D15,D75)</f>
        <v>-43131409</v>
      </c>
      <c r="E13" s="80">
        <f>SUM(E15,E75)</f>
        <v>5320644</v>
      </c>
      <c r="F13" s="80">
        <f>SUM(F15,F75)</f>
        <v>-48452000</v>
      </c>
    </row>
    <row r="14" spans="1:10" s="139" customFormat="1" ht="45" hidden="1" customHeight="1" x14ac:dyDescent="0.25">
      <c r="A14" s="49"/>
      <c r="B14" s="50" t="s">
        <v>154</v>
      </c>
      <c r="C14" s="49"/>
      <c r="D14" s="142"/>
      <c r="E14" s="142"/>
      <c r="F14" s="142"/>
    </row>
    <row r="15" spans="1:10" s="139" customFormat="1" ht="57.75" customHeight="1" x14ac:dyDescent="0.25">
      <c r="A15" s="49">
        <v>8100</v>
      </c>
      <c r="B15" s="50" t="s">
        <v>314</v>
      </c>
      <c r="C15" s="49"/>
      <c r="D15" s="38">
        <f>SUM(D17,D45)</f>
        <v>-43131409</v>
      </c>
      <c r="E15" s="38">
        <f>SUM(E17,E45)</f>
        <v>5320644</v>
      </c>
      <c r="F15" s="38">
        <f>SUM(F17,F45)</f>
        <v>-48452000</v>
      </c>
    </row>
    <row r="16" spans="1:10" s="139" customFormat="1" ht="39.75" hidden="1" customHeight="1" x14ac:dyDescent="0.25">
      <c r="A16" s="49"/>
      <c r="B16" s="50" t="s">
        <v>154</v>
      </c>
      <c r="C16" s="49"/>
      <c r="D16" s="142"/>
      <c r="E16" s="142"/>
      <c r="F16" s="142"/>
    </row>
    <row r="17" spans="1:6" s="139" customFormat="1" ht="34.5" hidden="1" customHeight="1" x14ac:dyDescent="0.25">
      <c r="A17" s="49">
        <v>8110</v>
      </c>
      <c r="B17" s="50" t="s">
        <v>315</v>
      </c>
      <c r="C17" s="49"/>
      <c r="D17" s="38">
        <f>SUM(D19,D23)</f>
        <v>0</v>
      </c>
      <c r="E17" s="38">
        <f>SUM(E19,E23)</f>
        <v>0</v>
      </c>
      <c r="F17" s="38">
        <f>SUM(F19,F23)</f>
        <v>0</v>
      </c>
    </row>
    <row r="18" spans="1:6" s="139" customFormat="1" ht="39.75" hidden="1" customHeight="1" x14ac:dyDescent="0.25">
      <c r="A18" s="49"/>
      <c r="B18" s="50" t="s">
        <v>154</v>
      </c>
      <c r="C18" s="49"/>
      <c r="D18" s="142"/>
      <c r="E18" s="142"/>
      <c r="F18" s="142"/>
    </row>
    <row r="19" spans="1:6" s="139" customFormat="1" ht="48.75" hidden="1" customHeight="1" x14ac:dyDescent="0.25">
      <c r="A19" s="49">
        <v>8111</v>
      </c>
      <c r="B19" s="50" t="s">
        <v>316</v>
      </c>
      <c r="C19" s="49"/>
      <c r="D19" s="38">
        <f>SUM(D21:D22)</f>
        <v>0</v>
      </c>
      <c r="E19" s="38" t="s">
        <v>15</v>
      </c>
      <c r="F19" s="38">
        <f>SUM(F21:F22)</f>
        <v>0</v>
      </c>
    </row>
    <row r="20" spans="1:6" s="139" customFormat="1" ht="39.75" hidden="1" customHeight="1" x14ac:dyDescent="0.25">
      <c r="A20" s="49"/>
      <c r="B20" s="50" t="s">
        <v>317</v>
      </c>
      <c r="C20" s="49"/>
      <c r="D20" s="142"/>
      <c r="E20" s="142"/>
      <c r="F20" s="142"/>
    </row>
    <row r="21" spans="1:6" s="139" customFormat="1" ht="39.75" hidden="1" customHeight="1" x14ac:dyDescent="0.25">
      <c r="A21" s="49">
        <v>8112</v>
      </c>
      <c r="B21" s="50" t="s">
        <v>318</v>
      </c>
      <c r="C21" s="49" t="s">
        <v>319</v>
      </c>
      <c r="D21" s="38">
        <f>SUM(E21,F21)</f>
        <v>0</v>
      </c>
      <c r="E21" s="38" t="s">
        <v>15</v>
      </c>
      <c r="F21" s="38">
        <v>0</v>
      </c>
    </row>
    <row r="22" spans="1:6" s="139" customFormat="1" ht="39.75" hidden="1" customHeight="1" x14ac:dyDescent="0.25">
      <c r="A22" s="49">
        <v>8113</v>
      </c>
      <c r="B22" s="50" t="s">
        <v>320</v>
      </c>
      <c r="C22" s="49" t="s">
        <v>321</v>
      </c>
      <c r="D22" s="38">
        <f>SUM(E22,F22)</f>
        <v>0</v>
      </c>
      <c r="E22" s="38" t="s">
        <v>15</v>
      </c>
      <c r="F22" s="38">
        <v>0</v>
      </c>
    </row>
    <row r="23" spans="1:6" s="139" customFormat="1" ht="39.75" hidden="1" customHeight="1" x14ac:dyDescent="0.25">
      <c r="A23" s="49">
        <v>8120</v>
      </c>
      <c r="B23" s="50" t="s">
        <v>322</v>
      </c>
      <c r="C23" s="49"/>
      <c r="D23" s="38">
        <f>SUM(D25,D35)</f>
        <v>0</v>
      </c>
      <c r="E23" s="38">
        <f>SUM(E25,E35)</f>
        <v>0</v>
      </c>
      <c r="F23" s="38">
        <f>SUM(F25,F35)</f>
        <v>0</v>
      </c>
    </row>
    <row r="24" spans="1:6" s="139" customFormat="1" ht="39.75" hidden="1" customHeight="1" x14ac:dyDescent="0.25">
      <c r="A24" s="49"/>
      <c r="B24" s="50" t="s">
        <v>154</v>
      </c>
      <c r="C24" s="49"/>
      <c r="D24" s="142"/>
      <c r="E24" s="142"/>
      <c r="F24" s="142"/>
    </row>
    <row r="25" spans="1:6" s="139" customFormat="1" ht="39.75" hidden="1" customHeight="1" x14ac:dyDescent="0.25">
      <c r="A25" s="49">
        <v>8121</v>
      </c>
      <c r="B25" s="50" t="s">
        <v>323</v>
      </c>
      <c r="C25" s="49"/>
      <c r="D25" s="38">
        <f>SUM(D27,D31)</f>
        <v>0</v>
      </c>
      <c r="E25" s="38" t="s">
        <v>15</v>
      </c>
      <c r="F25" s="38">
        <f>SUM(F27,F31)</f>
        <v>0</v>
      </c>
    </row>
    <row r="26" spans="1:6" s="139" customFormat="1" ht="39.75" hidden="1" customHeight="1" x14ac:dyDescent="0.25">
      <c r="A26" s="49"/>
      <c r="B26" s="50" t="s">
        <v>317</v>
      </c>
      <c r="C26" s="49"/>
      <c r="D26" s="142"/>
      <c r="E26" s="142"/>
      <c r="F26" s="142"/>
    </row>
    <row r="27" spans="1:6" s="139" customFormat="1" ht="39.75" hidden="1" customHeight="1" x14ac:dyDescent="0.25">
      <c r="A27" s="49">
        <v>8122</v>
      </c>
      <c r="B27" s="50" t="s">
        <v>324</v>
      </c>
      <c r="C27" s="49" t="s">
        <v>325</v>
      </c>
      <c r="D27" s="38">
        <f>SUM(D29:D30)</f>
        <v>0</v>
      </c>
      <c r="E27" s="38" t="s">
        <v>15</v>
      </c>
      <c r="F27" s="38">
        <f>SUM(F29:F30)</f>
        <v>0</v>
      </c>
    </row>
    <row r="28" spans="1:6" s="139" customFormat="1" ht="39.75" hidden="1" customHeight="1" x14ac:dyDescent="0.25">
      <c r="A28" s="49"/>
      <c r="B28" s="50" t="s">
        <v>317</v>
      </c>
      <c r="C28" s="49"/>
      <c r="D28" s="142"/>
      <c r="E28" s="142"/>
      <c r="F28" s="142"/>
    </row>
    <row r="29" spans="1:6" s="139" customFormat="1" ht="39.75" hidden="1" customHeight="1" x14ac:dyDescent="0.25">
      <c r="A29" s="49">
        <v>8123</v>
      </c>
      <c r="B29" s="50" t="s">
        <v>326</v>
      </c>
      <c r="C29" s="49"/>
      <c r="D29" s="38">
        <f>SUM(E29,F29)</f>
        <v>0</v>
      </c>
      <c r="E29" s="38" t="s">
        <v>15</v>
      </c>
      <c r="F29" s="38">
        <v>0</v>
      </c>
    </row>
    <row r="30" spans="1:6" s="139" customFormat="1" ht="39.75" hidden="1" customHeight="1" x14ac:dyDescent="0.25">
      <c r="A30" s="49">
        <v>8124</v>
      </c>
      <c r="B30" s="50" t="s">
        <v>327</v>
      </c>
      <c r="C30" s="49"/>
      <c r="D30" s="38">
        <f>SUM(E30,F30)</f>
        <v>0</v>
      </c>
      <c r="E30" s="38" t="s">
        <v>15</v>
      </c>
      <c r="F30" s="38">
        <v>0</v>
      </c>
    </row>
    <row r="31" spans="1:6" s="139" customFormat="1" ht="39.75" hidden="1" customHeight="1" x14ac:dyDescent="0.25">
      <c r="A31" s="49">
        <v>8130</v>
      </c>
      <c r="B31" s="50" t="s">
        <v>328</v>
      </c>
      <c r="C31" s="49" t="s">
        <v>329</v>
      </c>
      <c r="D31" s="38">
        <f>SUM(D33:D34)</f>
        <v>0</v>
      </c>
      <c r="E31" s="38" t="s">
        <v>15</v>
      </c>
      <c r="F31" s="38">
        <f>SUM(F33:F34)</f>
        <v>0</v>
      </c>
    </row>
    <row r="32" spans="1:6" s="139" customFormat="1" ht="39.75" hidden="1" customHeight="1" x14ac:dyDescent="0.25">
      <c r="A32" s="49"/>
      <c r="B32" s="50" t="s">
        <v>317</v>
      </c>
      <c r="C32" s="49"/>
      <c r="D32" s="142"/>
      <c r="E32" s="142"/>
      <c r="F32" s="142"/>
    </row>
    <row r="33" spans="1:8" s="139" customFormat="1" ht="39.75" hidden="1" customHeight="1" x14ac:dyDescent="0.25">
      <c r="A33" s="49">
        <v>8131</v>
      </c>
      <c r="B33" s="50" t="s">
        <v>330</v>
      </c>
      <c r="C33" s="49"/>
      <c r="D33" s="38">
        <f>SUM(E33,F33)</f>
        <v>0</v>
      </c>
      <c r="E33" s="38" t="s">
        <v>15</v>
      </c>
      <c r="F33" s="38">
        <v>0</v>
      </c>
    </row>
    <row r="34" spans="1:8" s="139" customFormat="1" ht="39.75" hidden="1" customHeight="1" x14ac:dyDescent="0.25">
      <c r="A34" s="49">
        <v>8132</v>
      </c>
      <c r="B34" s="50" t="s">
        <v>331</v>
      </c>
      <c r="C34" s="49"/>
      <c r="D34" s="38">
        <f>SUM(E34,F34)</f>
        <v>0</v>
      </c>
      <c r="E34" s="38" t="s">
        <v>15</v>
      </c>
      <c r="F34" s="38">
        <v>0</v>
      </c>
    </row>
    <row r="35" spans="1:8" s="139" customFormat="1" ht="39.75" hidden="1" customHeight="1" x14ac:dyDescent="0.25">
      <c r="A35" s="49">
        <v>8140</v>
      </c>
      <c r="B35" s="50" t="s">
        <v>332</v>
      </c>
      <c r="C35" s="49"/>
      <c r="D35" s="38">
        <f>SUM(D37,D41)</f>
        <v>0</v>
      </c>
      <c r="E35" s="38">
        <f>SUM(E37,E41)</f>
        <v>0</v>
      </c>
      <c r="F35" s="38">
        <f>SUM(F37,F41)</f>
        <v>0</v>
      </c>
    </row>
    <row r="36" spans="1:8" s="139" customFormat="1" ht="39.75" hidden="1" customHeight="1" x14ac:dyDescent="0.25">
      <c r="A36" s="49"/>
      <c r="B36" s="50" t="s">
        <v>317</v>
      </c>
      <c r="C36" s="49"/>
      <c r="D36" s="142"/>
      <c r="E36" s="142"/>
      <c r="F36" s="142"/>
    </row>
    <row r="37" spans="1:8" s="139" customFormat="1" ht="39.75" hidden="1" customHeight="1" x14ac:dyDescent="0.25">
      <c r="A37" s="49">
        <v>8141</v>
      </c>
      <c r="B37" s="50" t="s">
        <v>333</v>
      </c>
      <c r="C37" s="49" t="s">
        <v>325</v>
      </c>
      <c r="D37" s="38">
        <f>SUM(D39:D40)</f>
        <v>0</v>
      </c>
      <c r="E37" s="38">
        <f>SUM(E39:E40)</f>
        <v>0</v>
      </c>
      <c r="F37" s="38">
        <f>SUM(F39:F40)</f>
        <v>0</v>
      </c>
    </row>
    <row r="38" spans="1:8" s="139" customFormat="1" ht="39.75" hidden="1" customHeight="1" x14ac:dyDescent="0.25">
      <c r="A38" s="49"/>
      <c r="B38" s="50" t="s">
        <v>317</v>
      </c>
      <c r="C38" s="49"/>
      <c r="D38" s="142"/>
      <c r="E38" s="142"/>
      <c r="F38" s="142"/>
    </row>
    <row r="39" spans="1:8" s="139" customFormat="1" ht="39.75" hidden="1" customHeight="1" x14ac:dyDescent="0.25">
      <c r="A39" s="49">
        <v>8142</v>
      </c>
      <c r="B39" s="50" t="s">
        <v>334</v>
      </c>
      <c r="C39" s="49"/>
      <c r="D39" s="38">
        <f>SUM(E39,F39)</f>
        <v>0</v>
      </c>
      <c r="E39" s="38">
        <v>0</v>
      </c>
      <c r="F39" s="38" t="s">
        <v>15</v>
      </c>
    </row>
    <row r="40" spans="1:8" s="139" customFormat="1" ht="39.75" hidden="1" customHeight="1" x14ac:dyDescent="0.25">
      <c r="A40" s="49">
        <v>8143</v>
      </c>
      <c r="B40" s="50" t="s">
        <v>335</v>
      </c>
      <c r="C40" s="49"/>
      <c r="D40" s="38">
        <f>SUM(E40,F40)</f>
        <v>0</v>
      </c>
      <c r="E40" s="38">
        <v>0</v>
      </c>
      <c r="F40" s="38" t="s">
        <v>15</v>
      </c>
    </row>
    <row r="41" spans="1:8" s="139" customFormat="1" ht="39.75" hidden="1" customHeight="1" x14ac:dyDescent="0.25">
      <c r="A41" s="49">
        <v>8150</v>
      </c>
      <c r="B41" s="50" t="s">
        <v>336</v>
      </c>
      <c r="C41" s="49" t="s">
        <v>329</v>
      </c>
      <c r="D41" s="38">
        <f>SUM(D43:D44)</f>
        <v>0</v>
      </c>
      <c r="E41" s="38">
        <f>SUM(E43:E44)</f>
        <v>0</v>
      </c>
      <c r="F41" s="38">
        <f>SUM(F43:F44)</f>
        <v>0</v>
      </c>
    </row>
    <row r="42" spans="1:8" s="139" customFormat="1" ht="39.75" hidden="1" customHeight="1" x14ac:dyDescent="0.25">
      <c r="A42" s="49"/>
      <c r="B42" s="50" t="s">
        <v>317</v>
      </c>
      <c r="C42" s="49"/>
      <c r="D42" s="142"/>
      <c r="E42" s="142"/>
      <c r="F42" s="142"/>
    </row>
    <row r="43" spans="1:8" s="139" customFormat="1" ht="39.75" hidden="1" customHeight="1" x14ac:dyDescent="0.25">
      <c r="A43" s="49">
        <v>8151</v>
      </c>
      <c r="B43" s="50" t="s">
        <v>330</v>
      </c>
      <c r="C43" s="49"/>
      <c r="D43" s="38">
        <f>SUM(E43,F43)</f>
        <v>0</v>
      </c>
      <c r="E43" s="38">
        <v>0</v>
      </c>
      <c r="F43" s="38" t="s">
        <v>15</v>
      </c>
    </row>
    <row r="44" spans="1:8" s="139" customFormat="1" ht="14.25" hidden="1" customHeight="1" x14ac:dyDescent="0.25">
      <c r="A44" s="49">
        <v>8152</v>
      </c>
      <c r="B44" s="50" t="s">
        <v>337</v>
      </c>
      <c r="C44" s="49"/>
      <c r="D44" s="38">
        <f>SUM(E44,F44)</f>
        <v>0</v>
      </c>
      <c r="E44" s="38">
        <v>0</v>
      </c>
      <c r="F44" s="38" t="s">
        <v>15</v>
      </c>
    </row>
    <row r="45" spans="1:8" s="139" customFormat="1" ht="75.75" customHeight="1" x14ac:dyDescent="0.25">
      <c r="A45" s="49">
        <v>8160</v>
      </c>
      <c r="B45" s="50" t="s">
        <v>338</v>
      </c>
      <c r="C45" s="49"/>
      <c r="D45" s="38">
        <f>SUM(D47,D52,D56,D71,D72,D73)</f>
        <v>-43131409</v>
      </c>
      <c r="E45" s="38">
        <f>SUM(E47,E52,E56,E71,E72,E73)</f>
        <v>5320644</v>
      </c>
      <c r="F45" s="38">
        <f>SUM(F47,F52,F56,F71,F72,F73)</f>
        <v>-48452000</v>
      </c>
      <c r="H45" s="138"/>
    </row>
    <row r="46" spans="1:8" s="139" customFormat="1" ht="39.75" hidden="1" customHeight="1" x14ac:dyDescent="0.25">
      <c r="A46" s="49"/>
      <c r="B46" s="50" t="s">
        <v>154</v>
      </c>
      <c r="C46" s="49"/>
      <c r="D46" s="142"/>
      <c r="E46" s="142"/>
      <c r="F46" s="142"/>
      <c r="H46" s="138"/>
    </row>
    <row r="47" spans="1:8" s="139" customFormat="1" ht="39.75" hidden="1" customHeight="1" x14ac:dyDescent="0.25">
      <c r="A47" s="49">
        <v>8161</v>
      </c>
      <c r="B47" s="50" t="s">
        <v>339</v>
      </c>
      <c r="C47" s="49"/>
      <c r="D47" s="38">
        <f>SUM(D49:D51)</f>
        <v>0</v>
      </c>
      <c r="E47" s="38" t="s">
        <v>15</v>
      </c>
      <c r="F47" s="38">
        <f>SUM(F50:F51)</f>
        <v>0</v>
      </c>
      <c r="H47" s="138"/>
    </row>
    <row r="48" spans="1:8" s="139" customFormat="1" ht="39.75" hidden="1" customHeight="1" x14ac:dyDescent="0.25">
      <c r="A48" s="49"/>
      <c r="B48" s="50" t="s">
        <v>317</v>
      </c>
      <c r="C48" s="49"/>
      <c r="D48" s="142"/>
      <c r="E48" s="142"/>
      <c r="F48" s="142"/>
      <c r="H48" s="138"/>
    </row>
    <row r="49" spans="1:8" s="139" customFormat="1" ht="39.75" hidden="1" customHeight="1" x14ac:dyDescent="0.25">
      <c r="A49" s="49">
        <v>8162</v>
      </c>
      <c r="B49" s="50" t="s">
        <v>340</v>
      </c>
      <c r="C49" s="49" t="s">
        <v>341</v>
      </c>
      <c r="D49" s="38">
        <f>SUM(E49,F49)</f>
        <v>0</v>
      </c>
      <c r="E49" s="38" t="s">
        <v>15</v>
      </c>
      <c r="F49" s="38"/>
      <c r="H49" s="138"/>
    </row>
    <row r="50" spans="1:8" s="139" customFormat="1" ht="39.75" hidden="1" customHeight="1" x14ac:dyDescent="0.25">
      <c r="A50" s="49">
        <v>8163</v>
      </c>
      <c r="B50" s="50" t="s">
        <v>342</v>
      </c>
      <c r="C50" s="49" t="s">
        <v>341</v>
      </c>
      <c r="D50" s="38">
        <f>SUM(E50,F50)</f>
        <v>0</v>
      </c>
      <c r="E50" s="38" t="s">
        <v>15</v>
      </c>
      <c r="F50" s="38">
        <v>0</v>
      </c>
      <c r="H50" s="138"/>
    </row>
    <row r="51" spans="1:8" s="139" customFormat="1" ht="39.75" hidden="1" customHeight="1" x14ac:dyDescent="0.25">
      <c r="A51" s="49">
        <v>8164</v>
      </c>
      <c r="B51" s="50" t="s">
        <v>343</v>
      </c>
      <c r="C51" s="49" t="s">
        <v>344</v>
      </c>
      <c r="D51" s="38">
        <f>SUM(E51,F51)</f>
        <v>0</v>
      </c>
      <c r="E51" s="38" t="s">
        <v>15</v>
      </c>
      <c r="F51" s="38">
        <v>0</v>
      </c>
      <c r="H51" s="138"/>
    </row>
    <row r="52" spans="1:8" s="139" customFormat="1" ht="39.75" hidden="1" customHeight="1" x14ac:dyDescent="0.25">
      <c r="A52" s="49">
        <v>8170</v>
      </c>
      <c r="B52" s="50" t="s">
        <v>345</v>
      </c>
      <c r="C52" s="49"/>
      <c r="D52" s="38">
        <f>SUM(D54:D55)</f>
        <v>0</v>
      </c>
      <c r="E52" s="38">
        <f>SUM(E54:E55)</f>
        <v>0</v>
      </c>
      <c r="F52" s="38">
        <f>SUM(F54:F55)</f>
        <v>0</v>
      </c>
      <c r="H52" s="138"/>
    </row>
    <row r="53" spans="1:8" s="139" customFormat="1" ht="39.75" hidden="1" customHeight="1" x14ac:dyDescent="0.25">
      <c r="A53" s="49"/>
      <c r="B53" s="50" t="s">
        <v>317</v>
      </c>
      <c r="C53" s="49"/>
      <c r="D53" s="142"/>
      <c r="E53" s="142"/>
      <c r="F53" s="142"/>
      <c r="H53" s="138"/>
    </row>
    <row r="54" spans="1:8" s="139" customFormat="1" ht="39.75" hidden="1" customHeight="1" x14ac:dyDescent="0.25">
      <c r="A54" s="49">
        <v>8171</v>
      </c>
      <c r="B54" s="50" t="s">
        <v>346</v>
      </c>
      <c r="C54" s="49" t="s">
        <v>347</v>
      </c>
      <c r="D54" s="38">
        <f>SUM(E54,F54)</f>
        <v>0</v>
      </c>
      <c r="E54" s="38">
        <v>0</v>
      </c>
      <c r="F54" s="38"/>
      <c r="H54" s="138"/>
    </row>
    <row r="55" spans="1:8" s="139" customFormat="1" ht="39.75" hidden="1" customHeight="1" x14ac:dyDescent="0.25">
      <c r="A55" s="49">
        <v>8172</v>
      </c>
      <c r="B55" s="50" t="s">
        <v>348</v>
      </c>
      <c r="C55" s="49" t="s">
        <v>349</v>
      </c>
      <c r="D55" s="38">
        <f>SUM(E55,F55)</f>
        <v>0</v>
      </c>
      <c r="E55" s="38">
        <v>0</v>
      </c>
      <c r="F55" s="38"/>
      <c r="H55" s="138"/>
    </row>
    <row r="56" spans="1:8" s="139" customFormat="1" ht="66.75" customHeight="1" x14ac:dyDescent="0.25">
      <c r="A56" s="49">
        <v>8190</v>
      </c>
      <c r="B56" s="50" t="s">
        <v>350</v>
      </c>
      <c r="C56" s="49"/>
      <c r="D56" s="38">
        <f>D58+D64-D61</f>
        <v>-43131409</v>
      </c>
      <c r="E56" s="38">
        <v>5320644</v>
      </c>
      <c r="F56" s="38">
        <f>F64</f>
        <v>-48452000</v>
      </c>
      <c r="H56" s="138"/>
    </row>
    <row r="57" spans="1:8" s="139" customFormat="1" ht="39.75" hidden="1" customHeight="1" x14ac:dyDescent="0.25">
      <c r="A57" s="49"/>
      <c r="B57" s="50" t="s">
        <v>154</v>
      </c>
      <c r="C57" s="49"/>
      <c r="D57" s="142"/>
      <c r="E57" s="142"/>
      <c r="F57" s="142"/>
      <c r="H57" s="138"/>
    </row>
    <row r="58" spans="1:8" s="139" customFormat="1" ht="48.75" customHeight="1" x14ac:dyDescent="0.25">
      <c r="A58" s="49">
        <v>8191</v>
      </c>
      <c r="B58" s="50" t="s">
        <v>351</v>
      </c>
      <c r="C58" s="49" t="s">
        <v>352</v>
      </c>
      <c r="D58" s="38">
        <f>SUM(D62,D63)</f>
        <v>-11853802</v>
      </c>
      <c r="E58" s="38">
        <v>-11853802</v>
      </c>
      <c r="F58" s="38" t="s">
        <v>15</v>
      </c>
      <c r="H58" s="138"/>
    </row>
    <row r="59" spans="1:8" s="139" customFormat="1" ht="13.5" hidden="1" customHeight="1" x14ac:dyDescent="0.25">
      <c r="A59" s="49"/>
      <c r="B59" s="50" t="s">
        <v>317</v>
      </c>
      <c r="C59" s="49"/>
      <c r="D59" s="142"/>
      <c r="E59" s="142"/>
      <c r="F59" s="142"/>
      <c r="H59" s="138"/>
    </row>
    <row r="60" spans="1:8" s="139" customFormat="1" ht="82.5" customHeight="1" x14ac:dyDescent="0.25">
      <c r="A60" s="49">
        <v>8192</v>
      </c>
      <c r="B60" s="50" t="s">
        <v>353</v>
      </c>
      <c r="C60" s="49"/>
      <c r="D60" s="38">
        <f>SUM(E60,F60)</f>
        <v>5320644</v>
      </c>
      <c r="E60" s="38">
        <v>5320644</v>
      </c>
      <c r="F60" s="38" t="s">
        <v>15</v>
      </c>
      <c r="H60" s="138"/>
    </row>
    <row r="61" spans="1:8" s="139" customFormat="1" ht="58.5" customHeight="1" x14ac:dyDescent="0.25">
      <c r="A61" s="49">
        <v>8193</v>
      </c>
      <c r="B61" s="50" t="s">
        <v>354</v>
      </c>
      <c r="C61" s="49"/>
      <c r="D61" s="38">
        <f>E61</f>
        <v>-17174393</v>
      </c>
      <c r="E61" s="38">
        <v>-17174393</v>
      </c>
      <c r="F61" s="38" t="s">
        <v>15</v>
      </c>
      <c r="H61" s="138"/>
    </row>
    <row r="62" spans="1:8" s="139" customFormat="1" ht="78.75" customHeight="1" x14ac:dyDescent="0.25">
      <c r="A62" s="49">
        <v>8194</v>
      </c>
      <c r="B62" s="50" t="s">
        <v>355</v>
      </c>
      <c r="C62" s="49" t="s">
        <v>356</v>
      </c>
      <c r="D62" s="38">
        <f>SUM(E62,F62)</f>
        <v>-11853802</v>
      </c>
      <c r="E62" s="38">
        <v>-11853802</v>
      </c>
      <c r="F62" s="38" t="s">
        <v>15</v>
      </c>
      <c r="H62" s="138"/>
    </row>
    <row r="63" spans="1:8" s="139" customFormat="1" ht="39.75" hidden="1" customHeight="1" x14ac:dyDescent="0.25">
      <c r="A63" s="49">
        <v>8195</v>
      </c>
      <c r="B63" s="50" t="s">
        <v>357</v>
      </c>
      <c r="C63" s="49" t="s">
        <v>358</v>
      </c>
      <c r="D63" s="38">
        <f>SUM(E63,F63)</f>
        <v>0</v>
      </c>
      <c r="E63" s="38">
        <v>0</v>
      </c>
      <c r="F63" s="38" t="s">
        <v>15</v>
      </c>
      <c r="H63" s="138"/>
    </row>
    <row r="64" spans="1:8" s="139" customFormat="1" ht="67.5" customHeight="1" x14ac:dyDescent="0.25">
      <c r="A64" s="49">
        <v>8196</v>
      </c>
      <c r="B64" s="50" t="s">
        <v>359</v>
      </c>
      <c r="C64" s="49" t="s">
        <v>360</v>
      </c>
      <c r="D64" s="38">
        <f t="shared" ref="D64:D67" si="0">SUM(E64,F64)</f>
        <v>-48452000</v>
      </c>
      <c r="E64" s="38">
        <f>SUM(E66,E70)</f>
        <v>0</v>
      </c>
      <c r="F64" s="38">
        <f>SUM(F66,F70)</f>
        <v>-48452000</v>
      </c>
      <c r="H64" s="138"/>
    </row>
    <row r="65" spans="1:8" s="139" customFormat="1" ht="39.75" hidden="1" customHeight="1" x14ac:dyDescent="0.25">
      <c r="A65" s="49"/>
      <c r="B65" s="50" t="s">
        <v>317</v>
      </c>
      <c r="C65" s="49"/>
      <c r="D65" s="38">
        <f t="shared" si="0"/>
        <v>0</v>
      </c>
      <c r="E65" s="142"/>
      <c r="F65" s="142"/>
      <c r="H65" s="138"/>
    </row>
    <row r="66" spans="1:8" s="139" customFormat="1" ht="99.75" customHeight="1" x14ac:dyDescent="0.25">
      <c r="A66" s="49">
        <v>8197</v>
      </c>
      <c r="B66" s="50" t="s">
        <v>361</v>
      </c>
      <c r="C66" s="49"/>
      <c r="D66" s="38">
        <f t="shared" si="0"/>
        <v>-31277607</v>
      </c>
      <c r="E66" s="38" t="s">
        <v>15</v>
      </c>
      <c r="F66" s="38">
        <f>SUM(F68,F69)</f>
        <v>-31277607</v>
      </c>
      <c r="H66" s="138"/>
    </row>
    <row r="67" spans="1:8" s="139" customFormat="1" ht="39.75" hidden="1" customHeight="1" x14ac:dyDescent="0.25">
      <c r="A67" s="49"/>
      <c r="B67" s="50" t="s">
        <v>154</v>
      </c>
      <c r="C67" s="49"/>
      <c r="D67" s="38">
        <f t="shared" si="0"/>
        <v>0</v>
      </c>
      <c r="E67" s="142"/>
      <c r="F67" s="143"/>
      <c r="H67" s="138"/>
    </row>
    <row r="68" spans="1:8" s="139" customFormat="1" ht="54" x14ac:dyDescent="0.25">
      <c r="A68" s="49">
        <v>8198</v>
      </c>
      <c r="B68" s="50" t="s">
        <v>362</v>
      </c>
      <c r="C68" s="49" t="s">
        <v>363</v>
      </c>
      <c r="D68" s="38">
        <f>SUM(E68,F68)</f>
        <v>-31277607</v>
      </c>
      <c r="E68" s="144" t="s">
        <v>15</v>
      </c>
      <c r="F68" s="145">
        <v>-31277607</v>
      </c>
      <c r="G68" s="138"/>
      <c r="H68" s="138"/>
    </row>
    <row r="69" spans="1:8" s="139" customFormat="1" ht="42.75" hidden="1" customHeight="1" x14ac:dyDescent="0.25">
      <c r="A69" s="49">
        <v>8199</v>
      </c>
      <c r="B69" s="50" t="s">
        <v>364</v>
      </c>
      <c r="C69" s="49" t="s">
        <v>365</v>
      </c>
      <c r="D69" s="38">
        <f>SUM(E69,F69)</f>
        <v>0</v>
      </c>
      <c r="E69" s="38" t="s">
        <v>15</v>
      </c>
      <c r="F69" s="146">
        <v>0</v>
      </c>
      <c r="H69" s="138"/>
    </row>
    <row r="70" spans="1:8" s="139" customFormat="1" ht="78.75" customHeight="1" x14ac:dyDescent="0.25">
      <c r="A70" s="49">
        <v>8200</v>
      </c>
      <c r="B70" s="50" t="s">
        <v>366</v>
      </c>
      <c r="C70" s="49"/>
      <c r="D70" s="38">
        <f>SUM(E70,F70)</f>
        <v>-17174393</v>
      </c>
      <c r="E70" s="38" t="s">
        <v>15</v>
      </c>
      <c r="F70" s="38">
        <v>-17174393</v>
      </c>
      <c r="H70" s="138"/>
    </row>
    <row r="71" spans="1:8" s="139" customFormat="1" ht="39.75" hidden="1" customHeight="1" x14ac:dyDescent="0.25">
      <c r="A71" s="49">
        <v>8201</v>
      </c>
      <c r="B71" s="50" t="s">
        <v>367</v>
      </c>
      <c r="C71" s="49"/>
      <c r="D71" s="142" t="s">
        <v>15</v>
      </c>
      <c r="E71" s="142" t="s">
        <v>15</v>
      </c>
      <c r="F71" s="142" t="s">
        <v>15</v>
      </c>
      <c r="H71" s="138"/>
    </row>
    <row r="72" spans="1:8" s="139" customFormat="1" ht="39.75" hidden="1" customHeight="1" x14ac:dyDescent="0.25">
      <c r="A72" s="49">
        <v>8202</v>
      </c>
      <c r="B72" s="50" t="s">
        <v>368</v>
      </c>
      <c r="C72" s="49"/>
      <c r="D72" s="38">
        <f>SUM(E72,F72)</f>
        <v>0</v>
      </c>
      <c r="E72" s="38" t="s">
        <v>15</v>
      </c>
      <c r="F72" s="38" t="s">
        <v>167</v>
      </c>
      <c r="H72" s="138"/>
    </row>
    <row r="73" spans="1:8" s="139" customFormat="1" ht="54.75" hidden="1" customHeight="1" x14ac:dyDescent="0.25">
      <c r="A73" s="49">
        <v>8203</v>
      </c>
      <c r="B73" s="50" t="s">
        <v>369</v>
      </c>
      <c r="C73" s="49"/>
      <c r="D73" s="38">
        <f>SUM(E73,F73)</f>
        <v>0</v>
      </c>
      <c r="E73" s="38"/>
      <c r="F73" s="147"/>
      <c r="H73" s="138"/>
    </row>
    <row r="74" spans="1:8" s="139" customFormat="1" ht="39.75" hidden="1" customHeight="1" x14ac:dyDescent="0.25">
      <c r="A74" s="49">
        <v>8204</v>
      </c>
      <c r="B74" s="50" t="s">
        <v>370</v>
      </c>
      <c r="C74" s="49"/>
      <c r="D74" s="38">
        <f>SUM(E74,F74)</f>
        <v>0</v>
      </c>
      <c r="E74" s="38">
        <v>0</v>
      </c>
      <c r="F74" s="38">
        <v>0</v>
      </c>
      <c r="H74" s="138"/>
    </row>
    <row r="75" spans="1:8" s="139" customFormat="1" ht="33" hidden="1" customHeight="1" x14ac:dyDescent="0.25">
      <c r="A75" s="49">
        <v>8300</v>
      </c>
      <c r="B75" s="50" t="s">
        <v>371</v>
      </c>
      <c r="C75" s="49"/>
      <c r="D75" s="38">
        <f>SUM(D77)</f>
        <v>0</v>
      </c>
      <c r="E75" s="38">
        <f>SUM(E77)</f>
        <v>0</v>
      </c>
      <c r="F75" s="38">
        <f>SUM(F77)</f>
        <v>0</v>
      </c>
      <c r="H75" s="138"/>
    </row>
    <row r="76" spans="1:8" s="139" customFormat="1" ht="0.75" hidden="1" customHeight="1" x14ac:dyDescent="0.25">
      <c r="A76" s="49"/>
      <c r="B76" s="50" t="s">
        <v>154</v>
      </c>
      <c r="C76" s="49"/>
      <c r="D76" s="142"/>
      <c r="E76" s="142"/>
      <c r="F76" s="142"/>
      <c r="H76" s="138"/>
    </row>
    <row r="77" spans="1:8" s="139" customFormat="1" ht="27" hidden="1" x14ac:dyDescent="0.25">
      <c r="A77" s="49">
        <v>8310</v>
      </c>
      <c r="B77" s="50" t="s">
        <v>372</v>
      </c>
      <c r="C77" s="49"/>
      <c r="D77" s="38">
        <f>SUM(D79,D83)</f>
        <v>0</v>
      </c>
      <c r="E77" s="38">
        <f>SUM(E79,E83)</f>
        <v>0</v>
      </c>
      <c r="F77" s="38">
        <f>SUM(F79,F83)</f>
        <v>0</v>
      </c>
      <c r="H77" s="138"/>
    </row>
    <row r="78" spans="1:8" s="139" customFormat="1" ht="13.5" hidden="1" x14ac:dyDescent="0.25">
      <c r="A78" s="49"/>
      <c r="B78" s="50" t="s">
        <v>154</v>
      </c>
      <c r="C78" s="49"/>
      <c r="D78" s="142"/>
      <c r="E78" s="142"/>
      <c r="F78" s="142"/>
      <c r="H78" s="138"/>
    </row>
    <row r="79" spans="1:8" s="139" customFormat="1" ht="40.5" hidden="1" x14ac:dyDescent="0.25">
      <c r="A79" s="49">
        <v>8311</v>
      </c>
      <c r="B79" s="50" t="s">
        <v>373</v>
      </c>
      <c r="C79" s="49"/>
      <c r="D79" s="38">
        <f>SUM(D81:D82)</f>
        <v>0</v>
      </c>
      <c r="E79" s="38" t="s">
        <v>15</v>
      </c>
      <c r="F79" s="38">
        <f>SUM(F81:F82)</f>
        <v>0</v>
      </c>
      <c r="H79" s="138"/>
    </row>
    <row r="80" spans="1:8" s="139" customFormat="1" ht="13.5" hidden="1" x14ac:dyDescent="0.25">
      <c r="A80" s="49"/>
      <c r="B80" s="50" t="s">
        <v>317</v>
      </c>
      <c r="C80" s="49"/>
      <c r="D80" s="142"/>
      <c r="E80" s="142"/>
      <c r="F80" s="142"/>
      <c r="H80" s="138"/>
    </row>
    <row r="81" spans="1:8" s="139" customFormat="1" ht="27" hidden="1" x14ac:dyDescent="0.25">
      <c r="A81" s="49">
        <v>8312</v>
      </c>
      <c r="B81" s="50" t="s">
        <v>318</v>
      </c>
      <c r="C81" s="49" t="s">
        <v>374</v>
      </c>
      <c r="D81" s="38">
        <f>SUM(E81,F81)</f>
        <v>0</v>
      </c>
      <c r="E81" s="38" t="s">
        <v>15</v>
      </c>
      <c r="F81" s="38">
        <v>0</v>
      </c>
      <c r="H81" s="138"/>
    </row>
    <row r="82" spans="1:8" s="139" customFormat="1" ht="13.5" hidden="1" x14ac:dyDescent="0.25">
      <c r="A82" s="49">
        <v>8313</v>
      </c>
      <c r="B82" s="50" t="s">
        <v>320</v>
      </c>
      <c r="C82" s="49" t="s">
        <v>375</v>
      </c>
      <c r="D82" s="38">
        <f>SUM(E82,F82)</f>
        <v>0</v>
      </c>
      <c r="E82" s="38" t="s">
        <v>15</v>
      </c>
      <c r="F82" s="38"/>
      <c r="H82" s="138"/>
    </row>
    <row r="83" spans="1:8" s="139" customFormat="1" ht="40.5" hidden="1" x14ac:dyDescent="0.25">
      <c r="A83" s="49">
        <v>8320</v>
      </c>
      <c r="B83" s="50" t="s">
        <v>376</v>
      </c>
      <c r="C83" s="49"/>
      <c r="D83" s="38">
        <f>SUM(D85,D89)</f>
        <v>0</v>
      </c>
      <c r="E83" s="38">
        <f>SUM(E85,E89)</f>
        <v>0</v>
      </c>
      <c r="F83" s="38">
        <f>SUM(F85,F89)</f>
        <v>0</v>
      </c>
      <c r="H83" s="138"/>
    </row>
    <row r="84" spans="1:8" s="139" customFormat="1" ht="13.5" hidden="1" x14ac:dyDescent="0.25">
      <c r="A84" s="49"/>
      <c r="B84" s="50" t="s">
        <v>154</v>
      </c>
      <c r="C84" s="49"/>
      <c r="D84" s="142"/>
      <c r="E84" s="142"/>
      <c r="F84" s="142"/>
      <c r="H84" s="138"/>
    </row>
    <row r="85" spans="1:8" s="139" customFormat="1" ht="13.5" hidden="1" x14ac:dyDescent="0.25">
      <c r="A85" s="49">
        <v>8321</v>
      </c>
      <c r="B85" s="50" t="s">
        <v>377</v>
      </c>
      <c r="C85" s="49"/>
      <c r="D85" s="38">
        <f>SUM(D87:D88)</f>
        <v>0</v>
      </c>
      <c r="E85" s="38" t="s">
        <v>15</v>
      </c>
      <c r="F85" s="38">
        <f>SUM(F87:F88)</f>
        <v>0</v>
      </c>
      <c r="H85" s="138"/>
    </row>
    <row r="86" spans="1:8" s="139" customFormat="1" ht="13.5" hidden="1" x14ac:dyDescent="0.25">
      <c r="A86" s="49"/>
      <c r="B86" s="50" t="s">
        <v>317</v>
      </c>
      <c r="C86" s="49"/>
      <c r="D86" s="142"/>
      <c r="E86" s="142"/>
      <c r="F86" s="142"/>
      <c r="H86" s="138"/>
    </row>
    <row r="87" spans="1:8" s="139" customFormat="1" ht="13.5" hidden="1" x14ac:dyDescent="0.25">
      <c r="A87" s="49">
        <v>8322</v>
      </c>
      <c r="B87" s="50" t="s">
        <v>378</v>
      </c>
      <c r="C87" s="49" t="s">
        <v>379</v>
      </c>
      <c r="D87" s="38">
        <f>SUM(E87,F87)</f>
        <v>0</v>
      </c>
      <c r="E87" s="38" t="s">
        <v>15</v>
      </c>
      <c r="F87" s="38">
        <v>0</v>
      </c>
      <c r="H87" s="138"/>
    </row>
    <row r="88" spans="1:8" s="139" customFormat="1" ht="27" hidden="1" x14ac:dyDescent="0.25">
      <c r="A88" s="49">
        <v>8330</v>
      </c>
      <c r="B88" s="50" t="s">
        <v>380</v>
      </c>
      <c r="C88" s="49" t="s">
        <v>381</v>
      </c>
      <c r="D88" s="38">
        <f>SUM(E88,F88)</f>
        <v>0</v>
      </c>
      <c r="E88" s="38" t="s">
        <v>15</v>
      </c>
      <c r="F88" s="38">
        <v>0</v>
      </c>
      <c r="H88" s="138"/>
    </row>
    <row r="89" spans="1:8" s="139" customFormat="1" ht="27" hidden="1" x14ac:dyDescent="0.25">
      <c r="A89" s="49">
        <v>8340</v>
      </c>
      <c r="B89" s="50" t="s">
        <v>382</v>
      </c>
      <c r="C89" s="49"/>
      <c r="D89" s="38">
        <f>SUM(D91:D92)</f>
        <v>0</v>
      </c>
      <c r="E89" s="38">
        <f>SUM(E91:E92)</f>
        <v>0</v>
      </c>
      <c r="F89" s="38">
        <f>SUM(F91:F92)</f>
        <v>0</v>
      </c>
      <c r="H89" s="138"/>
    </row>
    <row r="90" spans="1:8" s="139" customFormat="1" ht="13.5" hidden="1" x14ac:dyDescent="0.25">
      <c r="A90" s="49"/>
      <c r="B90" s="50" t="s">
        <v>317</v>
      </c>
      <c r="C90" s="49"/>
      <c r="D90" s="142"/>
      <c r="E90" s="142"/>
      <c r="F90" s="142"/>
      <c r="H90" s="138"/>
    </row>
    <row r="91" spans="1:8" s="139" customFormat="1" ht="13.5" hidden="1" x14ac:dyDescent="0.25">
      <c r="A91" s="49">
        <v>8341</v>
      </c>
      <c r="B91" s="50" t="s">
        <v>383</v>
      </c>
      <c r="C91" s="49" t="s">
        <v>379</v>
      </c>
      <c r="D91" s="38">
        <f>SUM(E91,F91)</f>
        <v>0</v>
      </c>
      <c r="E91" s="38">
        <v>0</v>
      </c>
      <c r="F91" s="38" t="s">
        <v>15</v>
      </c>
      <c r="H91" s="138"/>
    </row>
    <row r="92" spans="1:8" s="139" customFormat="1" ht="27" hidden="1" x14ac:dyDescent="0.25">
      <c r="A92" s="49">
        <v>8350</v>
      </c>
      <c r="B92" s="50" t="s">
        <v>384</v>
      </c>
      <c r="C92" s="49" t="s">
        <v>381</v>
      </c>
      <c r="D92" s="38">
        <f>SUM(E92,F92)</f>
        <v>0</v>
      </c>
      <c r="E92" s="38">
        <v>0</v>
      </c>
      <c r="F92" s="38" t="s">
        <v>15</v>
      </c>
      <c r="H92" s="138"/>
    </row>
    <row r="93" spans="1:8" ht="27" customHeight="1" x14ac:dyDescent="0.3"/>
    <row r="94" spans="1:8" s="130" customFormat="1" ht="45" customHeight="1" x14ac:dyDescent="0.3">
      <c r="A94" s="287" t="s">
        <v>407</v>
      </c>
      <c r="B94" s="287"/>
      <c r="C94" s="287"/>
      <c r="D94" s="287"/>
      <c r="E94" s="287"/>
      <c r="F94" s="288"/>
    </row>
  </sheetData>
  <mergeCells count="12">
    <mergeCell ref="A94:F94"/>
    <mergeCell ref="B6:E6"/>
    <mergeCell ref="D3:F3"/>
    <mergeCell ref="A4:C4"/>
    <mergeCell ref="D4:F4"/>
    <mergeCell ref="A7:F7"/>
    <mergeCell ref="A9:A11"/>
    <mergeCell ref="B9:B11"/>
    <mergeCell ref="C9:C11"/>
    <mergeCell ref="D9:F9"/>
    <mergeCell ref="D10:D11"/>
    <mergeCell ref="E10:F10"/>
  </mergeCells>
  <pageMargins left="0" right="0" top="0" bottom="0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9"/>
  <sheetViews>
    <sheetView topLeftCell="A16" workbookViewId="0">
      <selection activeCell="G71" sqref="G71"/>
    </sheetView>
  </sheetViews>
  <sheetFormatPr defaultColWidth="8.7109375" defaultRowHeight="13.5" x14ac:dyDescent="0.25"/>
  <cols>
    <col min="1" max="1" width="6.85546875" style="8" customWidth="1"/>
    <col min="2" max="2" width="2" style="8" customWidth="1"/>
    <col min="3" max="3" width="5.28515625" style="8" customWidth="1"/>
    <col min="4" max="4" width="5.140625" style="8" customWidth="1"/>
    <col min="5" max="5" width="1.7109375" style="8" customWidth="1"/>
    <col min="6" max="6" width="5.140625" style="8" customWidth="1"/>
    <col min="7" max="7" width="26.7109375" style="8" customWidth="1"/>
    <col min="8" max="8" width="10.28515625" style="8" customWidth="1"/>
    <col min="9" max="9" width="12.42578125" style="8" customWidth="1"/>
    <col min="10" max="10" width="14.28515625" style="8" customWidth="1"/>
    <col min="11" max="11" width="10.7109375" style="8" customWidth="1"/>
    <col min="12" max="12" width="0" style="8" hidden="1" customWidth="1"/>
    <col min="13" max="13" width="0.140625" style="8" hidden="1" customWidth="1"/>
    <col min="14" max="14" width="0.28515625" style="8" hidden="1" customWidth="1"/>
    <col min="15" max="15" width="8.7109375" style="8"/>
    <col min="16" max="16" width="11" style="8" bestFit="1" customWidth="1"/>
    <col min="17" max="256" width="8.7109375" style="8"/>
    <col min="257" max="257" width="6.85546875" style="8" customWidth="1"/>
    <col min="258" max="258" width="2" style="8" customWidth="1"/>
    <col min="259" max="259" width="3" style="8" customWidth="1"/>
    <col min="260" max="260" width="3.42578125" style="8" customWidth="1"/>
    <col min="261" max="261" width="1.7109375" style="8" customWidth="1"/>
    <col min="262" max="262" width="5.140625" style="8" customWidth="1"/>
    <col min="263" max="263" width="26.7109375" style="8" customWidth="1"/>
    <col min="264" max="264" width="10.28515625" style="8" customWidth="1"/>
    <col min="265" max="265" width="12.42578125" style="8" customWidth="1"/>
    <col min="266" max="266" width="10.140625" style="8" customWidth="1"/>
    <col min="267" max="267" width="10.7109375" style="8" customWidth="1"/>
    <col min="268" max="270" width="0" style="8" hidden="1" customWidth="1"/>
    <col min="271" max="271" width="8.7109375" style="8"/>
    <col min="272" max="272" width="11" style="8" bestFit="1" customWidth="1"/>
    <col min="273" max="512" width="8.7109375" style="8"/>
    <col min="513" max="513" width="6.85546875" style="8" customWidth="1"/>
    <col min="514" max="514" width="2" style="8" customWidth="1"/>
    <col min="515" max="515" width="3" style="8" customWidth="1"/>
    <col min="516" max="516" width="3.42578125" style="8" customWidth="1"/>
    <col min="517" max="517" width="1.7109375" style="8" customWidth="1"/>
    <col min="518" max="518" width="5.140625" style="8" customWidth="1"/>
    <col min="519" max="519" width="26.7109375" style="8" customWidth="1"/>
    <col min="520" max="520" width="10.28515625" style="8" customWidth="1"/>
    <col min="521" max="521" width="12.42578125" style="8" customWidth="1"/>
    <col min="522" max="522" width="10.140625" style="8" customWidth="1"/>
    <col min="523" max="523" width="10.7109375" style="8" customWidth="1"/>
    <col min="524" max="526" width="0" style="8" hidden="1" customWidth="1"/>
    <col min="527" max="527" width="8.7109375" style="8"/>
    <col min="528" max="528" width="11" style="8" bestFit="1" customWidth="1"/>
    <col min="529" max="768" width="8.7109375" style="8"/>
    <col min="769" max="769" width="6.85546875" style="8" customWidth="1"/>
    <col min="770" max="770" width="2" style="8" customWidth="1"/>
    <col min="771" max="771" width="3" style="8" customWidth="1"/>
    <col min="772" max="772" width="3.42578125" style="8" customWidth="1"/>
    <col min="773" max="773" width="1.7109375" style="8" customWidth="1"/>
    <col min="774" max="774" width="5.140625" style="8" customWidth="1"/>
    <col min="775" max="775" width="26.7109375" style="8" customWidth="1"/>
    <col min="776" max="776" width="10.28515625" style="8" customWidth="1"/>
    <col min="777" max="777" width="12.42578125" style="8" customWidth="1"/>
    <col min="778" max="778" width="10.140625" style="8" customWidth="1"/>
    <col min="779" max="779" width="10.7109375" style="8" customWidth="1"/>
    <col min="780" max="782" width="0" style="8" hidden="1" customWidth="1"/>
    <col min="783" max="783" width="8.7109375" style="8"/>
    <col min="784" max="784" width="11" style="8" bestFit="1" customWidth="1"/>
    <col min="785" max="1024" width="8.7109375" style="8"/>
    <col min="1025" max="1025" width="6.85546875" style="8" customWidth="1"/>
    <col min="1026" max="1026" width="2" style="8" customWidth="1"/>
    <col min="1027" max="1027" width="3" style="8" customWidth="1"/>
    <col min="1028" max="1028" width="3.42578125" style="8" customWidth="1"/>
    <col min="1029" max="1029" width="1.7109375" style="8" customWidth="1"/>
    <col min="1030" max="1030" width="5.140625" style="8" customWidth="1"/>
    <col min="1031" max="1031" width="26.7109375" style="8" customWidth="1"/>
    <col min="1032" max="1032" width="10.28515625" style="8" customWidth="1"/>
    <col min="1033" max="1033" width="12.42578125" style="8" customWidth="1"/>
    <col min="1034" max="1034" width="10.140625" style="8" customWidth="1"/>
    <col min="1035" max="1035" width="10.7109375" style="8" customWidth="1"/>
    <col min="1036" max="1038" width="0" style="8" hidden="1" customWidth="1"/>
    <col min="1039" max="1039" width="8.7109375" style="8"/>
    <col min="1040" max="1040" width="11" style="8" bestFit="1" customWidth="1"/>
    <col min="1041" max="1280" width="8.7109375" style="8"/>
    <col min="1281" max="1281" width="6.85546875" style="8" customWidth="1"/>
    <col min="1282" max="1282" width="2" style="8" customWidth="1"/>
    <col min="1283" max="1283" width="3" style="8" customWidth="1"/>
    <col min="1284" max="1284" width="3.42578125" style="8" customWidth="1"/>
    <col min="1285" max="1285" width="1.7109375" style="8" customWidth="1"/>
    <col min="1286" max="1286" width="5.140625" style="8" customWidth="1"/>
    <col min="1287" max="1287" width="26.7109375" style="8" customWidth="1"/>
    <col min="1288" max="1288" width="10.28515625" style="8" customWidth="1"/>
    <col min="1289" max="1289" width="12.42578125" style="8" customWidth="1"/>
    <col min="1290" max="1290" width="10.140625" style="8" customWidth="1"/>
    <col min="1291" max="1291" width="10.7109375" style="8" customWidth="1"/>
    <col min="1292" max="1294" width="0" style="8" hidden="1" customWidth="1"/>
    <col min="1295" max="1295" width="8.7109375" style="8"/>
    <col min="1296" max="1296" width="11" style="8" bestFit="1" customWidth="1"/>
    <col min="1297" max="1536" width="8.7109375" style="8"/>
    <col min="1537" max="1537" width="6.85546875" style="8" customWidth="1"/>
    <col min="1538" max="1538" width="2" style="8" customWidth="1"/>
    <col min="1539" max="1539" width="3" style="8" customWidth="1"/>
    <col min="1540" max="1540" width="3.42578125" style="8" customWidth="1"/>
    <col min="1541" max="1541" width="1.7109375" style="8" customWidth="1"/>
    <col min="1542" max="1542" width="5.140625" style="8" customWidth="1"/>
    <col min="1543" max="1543" width="26.7109375" style="8" customWidth="1"/>
    <col min="1544" max="1544" width="10.28515625" style="8" customWidth="1"/>
    <col min="1545" max="1545" width="12.42578125" style="8" customWidth="1"/>
    <col min="1546" max="1546" width="10.140625" style="8" customWidth="1"/>
    <col min="1547" max="1547" width="10.7109375" style="8" customWidth="1"/>
    <col min="1548" max="1550" width="0" style="8" hidden="1" customWidth="1"/>
    <col min="1551" max="1551" width="8.7109375" style="8"/>
    <col min="1552" max="1552" width="11" style="8" bestFit="1" customWidth="1"/>
    <col min="1553" max="1792" width="8.7109375" style="8"/>
    <col min="1793" max="1793" width="6.85546875" style="8" customWidth="1"/>
    <col min="1794" max="1794" width="2" style="8" customWidth="1"/>
    <col min="1795" max="1795" width="3" style="8" customWidth="1"/>
    <col min="1796" max="1796" width="3.42578125" style="8" customWidth="1"/>
    <col min="1797" max="1797" width="1.7109375" style="8" customWidth="1"/>
    <col min="1798" max="1798" width="5.140625" style="8" customWidth="1"/>
    <col min="1799" max="1799" width="26.7109375" style="8" customWidth="1"/>
    <col min="1800" max="1800" width="10.28515625" style="8" customWidth="1"/>
    <col min="1801" max="1801" width="12.42578125" style="8" customWidth="1"/>
    <col min="1802" max="1802" width="10.140625" style="8" customWidth="1"/>
    <col min="1803" max="1803" width="10.7109375" style="8" customWidth="1"/>
    <col min="1804" max="1806" width="0" style="8" hidden="1" customWidth="1"/>
    <col min="1807" max="1807" width="8.7109375" style="8"/>
    <col min="1808" max="1808" width="11" style="8" bestFit="1" customWidth="1"/>
    <col min="1809" max="2048" width="8.7109375" style="8"/>
    <col min="2049" max="2049" width="6.85546875" style="8" customWidth="1"/>
    <col min="2050" max="2050" width="2" style="8" customWidth="1"/>
    <col min="2051" max="2051" width="3" style="8" customWidth="1"/>
    <col min="2052" max="2052" width="3.42578125" style="8" customWidth="1"/>
    <col min="2053" max="2053" width="1.7109375" style="8" customWidth="1"/>
    <col min="2054" max="2054" width="5.140625" style="8" customWidth="1"/>
    <col min="2055" max="2055" width="26.7109375" style="8" customWidth="1"/>
    <col min="2056" max="2056" width="10.28515625" style="8" customWidth="1"/>
    <col min="2057" max="2057" width="12.42578125" style="8" customWidth="1"/>
    <col min="2058" max="2058" width="10.140625" style="8" customWidth="1"/>
    <col min="2059" max="2059" width="10.7109375" style="8" customWidth="1"/>
    <col min="2060" max="2062" width="0" style="8" hidden="1" customWidth="1"/>
    <col min="2063" max="2063" width="8.7109375" style="8"/>
    <col min="2064" max="2064" width="11" style="8" bestFit="1" customWidth="1"/>
    <col min="2065" max="2304" width="8.7109375" style="8"/>
    <col min="2305" max="2305" width="6.85546875" style="8" customWidth="1"/>
    <col min="2306" max="2306" width="2" style="8" customWidth="1"/>
    <col min="2307" max="2307" width="3" style="8" customWidth="1"/>
    <col min="2308" max="2308" width="3.42578125" style="8" customWidth="1"/>
    <col min="2309" max="2309" width="1.7109375" style="8" customWidth="1"/>
    <col min="2310" max="2310" width="5.140625" style="8" customWidth="1"/>
    <col min="2311" max="2311" width="26.7109375" style="8" customWidth="1"/>
    <col min="2312" max="2312" width="10.28515625" style="8" customWidth="1"/>
    <col min="2313" max="2313" width="12.42578125" style="8" customWidth="1"/>
    <col min="2314" max="2314" width="10.140625" style="8" customWidth="1"/>
    <col min="2315" max="2315" width="10.7109375" style="8" customWidth="1"/>
    <col min="2316" max="2318" width="0" style="8" hidden="1" customWidth="1"/>
    <col min="2319" max="2319" width="8.7109375" style="8"/>
    <col min="2320" max="2320" width="11" style="8" bestFit="1" customWidth="1"/>
    <col min="2321" max="2560" width="8.7109375" style="8"/>
    <col min="2561" max="2561" width="6.85546875" style="8" customWidth="1"/>
    <col min="2562" max="2562" width="2" style="8" customWidth="1"/>
    <col min="2563" max="2563" width="3" style="8" customWidth="1"/>
    <col min="2564" max="2564" width="3.42578125" style="8" customWidth="1"/>
    <col min="2565" max="2565" width="1.7109375" style="8" customWidth="1"/>
    <col min="2566" max="2566" width="5.140625" style="8" customWidth="1"/>
    <col min="2567" max="2567" width="26.7109375" style="8" customWidth="1"/>
    <col min="2568" max="2568" width="10.28515625" style="8" customWidth="1"/>
    <col min="2569" max="2569" width="12.42578125" style="8" customWidth="1"/>
    <col min="2570" max="2570" width="10.140625" style="8" customWidth="1"/>
    <col min="2571" max="2571" width="10.7109375" style="8" customWidth="1"/>
    <col min="2572" max="2574" width="0" style="8" hidden="1" customWidth="1"/>
    <col min="2575" max="2575" width="8.7109375" style="8"/>
    <col min="2576" max="2576" width="11" style="8" bestFit="1" customWidth="1"/>
    <col min="2577" max="2816" width="8.7109375" style="8"/>
    <col min="2817" max="2817" width="6.85546875" style="8" customWidth="1"/>
    <col min="2818" max="2818" width="2" style="8" customWidth="1"/>
    <col min="2819" max="2819" width="3" style="8" customWidth="1"/>
    <col min="2820" max="2820" width="3.42578125" style="8" customWidth="1"/>
    <col min="2821" max="2821" width="1.7109375" style="8" customWidth="1"/>
    <col min="2822" max="2822" width="5.140625" style="8" customWidth="1"/>
    <col min="2823" max="2823" width="26.7109375" style="8" customWidth="1"/>
    <col min="2824" max="2824" width="10.28515625" style="8" customWidth="1"/>
    <col min="2825" max="2825" width="12.42578125" style="8" customWidth="1"/>
    <col min="2826" max="2826" width="10.140625" style="8" customWidth="1"/>
    <col min="2827" max="2827" width="10.7109375" style="8" customWidth="1"/>
    <col min="2828" max="2830" width="0" style="8" hidden="1" customWidth="1"/>
    <col min="2831" max="2831" width="8.7109375" style="8"/>
    <col min="2832" max="2832" width="11" style="8" bestFit="1" customWidth="1"/>
    <col min="2833" max="3072" width="8.7109375" style="8"/>
    <col min="3073" max="3073" width="6.85546875" style="8" customWidth="1"/>
    <col min="3074" max="3074" width="2" style="8" customWidth="1"/>
    <col min="3075" max="3075" width="3" style="8" customWidth="1"/>
    <col min="3076" max="3076" width="3.42578125" style="8" customWidth="1"/>
    <col min="3077" max="3077" width="1.7109375" style="8" customWidth="1"/>
    <col min="3078" max="3078" width="5.140625" style="8" customWidth="1"/>
    <col min="3079" max="3079" width="26.7109375" style="8" customWidth="1"/>
    <col min="3080" max="3080" width="10.28515625" style="8" customWidth="1"/>
    <col min="3081" max="3081" width="12.42578125" style="8" customWidth="1"/>
    <col min="3082" max="3082" width="10.140625" style="8" customWidth="1"/>
    <col min="3083" max="3083" width="10.7109375" style="8" customWidth="1"/>
    <col min="3084" max="3086" width="0" style="8" hidden="1" customWidth="1"/>
    <col min="3087" max="3087" width="8.7109375" style="8"/>
    <col min="3088" max="3088" width="11" style="8" bestFit="1" customWidth="1"/>
    <col min="3089" max="3328" width="8.7109375" style="8"/>
    <col min="3329" max="3329" width="6.85546875" style="8" customWidth="1"/>
    <col min="3330" max="3330" width="2" style="8" customWidth="1"/>
    <col min="3331" max="3331" width="3" style="8" customWidth="1"/>
    <col min="3332" max="3332" width="3.42578125" style="8" customWidth="1"/>
    <col min="3333" max="3333" width="1.7109375" style="8" customWidth="1"/>
    <col min="3334" max="3334" width="5.140625" style="8" customWidth="1"/>
    <col min="3335" max="3335" width="26.7109375" style="8" customWidth="1"/>
    <col min="3336" max="3336" width="10.28515625" style="8" customWidth="1"/>
    <col min="3337" max="3337" width="12.42578125" style="8" customWidth="1"/>
    <col min="3338" max="3338" width="10.140625" style="8" customWidth="1"/>
    <col min="3339" max="3339" width="10.7109375" style="8" customWidth="1"/>
    <col min="3340" max="3342" width="0" style="8" hidden="1" customWidth="1"/>
    <col min="3343" max="3343" width="8.7109375" style="8"/>
    <col min="3344" max="3344" width="11" style="8" bestFit="1" customWidth="1"/>
    <col min="3345" max="3584" width="8.7109375" style="8"/>
    <col min="3585" max="3585" width="6.85546875" style="8" customWidth="1"/>
    <col min="3586" max="3586" width="2" style="8" customWidth="1"/>
    <col min="3587" max="3587" width="3" style="8" customWidth="1"/>
    <col min="3588" max="3588" width="3.42578125" style="8" customWidth="1"/>
    <col min="3589" max="3589" width="1.7109375" style="8" customWidth="1"/>
    <col min="3590" max="3590" width="5.140625" style="8" customWidth="1"/>
    <col min="3591" max="3591" width="26.7109375" style="8" customWidth="1"/>
    <col min="3592" max="3592" width="10.28515625" style="8" customWidth="1"/>
    <col min="3593" max="3593" width="12.42578125" style="8" customWidth="1"/>
    <col min="3594" max="3594" width="10.140625" style="8" customWidth="1"/>
    <col min="3595" max="3595" width="10.7109375" style="8" customWidth="1"/>
    <col min="3596" max="3598" width="0" style="8" hidden="1" customWidth="1"/>
    <col min="3599" max="3599" width="8.7109375" style="8"/>
    <col min="3600" max="3600" width="11" style="8" bestFit="1" customWidth="1"/>
    <col min="3601" max="3840" width="8.7109375" style="8"/>
    <col min="3841" max="3841" width="6.85546875" style="8" customWidth="1"/>
    <col min="3842" max="3842" width="2" style="8" customWidth="1"/>
    <col min="3843" max="3843" width="3" style="8" customWidth="1"/>
    <col min="3844" max="3844" width="3.42578125" style="8" customWidth="1"/>
    <col min="3845" max="3845" width="1.7109375" style="8" customWidth="1"/>
    <col min="3846" max="3846" width="5.140625" style="8" customWidth="1"/>
    <col min="3847" max="3847" width="26.7109375" style="8" customWidth="1"/>
    <col min="3848" max="3848" width="10.28515625" style="8" customWidth="1"/>
    <col min="3849" max="3849" width="12.42578125" style="8" customWidth="1"/>
    <col min="3850" max="3850" width="10.140625" style="8" customWidth="1"/>
    <col min="3851" max="3851" width="10.7109375" style="8" customWidth="1"/>
    <col min="3852" max="3854" width="0" style="8" hidden="1" customWidth="1"/>
    <col min="3855" max="3855" width="8.7109375" style="8"/>
    <col min="3856" max="3856" width="11" style="8" bestFit="1" customWidth="1"/>
    <col min="3857" max="4096" width="8.7109375" style="8"/>
    <col min="4097" max="4097" width="6.85546875" style="8" customWidth="1"/>
    <col min="4098" max="4098" width="2" style="8" customWidth="1"/>
    <col min="4099" max="4099" width="3" style="8" customWidth="1"/>
    <col min="4100" max="4100" width="3.42578125" style="8" customWidth="1"/>
    <col min="4101" max="4101" width="1.7109375" style="8" customWidth="1"/>
    <col min="4102" max="4102" width="5.140625" style="8" customWidth="1"/>
    <col min="4103" max="4103" width="26.7109375" style="8" customWidth="1"/>
    <col min="4104" max="4104" width="10.28515625" style="8" customWidth="1"/>
    <col min="4105" max="4105" width="12.42578125" style="8" customWidth="1"/>
    <col min="4106" max="4106" width="10.140625" style="8" customWidth="1"/>
    <col min="4107" max="4107" width="10.7109375" style="8" customWidth="1"/>
    <col min="4108" max="4110" width="0" style="8" hidden="1" customWidth="1"/>
    <col min="4111" max="4111" width="8.7109375" style="8"/>
    <col min="4112" max="4112" width="11" style="8" bestFit="1" customWidth="1"/>
    <col min="4113" max="4352" width="8.7109375" style="8"/>
    <col min="4353" max="4353" width="6.85546875" style="8" customWidth="1"/>
    <col min="4354" max="4354" width="2" style="8" customWidth="1"/>
    <col min="4355" max="4355" width="3" style="8" customWidth="1"/>
    <col min="4356" max="4356" width="3.42578125" style="8" customWidth="1"/>
    <col min="4357" max="4357" width="1.7109375" style="8" customWidth="1"/>
    <col min="4358" max="4358" width="5.140625" style="8" customWidth="1"/>
    <col min="4359" max="4359" width="26.7109375" style="8" customWidth="1"/>
    <col min="4360" max="4360" width="10.28515625" style="8" customWidth="1"/>
    <col min="4361" max="4361" width="12.42578125" style="8" customWidth="1"/>
    <col min="4362" max="4362" width="10.140625" style="8" customWidth="1"/>
    <col min="4363" max="4363" width="10.7109375" style="8" customWidth="1"/>
    <col min="4364" max="4366" width="0" style="8" hidden="1" customWidth="1"/>
    <col min="4367" max="4367" width="8.7109375" style="8"/>
    <col min="4368" max="4368" width="11" style="8" bestFit="1" customWidth="1"/>
    <col min="4369" max="4608" width="8.7109375" style="8"/>
    <col min="4609" max="4609" width="6.85546875" style="8" customWidth="1"/>
    <col min="4610" max="4610" width="2" style="8" customWidth="1"/>
    <col min="4611" max="4611" width="3" style="8" customWidth="1"/>
    <col min="4612" max="4612" width="3.42578125" style="8" customWidth="1"/>
    <col min="4613" max="4613" width="1.7109375" style="8" customWidth="1"/>
    <col min="4614" max="4614" width="5.140625" style="8" customWidth="1"/>
    <col min="4615" max="4615" width="26.7109375" style="8" customWidth="1"/>
    <col min="4616" max="4616" width="10.28515625" style="8" customWidth="1"/>
    <col min="4617" max="4617" width="12.42578125" style="8" customWidth="1"/>
    <col min="4618" max="4618" width="10.140625" style="8" customWidth="1"/>
    <col min="4619" max="4619" width="10.7109375" style="8" customWidth="1"/>
    <col min="4620" max="4622" width="0" style="8" hidden="1" customWidth="1"/>
    <col min="4623" max="4623" width="8.7109375" style="8"/>
    <col min="4624" max="4624" width="11" style="8" bestFit="1" customWidth="1"/>
    <col min="4625" max="4864" width="8.7109375" style="8"/>
    <col min="4865" max="4865" width="6.85546875" style="8" customWidth="1"/>
    <col min="4866" max="4866" width="2" style="8" customWidth="1"/>
    <col min="4867" max="4867" width="3" style="8" customWidth="1"/>
    <col min="4868" max="4868" width="3.42578125" style="8" customWidth="1"/>
    <col min="4869" max="4869" width="1.7109375" style="8" customWidth="1"/>
    <col min="4870" max="4870" width="5.140625" style="8" customWidth="1"/>
    <col min="4871" max="4871" width="26.7109375" style="8" customWidth="1"/>
    <col min="4872" max="4872" width="10.28515625" style="8" customWidth="1"/>
    <col min="4873" max="4873" width="12.42578125" style="8" customWidth="1"/>
    <col min="4874" max="4874" width="10.140625" style="8" customWidth="1"/>
    <col min="4875" max="4875" width="10.7109375" style="8" customWidth="1"/>
    <col min="4876" max="4878" width="0" style="8" hidden="1" customWidth="1"/>
    <col min="4879" max="4879" width="8.7109375" style="8"/>
    <col min="4880" max="4880" width="11" style="8" bestFit="1" customWidth="1"/>
    <col min="4881" max="5120" width="8.7109375" style="8"/>
    <col min="5121" max="5121" width="6.85546875" style="8" customWidth="1"/>
    <col min="5122" max="5122" width="2" style="8" customWidth="1"/>
    <col min="5123" max="5123" width="3" style="8" customWidth="1"/>
    <col min="5124" max="5124" width="3.42578125" style="8" customWidth="1"/>
    <col min="5125" max="5125" width="1.7109375" style="8" customWidth="1"/>
    <col min="5126" max="5126" width="5.140625" style="8" customWidth="1"/>
    <col min="5127" max="5127" width="26.7109375" style="8" customWidth="1"/>
    <col min="5128" max="5128" width="10.28515625" style="8" customWidth="1"/>
    <col min="5129" max="5129" width="12.42578125" style="8" customWidth="1"/>
    <col min="5130" max="5130" width="10.140625" style="8" customWidth="1"/>
    <col min="5131" max="5131" width="10.7109375" style="8" customWidth="1"/>
    <col min="5132" max="5134" width="0" style="8" hidden="1" customWidth="1"/>
    <col min="5135" max="5135" width="8.7109375" style="8"/>
    <col min="5136" max="5136" width="11" style="8" bestFit="1" customWidth="1"/>
    <col min="5137" max="5376" width="8.7109375" style="8"/>
    <col min="5377" max="5377" width="6.85546875" style="8" customWidth="1"/>
    <col min="5378" max="5378" width="2" style="8" customWidth="1"/>
    <col min="5379" max="5379" width="3" style="8" customWidth="1"/>
    <col min="5380" max="5380" width="3.42578125" style="8" customWidth="1"/>
    <col min="5381" max="5381" width="1.7109375" style="8" customWidth="1"/>
    <col min="5382" max="5382" width="5.140625" style="8" customWidth="1"/>
    <col min="5383" max="5383" width="26.7109375" style="8" customWidth="1"/>
    <col min="5384" max="5384" width="10.28515625" style="8" customWidth="1"/>
    <col min="5385" max="5385" width="12.42578125" style="8" customWidth="1"/>
    <col min="5386" max="5386" width="10.140625" style="8" customWidth="1"/>
    <col min="5387" max="5387" width="10.7109375" style="8" customWidth="1"/>
    <col min="5388" max="5390" width="0" style="8" hidden="1" customWidth="1"/>
    <col min="5391" max="5391" width="8.7109375" style="8"/>
    <col min="5392" max="5392" width="11" style="8" bestFit="1" customWidth="1"/>
    <col min="5393" max="5632" width="8.7109375" style="8"/>
    <col min="5633" max="5633" width="6.85546875" style="8" customWidth="1"/>
    <col min="5634" max="5634" width="2" style="8" customWidth="1"/>
    <col min="5635" max="5635" width="3" style="8" customWidth="1"/>
    <col min="5636" max="5636" width="3.42578125" style="8" customWidth="1"/>
    <col min="5637" max="5637" width="1.7109375" style="8" customWidth="1"/>
    <col min="5638" max="5638" width="5.140625" style="8" customWidth="1"/>
    <col min="5639" max="5639" width="26.7109375" style="8" customWidth="1"/>
    <col min="5640" max="5640" width="10.28515625" style="8" customWidth="1"/>
    <col min="5641" max="5641" width="12.42578125" style="8" customWidth="1"/>
    <col min="5642" max="5642" width="10.140625" style="8" customWidth="1"/>
    <col min="5643" max="5643" width="10.7109375" style="8" customWidth="1"/>
    <col min="5644" max="5646" width="0" style="8" hidden="1" customWidth="1"/>
    <col min="5647" max="5647" width="8.7109375" style="8"/>
    <col min="5648" max="5648" width="11" style="8" bestFit="1" customWidth="1"/>
    <col min="5649" max="5888" width="8.7109375" style="8"/>
    <col min="5889" max="5889" width="6.85546875" style="8" customWidth="1"/>
    <col min="5890" max="5890" width="2" style="8" customWidth="1"/>
    <col min="5891" max="5891" width="3" style="8" customWidth="1"/>
    <col min="5892" max="5892" width="3.42578125" style="8" customWidth="1"/>
    <col min="5893" max="5893" width="1.7109375" style="8" customWidth="1"/>
    <col min="5894" max="5894" width="5.140625" style="8" customWidth="1"/>
    <col min="5895" max="5895" width="26.7109375" style="8" customWidth="1"/>
    <col min="5896" max="5896" width="10.28515625" style="8" customWidth="1"/>
    <col min="5897" max="5897" width="12.42578125" style="8" customWidth="1"/>
    <col min="5898" max="5898" width="10.140625" style="8" customWidth="1"/>
    <col min="5899" max="5899" width="10.7109375" style="8" customWidth="1"/>
    <col min="5900" max="5902" width="0" style="8" hidden="1" customWidth="1"/>
    <col min="5903" max="5903" width="8.7109375" style="8"/>
    <col min="5904" max="5904" width="11" style="8" bestFit="1" customWidth="1"/>
    <col min="5905" max="6144" width="8.7109375" style="8"/>
    <col min="6145" max="6145" width="6.85546875" style="8" customWidth="1"/>
    <col min="6146" max="6146" width="2" style="8" customWidth="1"/>
    <col min="6147" max="6147" width="3" style="8" customWidth="1"/>
    <col min="6148" max="6148" width="3.42578125" style="8" customWidth="1"/>
    <col min="6149" max="6149" width="1.7109375" style="8" customWidth="1"/>
    <col min="6150" max="6150" width="5.140625" style="8" customWidth="1"/>
    <col min="6151" max="6151" width="26.7109375" style="8" customWidth="1"/>
    <col min="6152" max="6152" width="10.28515625" style="8" customWidth="1"/>
    <col min="6153" max="6153" width="12.42578125" style="8" customWidth="1"/>
    <col min="6154" max="6154" width="10.140625" style="8" customWidth="1"/>
    <col min="6155" max="6155" width="10.7109375" style="8" customWidth="1"/>
    <col min="6156" max="6158" width="0" style="8" hidden="1" customWidth="1"/>
    <col min="6159" max="6159" width="8.7109375" style="8"/>
    <col min="6160" max="6160" width="11" style="8" bestFit="1" customWidth="1"/>
    <col min="6161" max="6400" width="8.7109375" style="8"/>
    <col min="6401" max="6401" width="6.85546875" style="8" customWidth="1"/>
    <col min="6402" max="6402" width="2" style="8" customWidth="1"/>
    <col min="6403" max="6403" width="3" style="8" customWidth="1"/>
    <col min="6404" max="6404" width="3.42578125" style="8" customWidth="1"/>
    <col min="6405" max="6405" width="1.7109375" style="8" customWidth="1"/>
    <col min="6406" max="6406" width="5.140625" style="8" customWidth="1"/>
    <col min="6407" max="6407" width="26.7109375" style="8" customWidth="1"/>
    <col min="6408" max="6408" width="10.28515625" style="8" customWidth="1"/>
    <col min="6409" max="6409" width="12.42578125" style="8" customWidth="1"/>
    <col min="6410" max="6410" width="10.140625" style="8" customWidth="1"/>
    <col min="6411" max="6411" width="10.7109375" style="8" customWidth="1"/>
    <col min="6412" max="6414" width="0" style="8" hidden="1" customWidth="1"/>
    <col min="6415" max="6415" width="8.7109375" style="8"/>
    <col min="6416" max="6416" width="11" style="8" bestFit="1" customWidth="1"/>
    <col min="6417" max="6656" width="8.7109375" style="8"/>
    <col min="6657" max="6657" width="6.85546875" style="8" customWidth="1"/>
    <col min="6658" max="6658" width="2" style="8" customWidth="1"/>
    <col min="6659" max="6659" width="3" style="8" customWidth="1"/>
    <col min="6660" max="6660" width="3.42578125" style="8" customWidth="1"/>
    <col min="6661" max="6661" width="1.7109375" style="8" customWidth="1"/>
    <col min="6662" max="6662" width="5.140625" style="8" customWidth="1"/>
    <col min="6663" max="6663" width="26.7109375" style="8" customWidth="1"/>
    <col min="6664" max="6664" width="10.28515625" style="8" customWidth="1"/>
    <col min="6665" max="6665" width="12.42578125" style="8" customWidth="1"/>
    <col min="6666" max="6666" width="10.140625" style="8" customWidth="1"/>
    <col min="6667" max="6667" width="10.7109375" style="8" customWidth="1"/>
    <col min="6668" max="6670" width="0" style="8" hidden="1" customWidth="1"/>
    <col min="6671" max="6671" width="8.7109375" style="8"/>
    <col min="6672" max="6672" width="11" style="8" bestFit="1" customWidth="1"/>
    <col min="6673" max="6912" width="8.7109375" style="8"/>
    <col min="6913" max="6913" width="6.85546875" style="8" customWidth="1"/>
    <col min="6914" max="6914" width="2" style="8" customWidth="1"/>
    <col min="6915" max="6915" width="3" style="8" customWidth="1"/>
    <col min="6916" max="6916" width="3.42578125" style="8" customWidth="1"/>
    <col min="6917" max="6917" width="1.7109375" style="8" customWidth="1"/>
    <col min="6918" max="6918" width="5.140625" style="8" customWidth="1"/>
    <col min="6919" max="6919" width="26.7109375" style="8" customWidth="1"/>
    <col min="6920" max="6920" width="10.28515625" style="8" customWidth="1"/>
    <col min="6921" max="6921" width="12.42578125" style="8" customWidth="1"/>
    <col min="6922" max="6922" width="10.140625" style="8" customWidth="1"/>
    <col min="6923" max="6923" width="10.7109375" style="8" customWidth="1"/>
    <col min="6924" max="6926" width="0" style="8" hidden="1" customWidth="1"/>
    <col min="6927" max="6927" width="8.7109375" style="8"/>
    <col min="6928" max="6928" width="11" style="8" bestFit="1" customWidth="1"/>
    <col min="6929" max="7168" width="8.7109375" style="8"/>
    <col min="7169" max="7169" width="6.85546875" style="8" customWidth="1"/>
    <col min="7170" max="7170" width="2" style="8" customWidth="1"/>
    <col min="7171" max="7171" width="3" style="8" customWidth="1"/>
    <col min="7172" max="7172" width="3.42578125" style="8" customWidth="1"/>
    <col min="7173" max="7173" width="1.7109375" style="8" customWidth="1"/>
    <col min="7174" max="7174" width="5.140625" style="8" customWidth="1"/>
    <col min="7175" max="7175" width="26.7109375" style="8" customWidth="1"/>
    <col min="7176" max="7176" width="10.28515625" style="8" customWidth="1"/>
    <col min="7177" max="7177" width="12.42578125" style="8" customWidth="1"/>
    <col min="7178" max="7178" width="10.140625" style="8" customWidth="1"/>
    <col min="7179" max="7179" width="10.7109375" style="8" customWidth="1"/>
    <col min="7180" max="7182" width="0" style="8" hidden="1" customWidth="1"/>
    <col min="7183" max="7183" width="8.7109375" style="8"/>
    <col min="7184" max="7184" width="11" style="8" bestFit="1" customWidth="1"/>
    <col min="7185" max="7424" width="8.7109375" style="8"/>
    <col min="7425" max="7425" width="6.85546875" style="8" customWidth="1"/>
    <col min="7426" max="7426" width="2" style="8" customWidth="1"/>
    <col min="7427" max="7427" width="3" style="8" customWidth="1"/>
    <col min="7428" max="7428" width="3.42578125" style="8" customWidth="1"/>
    <col min="7429" max="7429" width="1.7109375" style="8" customWidth="1"/>
    <col min="7430" max="7430" width="5.140625" style="8" customWidth="1"/>
    <col min="7431" max="7431" width="26.7109375" style="8" customWidth="1"/>
    <col min="7432" max="7432" width="10.28515625" style="8" customWidth="1"/>
    <col min="7433" max="7433" width="12.42578125" style="8" customWidth="1"/>
    <col min="7434" max="7434" width="10.140625" style="8" customWidth="1"/>
    <col min="7435" max="7435" width="10.7109375" style="8" customWidth="1"/>
    <col min="7436" max="7438" width="0" style="8" hidden="1" customWidth="1"/>
    <col min="7439" max="7439" width="8.7109375" style="8"/>
    <col min="7440" max="7440" width="11" style="8" bestFit="1" customWidth="1"/>
    <col min="7441" max="7680" width="8.7109375" style="8"/>
    <col min="7681" max="7681" width="6.85546875" style="8" customWidth="1"/>
    <col min="7682" max="7682" width="2" style="8" customWidth="1"/>
    <col min="7683" max="7683" width="3" style="8" customWidth="1"/>
    <col min="7684" max="7684" width="3.42578125" style="8" customWidth="1"/>
    <col min="7685" max="7685" width="1.7109375" style="8" customWidth="1"/>
    <col min="7686" max="7686" width="5.140625" style="8" customWidth="1"/>
    <col min="7687" max="7687" width="26.7109375" style="8" customWidth="1"/>
    <col min="7688" max="7688" width="10.28515625" style="8" customWidth="1"/>
    <col min="7689" max="7689" width="12.42578125" style="8" customWidth="1"/>
    <col min="7690" max="7690" width="10.140625" style="8" customWidth="1"/>
    <col min="7691" max="7691" width="10.7109375" style="8" customWidth="1"/>
    <col min="7692" max="7694" width="0" style="8" hidden="1" customWidth="1"/>
    <col min="7695" max="7695" width="8.7109375" style="8"/>
    <col min="7696" max="7696" width="11" style="8" bestFit="1" customWidth="1"/>
    <col min="7697" max="7936" width="8.7109375" style="8"/>
    <col min="7937" max="7937" width="6.85546875" style="8" customWidth="1"/>
    <col min="7938" max="7938" width="2" style="8" customWidth="1"/>
    <col min="7939" max="7939" width="3" style="8" customWidth="1"/>
    <col min="7940" max="7940" width="3.42578125" style="8" customWidth="1"/>
    <col min="7941" max="7941" width="1.7109375" style="8" customWidth="1"/>
    <col min="7942" max="7942" width="5.140625" style="8" customWidth="1"/>
    <col min="7943" max="7943" width="26.7109375" style="8" customWidth="1"/>
    <col min="7944" max="7944" width="10.28515625" style="8" customWidth="1"/>
    <col min="7945" max="7945" width="12.42578125" style="8" customWidth="1"/>
    <col min="7946" max="7946" width="10.140625" style="8" customWidth="1"/>
    <col min="7947" max="7947" width="10.7109375" style="8" customWidth="1"/>
    <col min="7948" max="7950" width="0" style="8" hidden="1" customWidth="1"/>
    <col min="7951" max="7951" width="8.7109375" style="8"/>
    <col min="7952" max="7952" width="11" style="8" bestFit="1" customWidth="1"/>
    <col min="7953" max="8192" width="8.7109375" style="8"/>
    <col min="8193" max="8193" width="6.85546875" style="8" customWidth="1"/>
    <col min="8194" max="8194" width="2" style="8" customWidth="1"/>
    <col min="8195" max="8195" width="3" style="8" customWidth="1"/>
    <col min="8196" max="8196" width="3.42578125" style="8" customWidth="1"/>
    <col min="8197" max="8197" width="1.7109375" style="8" customWidth="1"/>
    <col min="8198" max="8198" width="5.140625" style="8" customWidth="1"/>
    <col min="8199" max="8199" width="26.7109375" style="8" customWidth="1"/>
    <col min="8200" max="8200" width="10.28515625" style="8" customWidth="1"/>
    <col min="8201" max="8201" width="12.42578125" style="8" customWidth="1"/>
    <col min="8202" max="8202" width="10.140625" style="8" customWidth="1"/>
    <col min="8203" max="8203" width="10.7109375" style="8" customWidth="1"/>
    <col min="8204" max="8206" width="0" style="8" hidden="1" customWidth="1"/>
    <col min="8207" max="8207" width="8.7109375" style="8"/>
    <col min="8208" max="8208" width="11" style="8" bestFit="1" customWidth="1"/>
    <col min="8209" max="8448" width="8.7109375" style="8"/>
    <col min="8449" max="8449" width="6.85546875" style="8" customWidth="1"/>
    <col min="8450" max="8450" width="2" style="8" customWidth="1"/>
    <col min="8451" max="8451" width="3" style="8" customWidth="1"/>
    <col min="8452" max="8452" width="3.42578125" style="8" customWidth="1"/>
    <col min="8453" max="8453" width="1.7109375" style="8" customWidth="1"/>
    <col min="8454" max="8454" width="5.140625" style="8" customWidth="1"/>
    <col min="8455" max="8455" width="26.7109375" style="8" customWidth="1"/>
    <col min="8456" max="8456" width="10.28515625" style="8" customWidth="1"/>
    <col min="8457" max="8457" width="12.42578125" style="8" customWidth="1"/>
    <col min="8458" max="8458" width="10.140625" style="8" customWidth="1"/>
    <col min="8459" max="8459" width="10.7109375" style="8" customWidth="1"/>
    <col min="8460" max="8462" width="0" style="8" hidden="1" customWidth="1"/>
    <col min="8463" max="8463" width="8.7109375" style="8"/>
    <col min="8464" max="8464" width="11" style="8" bestFit="1" customWidth="1"/>
    <col min="8465" max="8704" width="8.7109375" style="8"/>
    <col min="8705" max="8705" width="6.85546875" style="8" customWidth="1"/>
    <col min="8706" max="8706" width="2" style="8" customWidth="1"/>
    <col min="8707" max="8707" width="3" style="8" customWidth="1"/>
    <col min="8708" max="8708" width="3.42578125" style="8" customWidth="1"/>
    <col min="8709" max="8709" width="1.7109375" style="8" customWidth="1"/>
    <col min="8710" max="8710" width="5.140625" style="8" customWidth="1"/>
    <col min="8711" max="8711" width="26.7109375" style="8" customWidth="1"/>
    <col min="8712" max="8712" width="10.28515625" style="8" customWidth="1"/>
    <col min="8713" max="8713" width="12.42578125" style="8" customWidth="1"/>
    <col min="8714" max="8714" width="10.140625" style="8" customWidth="1"/>
    <col min="8715" max="8715" width="10.7109375" style="8" customWidth="1"/>
    <col min="8716" max="8718" width="0" style="8" hidden="1" customWidth="1"/>
    <col min="8719" max="8719" width="8.7109375" style="8"/>
    <col min="8720" max="8720" width="11" style="8" bestFit="1" customWidth="1"/>
    <col min="8721" max="8960" width="8.7109375" style="8"/>
    <col min="8961" max="8961" width="6.85546875" style="8" customWidth="1"/>
    <col min="8962" max="8962" width="2" style="8" customWidth="1"/>
    <col min="8963" max="8963" width="3" style="8" customWidth="1"/>
    <col min="8964" max="8964" width="3.42578125" style="8" customWidth="1"/>
    <col min="8965" max="8965" width="1.7109375" style="8" customWidth="1"/>
    <col min="8966" max="8966" width="5.140625" style="8" customWidth="1"/>
    <col min="8967" max="8967" width="26.7109375" style="8" customWidth="1"/>
    <col min="8968" max="8968" width="10.28515625" style="8" customWidth="1"/>
    <col min="8969" max="8969" width="12.42578125" style="8" customWidth="1"/>
    <col min="8970" max="8970" width="10.140625" style="8" customWidth="1"/>
    <col min="8971" max="8971" width="10.7109375" style="8" customWidth="1"/>
    <col min="8972" max="8974" width="0" style="8" hidden="1" customWidth="1"/>
    <col min="8975" max="8975" width="8.7109375" style="8"/>
    <col min="8976" max="8976" width="11" style="8" bestFit="1" customWidth="1"/>
    <col min="8977" max="9216" width="8.7109375" style="8"/>
    <col min="9217" max="9217" width="6.85546875" style="8" customWidth="1"/>
    <col min="9218" max="9218" width="2" style="8" customWidth="1"/>
    <col min="9219" max="9219" width="3" style="8" customWidth="1"/>
    <col min="9220" max="9220" width="3.42578125" style="8" customWidth="1"/>
    <col min="9221" max="9221" width="1.7109375" style="8" customWidth="1"/>
    <col min="9222" max="9222" width="5.140625" style="8" customWidth="1"/>
    <col min="9223" max="9223" width="26.7109375" style="8" customWidth="1"/>
    <col min="9224" max="9224" width="10.28515625" style="8" customWidth="1"/>
    <col min="9225" max="9225" width="12.42578125" style="8" customWidth="1"/>
    <col min="9226" max="9226" width="10.140625" style="8" customWidth="1"/>
    <col min="9227" max="9227" width="10.7109375" style="8" customWidth="1"/>
    <col min="9228" max="9230" width="0" style="8" hidden="1" customWidth="1"/>
    <col min="9231" max="9231" width="8.7109375" style="8"/>
    <col min="9232" max="9232" width="11" style="8" bestFit="1" customWidth="1"/>
    <col min="9233" max="9472" width="8.7109375" style="8"/>
    <col min="9473" max="9473" width="6.85546875" style="8" customWidth="1"/>
    <col min="9474" max="9474" width="2" style="8" customWidth="1"/>
    <col min="9475" max="9475" width="3" style="8" customWidth="1"/>
    <col min="9476" max="9476" width="3.42578125" style="8" customWidth="1"/>
    <col min="9477" max="9477" width="1.7109375" style="8" customWidth="1"/>
    <col min="9478" max="9478" width="5.140625" style="8" customWidth="1"/>
    <col min="9479" max="9479" width="26.7109375" style="8" customWidth="1"/>
    <col min="9480" max="9480" width="10.28515625" style="8" customWidth="1"/>
    <col min="9481" max="9481" width="12.42578125" style="8" customWidth="1"/>
    <col min="9482" max="9482" width="10.140625" style="8" customWidth="1"/>
    <col min="9483" max="9483" width="10.7109375" style="8" customWidth="1"/>
    <col min="9484" max="9486" width="0" style="8" hidden="1" customWidth="1"/>
    <col min="9487" max="9487" width="8.7109375" style="8"/>
    <col min="9488" max="9488" width="11" style="8" bestFit="1" customWidth="1"/>
    <col min="9489" max="9728" width="8.7109375" style="8"/>
    <col min="9729" max="9729" width="6.85546875" style="8" customWidth="1"/>
    <col min="9730" max="9730" width="2" style="8" customWidth="1"/>
    <col min="9731" max="9731" width="3" style="8" customWidth="1"/>
    <col min="9732" max="9732" width="3.42578125" style="8" customWidth="1"/>
    <col min="9733" max="9733" width="1.7109375" style="8" customWidth="1"/>
    <col min="9734" max="9734" width="5.140625" style="8" customWidth="1"/>
    <col min="9735" max="9735" width="26.7109375" style="8" customWidth="1"/>
    <col min="9736" max="9736" width="10.28515625" style="8" customWidth="1"/>
    <col min="9737" max="9737" width="12.42578125" style="8" customWidth="1"/>
    <col min="9738" max="9738" width="10.140625" style="8" customWidth="1"/>
    <col min="9739" max="9739" width="10.7109375" style="8" customWidth="1"/>
    <col min="9740" max="9742" width="0" style="8" hidden="1" customWidth="1"/>
    <col min="9743" max="9743" width="8.7109375" style="8"/>
    <col min="9744" max="9744" width="11" style="8" bestFit="1" customWidth="1"/>
    <col min="9745" max="9984" width="8.7109375" style="8"/>
    <col min="9985" max="9985" width="6.85546875" style="8" customWidth="1"/>
    <col min="9986" max="9986" width="2" style="8" customWidth="1"/>
    <col min="9987" max="9987" width="3" style="8" customWidth="1"/>
    <col min="9988" max="9988" width="3.42578125" style="8" customWidth="1"/>
    <col min="9989" max="9989" width="1.7109375" style="8" customWidth="1"/>
    <col min="9990" max="9990" width="5.140625" style="8" customWidth="1"/>
    <col min="9991" max="9991" width="26.7109375" style="8" customWidth="1"/>
    <col min="9992" max="9992" width="10.28515625" style="8" customWidth="1"/>
    <col min="9993" max="9993" width="12.42578125" style="8" customWidth="1"/>
    <col min="9994" max="9994" width="10.140625" style="8" customWidth="1"/>
    <col min="9995" max="9995" width="10.7109375" style="8" customWidth="1"/>
    <col min="9996" max="9998" width="0" style="8" hidden="1" customWidth="1"/>
    <col min="9999" max="9999" width="8.7109375" style="8"/>
    <col min="10000" max="10000" width="11" style="8" bestFit="1" customWidth="1"/>
    <col min="10001" max="10240" width="8.7109375" style="8"/>
    <col min="10241" max="10241" width="6.85546875" style="8" customWidth="1"/>
    <col min="10242" max="10242" width="2" style="8" customWidth="1"/>
    <col min="10243" max="10243" width="3" style="8" customWidth="1"/>
    <col min="10244" max="10244" width="3.42578125" style="8" customWidth="1"/>
    <col min="10245" max="10245" width="1.7109375" style="8" customWidth="1"/>
    <col min="10246" max="10246" width="5.140625" style="8" customWidth="1"/>
    <col min="10247" max="10247" width="26.7109375" style="8" customWidth="1"/>
    <col min="10248" max="10248" width="10.28515625" style="8" customWidth="1"/>
    <col min="10249" max="10249" width="12.42578125" style="8" customWidth="1"/>
    <col min="10250" max="10250" width="10.140625" style="8" customWidth="1"/>
    <col min="10251" max="10251" width="10.7109375" style="8" customWidth="1"/>
    <col min="10252" max="10254" width="0" style="8" hidden="1" customWidth="1"/>
    <col min="10255" max="10255" width="8.7109375" style="8"/>
    <col min="10256" max="10256" width="11" style="8" bestFit="1" customWidth="1"/>
    <col min="10257" max="10496" width="8.7109375" style="8"/>
    <col min="10497" max="10497" width="6.85546875" style="8" customWidth="1"/>
    <col min="10498" max="10498" width="2" style="8" customWidth="1"/>
    <col min="10499" max="10499" width="3" style="8" customWidth="1"/>
    <col min="10500" max="10500" width="3.42578125" style="8" customWidth="1"/>
    <col min="10501" max="10501" width="1.7109375" style="8" customWidth="1"/>
    <col min="10502" max="10502" width="5.140625" style="8" customWidth="1"/>
    <col min="10503" max="10503" width="26.7109375" style="8" customWidth="1"/>
    <col min="10504" max="10504" width="10.28515625" style="8" customWidth="1"/>
    <col min="10505" max="10505" width="12.42578125" style="8" customWidth="1"/>
    <col min="10506" max="10506" width="10.140625" style="8" customWidth="1"/>
    <col min="10507" max="10507" width="10.7109375" style="8" customWidth="1"/>
    <col min="10508" max="10510" width="0" style="8" hidden="1" customWidth="1"/>
    <col min="10511" max="10511" width="8.7109375" style="8"/>
    <col min="10512" max="10512" width="11" style="8" bestFit="1" customWidth="1"/>
    <col min="10513" max="10752" width="8.7109375" style="8"/>
    <col min="10753" max="10753" width="6.85546875" style="8" customWidth="1"/>
    <col min="10754" max="10754" width="2" style="8" customWidth="1"/>
    <col min="10755" max="10755" width="3" style="8" customWidth="1"/>
    <col min="10756" max="10756" width="3.42578125" style="8" customWidth="1"/>
    <col min="10757" max="10757" width="1.7109375" style="8" customWidth="1"/>
    <col min="10758" max="10758" width="5.140625" style="8" customWidth="1"/>
    <col min="10759" max="10759" width="26.7109375" style="8" customWidth="1"/>
    <col min="10760" max="10760" width="10.28515625" style="8" customWidth="1"/>
    <col min="10761" max="10761" width="12.42578125" style="8" customWidth="1"/>
    <col min="10762" max="10762" width="10.140625" style="8" customWidth="1"/>
    <col min="10763" max="10763" width="10.7109375" style="8" customWidth="1"/>
    <col min="10764" max="10766" width="0" style="8" hidden="1" customWidth="1"/>
    <col min="10767" max="10767" width="8.7109375" style="8"/>
    <col min="10768" max="10768" width="11" style="8" bestFit="1" customWidth="1"/>
    <col min="10769" max="11008" width="8.7109375" style="8"/>
    <col min="11009" max="11009" width="6.85546875" style="8" customWidth="1"/>
    <col min="11010" max="11010" width="2" style="8" customWidth="1"/>
    <col min="11011" max="11011" width="3" style="8" customWidth="1"/>
    <col min="11012" max="11012" width="3.42578125" style="8" customWidth="1"/>
    <col min="11013" max="11013" width="1.7109375" style="8" customWidth="1"/>
    <col min="11014" max="11014" width="5.140625" style="8" customWidth="1"/>
    <col min="11015" max="11015" width="26.7109375" style="8" customWidth="1"/>
    <col min="11016" max="11016" width="10.28515625" style="8" customWidth="1"/>
    <col min="11017" max="11017" width="12.42578125" style="8" customWidth="1"/>
    <col min="11018" max="11018" width="10.140625" style="8" customWidth="1"/>
    <col min="11019" max="11019" width="10.7109375" style="8" customWidth="1"/>
    <col min="11020" max="11022" width="0" style="8" hidden="1" customWidth="1"/>
    <col min="11023" max="11023" width="8.7109375" style="8"/>
    <col min="11024" max="11024" width="11" style="8" bestFit="1" customWidth="1"/>
    <col min="11025" max="11264" width="8.7109375" style="8"/>
    <col min="11265" max="11265" width="6.85546875" style="8" customWidth="1"/>
    <col min="11266" max="11266" width="2" style="8" customWidth="1"/>
    <col min="11267" max="11267" width="3" style="8" customWidth="1"/>
    <col min="11268" max="11268" width="3.42578125" style="8" customWidth="1"/>
    <col min="11269" max="11269" width="1.7109375" style="8" customWidth="1"/>
    <col min="11270" max="11270" width="5.140625" style="8" customWidth="1"/>
    <col min="11271" max="11271" width="26.7109375" style="8" customWidth="1"/>
    <col min="11272" max="11272" width="10.28515625" style="8" customWidth="1"/>
    <col min="11273" max="11273" width="12.42578125" style="8" customWidth="1"/>
    <col min="11274" max="11274" width="10.140625" style="8" customWidth="1"/>
    <col min="11275" max="11275" width="10.7109375" style="8" customWidth="1"/>
    <col min="11276" max="11278" width="0" style="8" hidden="1" customWidth="1"/>
    <col min="11279" max="11279" width="8.7109375" style="8"/>
    <col min="11280" max="11280" width="11" style="8" bestFit="1" customWidth="1"/>
    <col min="11281" max="11520" width="8.7109375" style="8"/>
    <col min="11521" max="11521" width="6.85546875" style="8" customWidth="1"/>
    <col min="11522" max="11522" width="2" style="8" customWidth="1"/>
    <col min="11523" max="11523" width="3" style="8" customWidth="1"/>
    <col min="11524" max="11524" width="3.42578125" style="8" customWidth="1"/>
    <col min="11525" max="11525" width="1.7109375" style="8" customWidth="1"/>
    <col min="11526" max="11526" width="5.140625" style="8" customWidth="1"/>
    <col min="11527" max="11527" width="26.7109375" style="8" customWidth="1"/>
    <col min="11528" max="11528" width="10.28515625" style="8" customWidth="1"/>
    <col min="11529" max="11529" width="12.42578125" style="8" customWidth="1"/>
    <col min="11530" max="11530" width="10.140625" style="8" customWidth="1"/>
    <col min="11531" max="11531" width="10.7109375" style="8" customWidth="1"/>
    <col min="11532" max="11534" width="0" style="8" hidden="1" customWidth="1"/>
    <col min="11535" max="11535" width="8.7109375" style="8"/>
    <col min="11536" max="11536" width="11" style="8" bestFit="1" customWidth="1"/>
    <col min="11537" max="11776" width="8.7109375" style="8"/>
    <col min="11777" max="11777" width="6.85546875" style="8" customWidth="1"/>
    <col min="11778" max="11778" width="2" style="8" customWidth="1"/>
    <col min="11779" max="11779" width="3" style="8" customWidth="1"/>
    <col min="11780" max="11780" width="3.42578125" style="8" customWidth="1"/>
    <col min="11781" max="11781" width="1.7109375" style="8" customWidth="1"/>
    <col min="11782" max="11782" width="5.140625" style="8" customWidth="1"/>
    <col min="11783" max="11783" width="26.7109375" style="8" customWidth="1"/>
    <col min="11784" max="11784" width="10.28515625" style="8" customWidth="1"/>
    <col min="11785" max="11785" width="12.42578125" style="8" customWidth="1"/>
    <col min="11786" max="11786" width="10.140625" style="8" customWidth="1"/>
    <col min="11787" max="11787" width="10.7109375" style="8" customWidth="1"/>
    <col min="11788" max="11790" width="0" style="8" hidden="1" customWidth="1"/>
    <col min="11791" max="11791" width="8.7109375" style="8"/>
    <col min="11792" max="11792" width="11" style="8" bestFit="1" customWidth="1"/>
    <col min="11793" max="12032" width="8.7109375" style="8"/>
    <col min="12033" max="12033" width="6.85546875" style="8" customWidth="1"/>
    <col min="12034" max="12034" width="2" style="8" customWidth="1"/>
    <col min="12035" max="12035" width="3" style="8" customWidth="1"/>
    <col min="12036" max="12036" width="3.42578125" style="8" customWidth="1"/>
    <col min="12037" max="12037" width="1.7109375" style="8" customWidth="1"/>
    <col min="12038" max="12038" width="5.140625" style="8" customWidth="1"/>
    <col min="12039" max="12039" width="26.7109375" style="8" customWidth="1"/>
    <col min="12040" max="12040" width="10.28515625" style="8" customWidth="1"/>
    <col min="12041" max="12041" width="12.42578125" style="8" customWidth="1"/>
    <col min="12042" max="12042" width="10.140625" style="8" customWidth="1"/>
    <col min="12043" max="12043" width="10.7109375" style="8" customWidth="1"/>
    <col min="12044" max="12046" width="0" style="8" hidden="1" customWidth="1"/>
    <col min="12047" max="12047" width="8.7109375" style="8"/>
    <col min="12048" max="12048" width="11" style="8" bestFit="1" customWidth="1"/>
    <col min="12049" max="12288" width="8.7109375" style="8"/>
    <col min="12289" max="12289" width="6.85546875" style="8" customWidth="1"/>
    <col min="12290" max="12290" width="2" style="8" customWidth="1"/>
    <col min="12291" max="12291" width="3" style="8" customWidth="1"/>
    <col min="12292" max="12292" width="3.42578125" style="8" customWidth="1"/>
    <col min="12293" max="12293" width="1.7109375" style="8" customWidth="1"/>
    <col min="12294" max="12294" width="5.140625" style="8" customWidth="1"/>
    <col min="12295" max="12295" width="26.7109375" style="8" customWidth="1"/>
    <col min="12296" max="12296" width="10.28515625" style="8" customWidth="1"/>
    <col min="12297" max="12297" width="12.42578125" style="8" customWidth="1"/>
    <col min="12298" max="12298" width="10.140625" style="8" customWidth="1"/>
    <col min="12299" max="12299" width="10.7109375" style="8" customWidth="1"/>
    <col min="12300" max="12302" width="0" style="8" hidden="1" customWidth="1"/>
    <col min="12303" max="12303" width="8.7109375" style="8"/>
    <col min="12304" max="12304" width="11" style="8" bestFit="1" customWidth="1"/>
    <col min="12305" max="12544" width="8.7109375" style="8"/>
    <col min="12545" max="12545" width="6.85546875" style="8" customWidth="1"/>
    <col min="12546" max="12546" width="2" style="8" customWidth="1"/>
    <col min="12547" max="12547" width="3" style="8" customWidth="1"/>
    <col min="12548" max="12548" width="3.42578125" style="8" customWidth="1"/>
    <col min="12549" max="12549" width="1.7109375" style="8" customWidth="1"/>
    <col min="12550" max="12550" width="5.140625" style="8" customWidth="1"/>
    <col min="12551" max="12551" width="26.7109375" style="8" customWidth="1"/>
    <col min="12552" max="12552" width="10.28515625" style="8" customWidth="1"/>
    <col min="12553" max="12553" width="12.42578125" style="8" customWidth="1"/>
    <col min="12554" max="12554" width="10.140625" style="8" customWidth="1"/>
    <col min="12555" max="12555" width="10.7109375" style="8" customWidth="1"/>
    <col min="12556" max="12558" width="0" style="8" hidden="1" customWidth="1"/>
    <col min="12559" max="12559" width="8.7109375" style="8"/>
    <col min="12560" max="12560" width="11" style="8" bestFit="1" customWidth="1"/>
    <col min="12561" max="12800" width="8.7109375" style="8"/>
    <col min="12801" max="12801" width="6.85546875" style="8" customWidth="1"/>
    <col min="12802" max="12802" width="2" style="8" customWidth="1"/>
    <col min="12803" max="12803" width="3" style="8" customWidth="1"/>
    <col min="12804" max="12804" width="3.42578125" style="8" customWidth="1"/>
    <col min="12805" max="12805" width="1.7109375" style="8" customWidth="1"/>
    <col min="12806" max="12806" width="5.140625" style="8" customWidth="1"/>
    <col min="12807" max="12807" width="26.7109375" style="8" customWidth="1"/>
    <col min="12808" max="12808" width="10.28515625" style="8" customWidth="1"/>
    <col min="12809" max="12809" width="12.42578125" style="8" customWidth="1"/>
    <col min="12810" max="12810" width="10.140625" style="8" customWidth="1"/>
    <col min="12811" max="12811" width="10.7109375" style="8" customWidth="1"/>
    <col min="12812" max="12814" width="0" style="8" hidden="1" customWidth="1"/>
    <col min="12815" max="12815" width="8.7109375" style="8"/>
    <col min="12816" max="12816" width="11" style="8" bestFit="1" customWidth="1"/>
    <col min="12817" max="13056" width="8.7109375" style="8"/>
    <col min="13057" max="13057" width="6.85546875" style="8" customWidth="1"/>
    <col min="13058" max="13058" width="2" style="8" customWidth="1"/>
    <col min="13059" max="13059" width="3" style="8" customWidth="1"/>
    <col min="13060" max="13060" width="3.42578125" style="8" customWidth="1"/>
    <col min="13061" max="13061" width="1.7109375" style="8" customWidth="1"/>
    <col min="13062" max="13062" width="5.140625" style="8" customWidth="1"/>
    <col min="13063" max="13063" width="26.7109375" style="8" customWidth="1"/>
    <col min="13064" max="13064" width="10.28515625" style="8" customWidth="1"/>
    <col min="13065" max="13065" width="12.42578125" style="8" customWidth="1"/>
    <col min="13066" max="13066" width="10.140625" style="8" customWidth="1"/>
    <col min="13067" max="13067" width="10.7109375" style="8" customWidth="1"/>
    <col min="13068" max="13070" width="0" style="8" hidden="1" customWidth="1"/>
    <col min="13071" max="13071" width="8.7109375" style="8"/>
    <col min="13072" max="13072" width="11" style="8" bestFit="1" customWidth="1"/>
    <col min="13073" max="13312" width="8.7109375" style="8"/>
    <col min="13313" max="13313" width="6.85546875" style="8" customWidth="1"/>
    <col min="13314" max="13314" width="2" style="8" customWidth="1"/>
    <col min="13315" max="13315" width="3" style="8" customWidth="1"/>
    <col min="13316" max="13316" width="3.42578125" style="8" customWidth="1"/>
    <col min="13317" max="13317" width="1.7109375" style="8" customWidth="1"/>
    <col min="13318" max="13318" width="5.140625" style="8" customWidth="1"/>
    <col min="13319" max="13319" width="26.7109375" style="8" customWidth="1"/>
    <col min="13320" max="13320" width="10.28515625" style="8" customWidth="1"/>
    <col min="13321" max="13321" width="12.42578125" style="8" customWidth="1"/>
    <col min="13322" max="13322" width="10.140625" style="8" customWidth="1"/>
    <col min="13323" max="13323" width="10.7109375" style="8" customWidth="1"/>
    <col min="13324" max="13326" width="0" style="8" hidden="1" customWidth="1"/>
    <col min="13327" max="13327" width="8.7109375" style="8"/>
    <col min="13328" max="13328" width="11" style="8" bestFit="1" customWidth="1"/>
    <col min="13329" max="13568" width="8.7109375" style="8"/>
    <col min="13569" max="13569" width="6.85546875" style="8" customWidth="1"/>
    <col min="13570" max="13570" width="2" style="8" customWidth="1"/>
    <col min="13571" max="13571" width="3" style="8" customWidth="1"/>
    <col min="13572" max="13572" width="3.42578125" style="8" customWidth="1"/>
    <col min="13573" max="13573" width="1.7109375" style="8" customWidth="1"/>
    <col min="13574" max="13574" width="5.140625" style="8" customWidth="1"/>
    <col min="13575" max="13575" width="26.7109375" style="8" customWidth="1"/>
    <col min="13576" max="13576" width="10.28515625" style="8" customWidth="1"/>
    <col min="13577" max="13577" width="12.42578125" style="8" customWidth="1"/>
    <col min="13578" max="13578" width="10.140625" style="8" customWidth="1"/>
    <col min="13579" max="13579" width="10.7109375" style="8" customWidth="1"/>
    <col min="13580" max="13582" width="0" style="8" hidden="1" customWidth="1"/>
    <col min="13583" max="13583" width="8.7109375" style="8"/>
    <col min="13584" max="13584" width="11" style="8" bestFit="1" customWidth="1"/>
    <col min="13585" max="13824" width="8.7109375" style="8"/>
    <col min="13825" max="13825" width="6.85546875" style="8" customWidth="1"/>
    <col min="13826" max="13826" width="2" style="8" customWidth="1"/>
    <col min="13827" max="13827" width="3" style="8" customWidth="1"/>
    <col min="13828" max="13828" width="3.42578125" style="8" customWidth="1"/>
    <col min="13829" max="13829" width="1.7109375" style="8" customWidth="1"/>
    <col min="13830" max="13830" width="5.140625" style="8" customWidth="1"/>
    <col min="13831" max="13831" width="26.7109375" style="8" customWidth="1"/>
    <col min="13832" max="13832" width="10.28515625" style="8" customWidth="1"/>
    <col min="13833" max="13833" width="12.42578125" style="8" customWidth="1"/>
    <col min="13834" max="13834" width="10.140625" style="8" customWidth="1"/>
    <col min="13835" max="13835" width="10.7109375" style="8" customWidth="1"/>
    <col min="13836" max="13838" width="0" style="8" hidden="1" customWidth="1"/>
    <col min="13839" max="13839" width="8.7109375" style="8"/>
    <col min="13840" max="13840" width="11" style="8" bestFit="1" customWidth="1"/>
    <col min="13841" max="14080" width="8.7109375" style="8"/>
    <col min="14081" max="14081" width="6.85546875" style="8" customWidth="1"/>
    <col min="14082" max="14082" width="2" style="8" customWidth="1"/>
    <col min="14083" max="14083" width="3" style="8" customWidth="1"/>
    <col min="14084" max="14084" width="3.42578125" style="8" customWidth="1"/>
    <col min="14085" max="14085" width="1.7109375" style="8" customWidth="1"/>
    <col min="14086" max="14086" width="5.140625" style="8" customWidth="1"/>
    <col min="14087" max="14087" width="26.7109375" style="8" customWidth="1"/>
    <col min="14088" max="14088" width="10.28515625" style="8" customWidth="1"/>
    <col min="14089" max="14089" width="12.42578125" style="8" customWidth="1"/>
    <col min="14090" max="14090" width="10.140625" style="8" customWidth="1"/>
    <col min="14091" max="14091" width="10.7109375" style="8" customWidth="1"/>
    <col min="14092" max="14094" width="0" style="8" hidden="1" customWidth="1"/>
    <col min="14095" max="14095" width="8.7109375" style="8"/>
    <col min="14096" max="14096" width="11" style="8" bestFit="1" customWidth="1"/>
    <col min="14097" max="14336" width="8.7109375" style="8"/>
    <col min="14337" max="14337" width="6.85546875" style="8" customWidth="1"/>
    <col min="14338" max="14338" width="2" style="8" customWidth="1"/>
    <col min="14339" max="14339" width="3" style="8" customWidth="1"/>
    <col min="14340" max="14340" width="3.42578125" style="8" customWidth="1"/>
    <col min="14341" max="14341" width="1.7109375" style="8" customWidth="1"/>
    <col min="14342" max="14342" width="5.140625" style="8" customWidth="1"/>
    <col min="14343" max="14343" width="26.7109375" style="8" customWidth="1"/>
    <col min="14344" max="14344" width="10.28515625" style="8" customWidth="1"/>
    <col min="14345" max="14345" width="12.42578125" style="8" customWidth="1"/>
    <col min="14346" max="14346" width="10.140625" style="8" customWidth="1"/>
    <col min="14347" max="14347" width="10.7109375" style="8" customWidth="1"/>
    <col min="14348" max="14350" width="0" style="8" hidden="1" customWidth="1"/>
    <col min="14351" max="14351" width="8.7109375" style="8"/>
    <col min="14352" max="14352" width="11" style="8" bestFit="1" customWidth="1"/>
    <col min="14353" max="14592" width="8.7109375" style="8"/>
    <col min="14593" max="14593" width="6.85546875" style="8" customWidth="1"/>
    <col min="14594" max="14594" width="2" style="8" customWidth="1"/>
    <col min="14595" max="14595" width="3" style="8" customWidth="1"/>
    <col min="14596" max="14596" width="3.42578125" style="8" customWidth="1"/>
    <col min="14597" max="14597" width="1.7109375" style="8" customWidth="1"/>
    <col min="14598" max="14598" width="5.140625" style="8" customWidth="1"/>
    <col min="14599" max="14599" width="26.7109375" style="8" customWidth="1"/>
    <col min="14600" max="14600" width="10.28515625" style="8" customWidth="1"/>
    <col min="14601" max="14601" width="12.42578125" style="8" customWidth="1"/>
    <col min="14602" max="14602" width="10.140625" style="8" customWidth="1"/>
    <col min="14603" max="14603" width="10.7109375" style="8" customWidth="1"/>
    <col min="14604" max="14606" width="0" style="8" hidden="1" customWidth="1"/>
    <col min="14607" max="14607" width="8.7109375" style="8"/>
    <col min="14608" max="14608" width="11" style="8" bestFit="1" customWidth="1"/>
    <col min="14609" max="14848" width="8.7109375" style="8"/>
    <col min="14849" max="14849" width="6.85546875" style="8" customWidth="1"/>
    <col min="14850" max="14850" width="2" style="8" customWidth="1"/>
    <col min="14851" max="14851" width="3" style="8" customWidth="1"/>
    <col min="14852" max="14852" width="3.42578125" style="8" customWidth="1"/>
    <col min="14853" max="14853" width="1.7109375" style="8" customWidth="1"/>
    <col min="14854" max="14854" width="5.140625" style="8" customWidth="1"/>
    <col min="14855" max="14855" width="26.7109375" style="8" customWidth="1"/>
    <col min="14856" max="14856" width="10.28515625" style="8" customWidth="1"/>
    <col min="14857" max="14857" width="12.42578125" style="8" customWidth="1"/>
    <col min="14858" max="14858" width="10.140625" style="8" customWidth="1"/>
    <col min="14859" max="14859" width="10.7109375" style="8" customWidth="1"/>
    <col min="14860" max="14862" width="0" style="8" hidden="1" customWidth="1"/>
    <col min="14863" max="14863" width="8.7109375" style="8"/>
    <col min="14864" max="14864" width="11" style="8" bestFit="1" customWidth="1"/>
    <col min="14865" max="15104" width="8.7109375" style="8"/>
    <col min="15105" max="15105" width="6.85546875" style="8" customWidth="1"/>
    <col min="15106" max="15106" width="2" style="8" customWidth="1"/>
    <col min="15107" max="15107" width="3" style="8" customWidth="1"/>
    <col min="15108" max="15108" width="3.42578125" style="8" customWidth="1"/>
    <col min="15109" max="15109" width="1.7109375" style="8" customWidth="1"/>
    <col min="15110" max="15110" width="5.140625" style="8" customWidth="1"/>
    <col min="15111" max="15111" width="26.7109375" style="8" customWidth="1"/>
    <col min="15112" max="15112" width="10.28515625" style="8" customWidth="1"/>
    <col min="15113" max="15113" width="12.42578125" style="8" customWidth="1"/>
    <col min="15114" max="15114" width="10.140625" style="8" customWidth="1"/>
    <col min="15115" max="15115" width="10.7109375" style="8" customWidth="1"/>
    <col min="15116" max="15118" width="0" style="8" hidden="1" customWidth="1"/>
    <col min="15119" max="15119" width="8.7109375" style="8"/>
    <col min="15120" max="15120" width="11" style="8" bestFit="1" customWidth="1"/>
    <col min="15121" max="15360" width="8.7109375" style="8"/>
    <col min="15361" max="15361" width="6.85546875" style="8" customWidth="1"/>
    <col min="15362" max="15362" width="2" style="8" customWidth="1"/>
    <col min="15363" max="15363" width="3" style="8" customWidth="1"/>
    <col min="15364" max="15364" width="3.42578125" style="8" customWidth="1"/>
    <col min="15365" max="15365" width="1.7109375" style="8" customWidth="1"/>
    <col min="15366" max="15366" width="5.140625" style="8" customWidth="1"/>
    <col min="15367" max="15367" width="26.7109375" style="8" customWidth="1"/>
    <col min="15368" max="15368" width="10.28515625" style="8" customWidth="1"/>
    <col min="15369" max="15369" width="12.42578125" style="8" customWidth="1"/>
    <col min="15370" max="15370" width="10.140625" style="8" customWidth="1"/>
    <col min="15371" max="15371" width="10.7109375" style="8" customWidth="1"/>
    <col min="15372" max="15374" width="0" style="8" hidden="1" customWidth="1"/>
    <col min="15375" max="15375" width="8.7109375" style="8"/>
    <col min="15376" max="15376" width="11" style="8" bestFit="1" customWidth="1"/>
    <col min="15377" max="15616" width="8.7109375" style="8"/>
    <col min="15617" max="15617" width="6.85546875" style="8" customWidth="1"/>
    <col min="15618" max="15618" width="2" style="8" customWidth="1"/>
    <col min="15619" max="15619" width="3" style="8" customWidth="1"/>
    <col min="15620" max="15620" width="3.42578125" style="8" customWidth="1"/>
    <col min="15621" max="15621" width="1.7109375" style="8" customWidth="1"/>
    <col min="15622" max="15622" width="5.140625" style="8" customWidth="1"/>
    <col min="15623" max="15623" width="26.7109375" style="8" customWidth="1"/>
    <col min="15624" max="15624" width="10.28515625" style="8" customWidth="1"/>
    <col min="15625" max="15625" width="12.42578125" style="8" customWidth="1"/>
    <col min="15626" max="15626" width="10.140625" style="8" customWidth="1"/>
    <col min="15627" max="15627" width="10.7109375" style="8" customWidth="1"/>
    <col min="15628" max="15630" width="0" style="8" hidden="1" customWidth="1"/>
    <col min="15631" max="15631" width="8.7109375" style="8"/>
    <col min="15632" max="15632" width="11" style="8" bestFit="1" customWidth="1"/>
    <col min="15633" max="15872" width="8.7109375" style="8"/>
    <col min="15873" max="15873" width="6.85546875" style="8" customWidth="1"/>
    <col min="15874" max="15874" width="2" style="8" customWidth="1"/>
    <col min="15875" max="15875" width="3" style="8" customWidth="1"/>
    <col min="15876" max="15876" width="3.42578125" style="8" customWidth="1"/>
    <col min="15877" max="15877" width="1.7109375" style="8" customWidth="1"/>
    <col min="15878" max="15878" width="5.140625" style="8" customWidth="1"/>
    <col min="15879" max="15879" width="26.7109375" style="8" customWidth="1"/>
    <col min="15880" max="15880" width="10.28515625" style="8" customWidth="1"/>
    <col min="15881" max="15881" width="12.42578125" style="8" customWidth="1"/>
    <col min="15882" max="15882" width="10.140625" style="8" customWidth="1"/>
    <col min="15883" max="15883" width="10.7109375" style="8" customWidth="1"/>
    <col min="15884" max="15886" width="0" style="8" hidden="1" customWidth="1"/>
    <col min="15887" max="15887" width="8.7109375" style="8"/>
    <col min="15888" max="15888" width="11" style="8" bestFit="1" customWidth="1"/>
    <col min="15889" max="16128" width="8.7109375" style="8"/>
    <col min="16129" max="16129" width="6.85546875" style="8" customWidth="1"/>
    <col min="16130" max="16130" width="2" style="8" customWidth="1"/>
    <col min="16131" max="16131" width="3" style="8" customWidth="1"/>
    <col min="16132" max="16132" width="3.42578125" style="8" customWidth="1"/>
    <col min="16133" max="16133" width="1.7109375" style="8" customWidth="1"/>
    <col min="16134" max="16134" width="5.140625" style="8" customWidth="1"/>
    <col min="16135" max="16135" width="26.7109375" style="8" customWidth="1"/>
    <col min="16136" max="16136" width="10.28515625" style="8" customWidth="1"/>
    <col min="16137" max="16137" width="12.42578125" style="8" customWidth="1"/>
    <col min="16138" max="16138" width="10.140625" style="8" customWidth="1"/>
    <col min="16139" max="16139" width="10.7109375" style="8" customWidth="1"/>
    <col min="16140" max="16142" width="0" style="8" hidden="1" customWidth="1"/>
    <col min="16143" max="16143" width="8.7109375" style="8"/>
    <col min="16144" max="16144" width="11" style="8" bestFit="1" customWidth="1"/>
    <col min="16145" max="16384" width="8.7109375" style="8"/>
  </cols>
  <sheetData>
    <row r="1" spans="1:15" ht="3.6" customHeight="1" x14ac:dyDescent="0.25"/>
    <row r="2" spans="1:15" s="4" customFormat="1" ht="14.25" x14ac:dyDescent="0.25">
      <c r="A2" s="5"/>
      <c r="B2" s="5"/>
      <c r="C2" s="20"/>
      <c r="D2" s="20"/>
      <c r="E2" s="33"/>
      <c r="F2" s="5"/>
      <c r="G2" s="5"/>
      <c r="H2" s="5"/>
      <c r="I2" s="5"/>
      <c r="J2" s="242" t="s">
        <v>385</v>
      </c>
      <c r="K2" s="242"/>
      <c r="L2" s="33"/>
      <c r="M2" s="33"/>
      <c r="N2" s="33"/>
    </row>
    <row r="3" spans="1:15" s="4" customFormat="1" ht="16.5" customHeight="1" x14ac:dyDescent="0.25">
      <c r="A3" s="5"/>
      <c r="B3" s="5"/>
      <c r="C3" s="20"/>
      <c r="D3" s="20"/>
      <c r="E3" s="5"/>
      <c r="F3" s="5"/>
      <c r="G3" s="5"/>
      <c r="H3" s="5"/>
      <c r="I3" s="5"/>
      <c r="J3" s="245" t="s">
        <v>1</v>
      </c>
      <c r="K3" s="245"/>
      <c r="L3" s="245"/>
      <c r="M3" s="33"/>
      <c r="N3" s="33"/>
      <c r="O3" s="7"/>
    </row>
    <row r="4" spans="1:15" s="4" customFormat="1" ht="12" customHeight="1" x14ac:dyDescent="0.25">
      <c r="A4" s="5"/>
      <c r="B4" s="5"/>
      <c r="C4" s="20"/>
      <c r="D4" s="20"/>
      <c r="E4" s="5"/>
      <c r="F4" s="5"/>
      <c r="G4" s="5"/>
      <c r="H4" s="5"/>
      <c r="I4" s="242" t="s">
        <v>270</v>
      </c>
      <c r="J4" s="242"/>
      <c r="K4" s="242"/>
      <c r="L4" s="242"/>
      <c r="M4" s="242"/>
      <c r="N4" s="242"/>
    </row>
    <row r="5" spans="1:15" s="4" customFormat="1" ht="19.5" customHeight="1" x14ac:dyDescent="0.25">
      <c r="A5" s="33"/>
      <c r="B5" s="33"/>
      <c r="C5" s="33"/>
      <c r="D5" s="33"/>
      <c r="E5" s="33"/>
      <c r="F5" s="33"/>
      <c r="G5" s="33"/>
      <c r="H5" s="296" t="s">
        <v>404</v>
      </c>
      <c r="I5" s="296"/>
      <c r="J5" s="296"/>
      <c r="K5" s="296"/>
      <c r="L5" s="5"/>
      <c r="M5" s="5"/>
      <c r="N5" s="5"/>
    </row>
    <row r="6" spans="1:15" s="4" customFormat="1" ht="40.5" customHeight="1" x14ac:dyDescent="0.25">
      <c r="A6" s="5"/>
      <c r="B6" s="5"/>
      <c r="C6" s="33"/>
      <c r="D6" s="33"/>
      <c r="E6" s="33"/>
      <c r="F6" s="33"/>
      <c r="G6" s="33"/>
      <c r="H6" s="33"/>
      <c r="I6" s="33"/>
      <c r="J6" s="33"/>
      <c r="K6" s="5"/>
      <c r="L6" s="5"/>
      <c r="M6" s="5"/>
      <c r="N6" s="5"/>
    </row>
    <row r="7" spans="1:15" s="4" customFormat="1" ht="30" customHeight="1" x14ac:dyDescent="0.25">
      <c r="A7" s="202" t="s">
        <v>271</v>
      </c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5"/>
      <c r="M7" s="5"/>
      <c r="N7" s="5"/>
    </row>
    <row r="8" spans="1:15" s="4" customFormat="1" ht="14.25" x14ac:dyDescent="0.25">
      <c r="A8" s="310" t="s">
        <v>272</v>
      </c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5"/>
      <c r="M8" s="5"/>
      <c r="N8" s="5"/>
    </row>
    <row r="9" spans="1:15" s="4" customFormat="1" ht="13.5" customHeight="1" x14ac:dyDescent="0.25">
      <c r="A9" s="202" t="s">
        <v>389</v>
      </c>
      <c r="B9" s="202"/>
      <c r="C9" s="202"/>
      <c r="D9" s="202"/>
      <c r="E9" s="202"/>
      <c r="F9" s="202"/>
      <c r="G9" s="202"/>
      <c r="H9" s="202"/>
      <c r="I9" s="202"/>
      <c r="J9" s="202"/>
      <c r="K9" s="202"/>
      <c r="L9" s="5"/>
      <c r="M9" s="5"/>
      <c r="N9" s="5"/>
    </row>
    <row r="10" spans="1:15" s="4" customFormat="1" ht="14.25" x14ac:dyDescent="0.25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5"/>
      <c r="M10" s="5"/>
      <c r="N10" s="5"/>
    </row>
    <row r="11" spans="1:15" s="4" customFormat="1" ht="14.25" x14ac:dyDescent="0.25">
      <c r="A11" s="202"/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5"/>
      <c r="M11" s="5"/>
      <c r="N11" s="5"/>
    </row>
    <row r="12" spans="1:15" s="4" customFormat="1" ht="24.75" customHeight="1" x14ac:dyDescent="0.25">
      <c r="I12" s="311" t="s">
        <v>4</v>
      </c>
      <c r="J12" s="311"/>
      <c r="K12" s="311"/>
      <c r="L12" s="311"/>
      <c r="M12" s="311"/>
    </row>
    <row r="13" spans="1:15" ht="18" customHeight="1" x14ac:dyDescent="0.25">
      <c r="A13" s="312" t="s">
        <v>148</v>
      </c>
      <c r="B13" s="207" t="s">
        <v>149</v>
      </c>
      <c r="C13" s="314"/>
      <c r="D13" s="207" t="s">
        <v>150</v>
      </c>
      <c r="E13" s="314"/>
      <c r="F13" s="207" t="s">
        <v>151</v>
      </c>
      <c r="G13" s="318" t="s">
        <v>273</v>
      </c>
      <c r="H13" s="312" t="s">
        <v>410</v>
      </c>
      <c r="I13" s="312" t="s">
        <v>274</v>
      </c>
      <c r="J13" s="207" t="s">
        <v>154</v>
      </c>
      <c r="K13" s="319"/>
    </row>
    <row r="14" spans="1:15" ht="107.25" customHeight="1" x14ac:dyDescent="0.25">
      <c r="A14" s="313"/>
      <c r="B14" s="315"/>
      <c r="C14" s="316"/>
      <c r="D14" s="315"/>
      <c r="E14" s="316"/>
      <c r="F14" s="317"/>
      <c r="G14" s="313"/>
      <c r="H14" s="313"/>
      <c r="I14" s="313"/>
      <c r="J14" s="173" t="s">
        <v>10</v>
      </c>
      <c r="K14" s="173" t="s">
        <v>11</v>
      </c>
    </row>
    <row r="15" spans="1:15" ht="20.25" customHeight="1" x14ac:dyDescent="0.25">
      <c r="A15" s="165" t="s">
        <v>155</v>
      </c>
      <c r="B15" s="212" t="s">
        <v>156</v>
      </c>
      <c r="C15" s="213"/>
      <c r="D15" s="212" t="s">
        <v>157</v>
      </c>
      <c r="E15" s="213"/>
      <c r="F15" s="165" t="s">
        <v>158</v>
      </c>
      <c r="G15" s="165" t="s">
        <v>159</v>
      </c>
      <c r="H15" s="165" t="s">
        <v>160</v>
      </c>
      <c r="I15" s="165" t="s">
        <v>161</v>
      </c>
      <c r="J15" s="165" t="s">
        <v>162</v>
      </c>
      <c r="K15" s="169" t="s">
        <v>236</v>
      </c>
    </row>
    <row r="16" spans="1:15" s="35" customFormat="1" ht="34.5" customHeight="1" x14ac:dyDescent="0.25">
      <c r="A16" s="13" t="s">
        <v>163</v>
      </c>
      <c r="B16" s="204" t="s">
        <v>164</v>
      </c>
      <c r="C16" s="205"/>
      <c r="D16" s="225" t="s">
        <v>15</v>
      </c>
      <c r="E16" s="226" t="s">
        <v>15</v>
      </c>
      <c r="F16" s="13" t="s">
        <v>15</v>
      </c>
      <c r="G16" s="13" t="s">
        <v>165</v>
      </c>
      <c r="H16" s="13"/>
      <c r="I16" s="85">
        <f t="shared" ref="I16:I50" si="0">J16</f>
        <v>5320644</v>
      </c>
      <c r="J16" s="108">
        <f>J53+J61+J48</f>
        <v>5320644</v>
      </c>
      <c r="K16" s="85">
        <f>K53</f>
        <v>0</v>
      </c>
      <c r="L16" s="34"/>
      <c r="M16" s="34"/>
    </row>
    <row r="17" spans="1:13" ht="40.5" hidden="1" customHeight="1" x14ac:dyDescent="0.25">
      <c r="A17" s="15"/>
      <c r="B17" s="207"/>
      <c r="C17" s="208"/>
      <c r="D17" s="207"/>
      <c r="E17" s="208"/>
      <c r="F17" s="15"/>
      <c r="G17" s="36" t="s">
        <v>275</v>
      </c>
      <c r="H17" s="15" t="s">
        <v>276</v>
      </c>
      <c r="I17" s="86">
        <f t="shared" si="0"/>
        <v>0</v>
      </c>
      <c r="J17" s="86">
        <v>0</v>
      </c>
      <c r="K17" s="85">
        <f t="shared" ref="K17:K52" si="1">K54</f>
        <v>0</v>
      </c>
      <c r="L17" s="18"/>
      <c r="M17" s="18"/>
    </row>
    <row r="18" spans="1:13" ht="54" hidden="1" customHeight="1" x14ac:dyDescent="0.25">
      <c r="A18" s="15"/>
      <c r="B18" s="207"/>
      <c r="C18" s="208"/>
      <c r="D18" s="207"/>
      <c r="E18" s="208"/>
      <c r="F18" s="15"/>
      <c r="G18" s="36" t="s">
        <v>277</v>
      </c>
      <c r="H18" s="15" t="s">
        <v>278</v>
      </c>
      <c r="I18" s="86">
        <f t="shared" si="0"/>
        <v>14943.55</v>
      </c>
      <c r="J18" s="86">
        <v>14943.55</v>
      </c>
      <c r="K18" s="85">
        <f t="shared" si="1"/>
        <v>0</v>
      </c>
      <c r="L18" s="18"/>
      <c r="M18" s="18"/>
    </row>
    <row r="19" spans="1:13" ht="13.5" hidden="1" customHeight="1" x14ac:dyDescent="0.25">
      <c r="A19" s="15"/>
      <c r="B19" s="207"/>
      <c r="C19" s="208"/>
      <c r="D19" s="207"/>
      <c r="E19" s="208"/>
      <c r="F19" s="15"/>
      <c r="G19" s="36" t="s">
        <v>279</v>
      </c>
      <c r="H19" s="15" t="s">
        <v>280</v>
      </c>
      <c r="I19" s="86">
        <f t="shared" si="0"/>
        <v>0</v>
      </c>
      <c r="J19" s="86">
        <v>0</v>
      </c>
      <c r="K19" s="85">
        <f t="shared" si="1"/>
        <v>0</v>
      </c>
      <c r="L19" s="18"/>
      <c r="M19" s="18"/>
    </row>
    <row r="20" spans="1:13" ht="27" hidden="1" customHeight="1" x14ac:dyDescent="0.25">
      <c r="A20" s="15"/>
      <c r="B20" s="207"/>
      <c r="C20" s="208"/>
      <c r="D20" s="207"/>
      <c r="E20" s="208"/>
      <c r="F20" s="15"/>
      <c r="G20" s="36" t="s">
        <v>261</v>
      </c>
      <c r="H20" s="15" t="s">
        <v>262</v>
      </c>
      <c r="I20" s="86">
        <f t="shared" si="0"/>
        <v>0</v>
      </c>
      <c r="J20" s="86">
        <v>0</v>
      </c>
      <c r="K20" s="85">
        <f t="shared" si="1"/>
        <v>0</v>
      </c>
      <c r="L20" s="18"/>
      <c r="M20" s="18"/>
    </row>
    <row r="21" spans="1:13" ht="81" hidden="1" customHeight="1" x14ac:dyDescent="0.25">
      <c r="A21" s="15" t="s">
        <v>193</v>
      </c>
      <c r="B21" s="207" t="s">
        <v>160</v>
      </c>
      <c r="C21" s="208"/>
      <c r="D21" s="207" t="s">
        <v>159</v>
      </c>
      <c r="E21" s="208"/>
      <c r="F21" s="15" t="s">
        <v>167</v>
      </c>
      <c r="G21" s="36" t="s">
        <v>194</v>
      </c>
      <c r="H21" s="15"/>
      <c r="I21" s="86">
        <f t="shared" si="0"/>
        <v>0</v>
      </c>
      <c r="J21" s="86">
        <v>0</v>
      </c>
      <c r="K21" s="85">
        <f t="shared" si="1"/>
        <v>0</v>
      </c>
      <c r="L21" s="18"/>
      <c r="M21" s="18"/>
    </row>
    <row r="22" spans="1:13" ht="81" hidden="1" customHeight="1" x14ac:dyDescent="0.25">
      <c r="A22" s="15" t="s">
        <v>195</v>
      </c>
      <c r="B22" s="207" t="s">
        <v>160</v>
      </c>
      <c r="C22" s="208"/>
      <c r="D22" s="207" t="s">
        <v>159</v>
      </c>
      <c r="E22" s="208"/>
      <c r="F22" s="15" t="s">
        <v>155</v>
      </c>
      <c r="G22" s="36" t="s">
        <v>196</v>
      </c>
      <c r="H22" s="15"/>
      <c r="I22" s="86">
        <f t="shared" si="0"/>
        <v>0</v>
      </c>
      <c r="J22" s="86">
        <v>0</v>
      </c>
      <c r="K22" s="85">
        <f t="shared" si="1"/>
        <v>0</v>
      </c>
      <c r="L22" s="18"/>
      <c r="M22" s="18"/>
    </row>
    <row r="23" spans="1:13" ht="67.5" hidden="1" customHeight="1" x14ac:dyDescent="0.25">
      <c r="A23" s="15" t="s">
        <v>197</v>
      </c>
      <c r="B23" s="207" t="s">
        <v>160</v>
      </c>
      <c r="C23" s="208"/>
      <c r="D23" s="207" t="s">
        <v>160</v>
      </c>
      <c r="E23" s="208"/>
      <c r="F23" s="15" t="s">
        <v>167</v>
      </c>
      <c r="G23" s="36" t="s">
        <v>198</v>
      </c>
      <c r="H23" s="15"/>
      <c r="I23" s="86">
        <f t="shared" si="0"/>
        <v>59865</v>
      </c>
      <c r="J23" s="86">
        <v>59865</v>
      </c>
      <c r="K23" s="85">
        <f t="shared" si="1"/>
        <v>0</v>
      </c>
      <c r="L23" s="18"/>
      <c r="M23" s="18"/>
    </row>
    <row r="24" spans="1:13" ht="54" hidden="1" customHeight="1" x14ac:dyDescent="0.25">
      <c r="A24" s="15" t="s">
        <v>199</v>
      </c>
      <c r="B24" s="207" t="s">
        <v>160</v>
      </c>
      <c r="C24" s="208"/>
      <c r="D24" s="207" t="s">
        <v>160</v>
      </c>
      <c r="E24" s="208"/>
      <c r="F24" s="15" t="s">
        <v>155</v>
      </c>
      <c r="G24" s="36" t="s">
        <v>200</v>
      </c>
      <c r="H24" s="15"/>
      <c r="I24" s="86">
        <f t="shared" si="0"/>
        <v>59865</v>
      </c>
      <c r="J24" s="86">
        <v>59865</v>
      </c>
      <c r="K24" s="85">
        <f t="shared" si="1"/>
        <v>0</v>
      </c>
      <c r="L24" s="18"/>
      <c r="M24" s="18"/>
    </row>
    <row r="25" spans="1:13" ht="54" hidden="1" customHeight="1" x14ac:dyDescent="0.25">
      <c r="A25" s="15"/>
      <c r="B25" s="207"/>
      <c r="C25" s="208"/>
      <c r="D25" s="207"/>
      <c r="E25" s="208"/>
      <c r="F25" s="15"/>
      <c r="G25" s="36" t="s">
        <v>277</v>
      </c>
      <c r="H25" s="15" t="s">
        <v>278</v>
      </c>
      <c r="I25" s="86">
        <f t="shared" si="0"/>
        <v>59865</v>
      </c>
      <c r="J25" s="86">
        <v>59865</v>
      </c>
      <c r="K25" s="85">
        <f t="shared" si="1"/>
        <v>0</v>
      </c>
      <c r="L25" s="18"/>
      <c r="M25" s="18"/>
    </row>
    <row r="26" spans="1:13" ht="67.5" hidden="1" customHeight="1" x14ac:dyDescent="0.25">
      <c r="A26" s="15" t="s">
        <v>201</v>
      </c>
      <c r="B26" s="207" t="s">
        <v>161</v>
      </c>
      <c r="C26" s="208"/>
      <c r="D26" s="207" t="s">
        <v>167</v>
      </c>
      <c r="E26" s="208"/>
      <c r="F26" s="15" t="s">
        <v>167</v>
      </c>
      <c r="G26" s="36" t="s">
        <v>202</v>
      </c>
      <c r="H26" s="15"/>
      <c r="I26" s="86">
        <f t="shared" si="0"/>
        <v>0</v>
      </c>
      <c r="J26" s="86">
        <v>0</v>
      </c>
      <c r="K26" s="85">
        <f t="shared" si="1"/>
        <v>0</v>
      </c>
      <c r="L26" s="18"/>
      <c r="M26" s="18"/>
    </row>
    <row r="27" spans="1:13" ht="40.5" hidden="1" customHeight="1" x14ac:dyDescent="0.25">
      <c r="A27" s="15" t="s">
        <v>203</v>
      </c>
      <c r="B27" s="207" t="s">
        <v>161</v>
      </c>
      <c r="C27" s="208"/>
      <c r="D27" s="207" t="s">
        <v>155</v>
      </c>
      <c r="E27" s="208"/>
      <c r="F27" s="15" t="s">
        <v>167</v>
      </c>
      <c r="G27" s="36" t="s">
        <v>204</v>
      </c>
      <c r="H27" s="15"/>
      <c r="I27" s="86">
        <f t="shared" si="0"/>
        <v>0</v>
      </c>
      <c r="J27" s="86">
        <v>0</v>
      </c>
      <c r="K27" s="85">
        <f t="shared" si="1"/>
        <v>0</v>
      </c>
      <c r="L27" s="18"/>
      <c r="M27" s="18"/>
    </row>
    <row r="28" spans="1:13" ht="27" hidden="1" customHeight="1" x14ac:dyDescent="0.25">
      <c r="A28" s="15" t="s">
        <v>205</v>
      </c>
      <c r="B28" s="207" t="s">
        <v>161</v>
      </c>
      <c r="C28" s="208"/>
      <c r="D28" s="207" t="s">
        <v>155</v>
      </c>
      <c r="E28" s="208"/>
      <c r="F28" s="15" t="s">
        <v>155</v>
      </c>
      <c r="G28" s="36" t="s">
        <v>206</v>
      </c>
      <c r="H28" s="15"/>
      <c r="I28" s="86">
        <f t="shared" si="0"/>
        <v>0</v>
      </c>
      <c r="J28" s="86">
        <v>0</v>
      </c>
      <c r="K28" s="85">
        <f t="shared" si="1"/>
        <v>0</v>
      </c>
      <c r="L28" s="18"/>
      <c r="M28" s="18"/>
    </row>
    <row r="29" spans="1:13" ht="13.5" hidden="1" customHeight="1" x14ac:dyDescent="0.25">
      <c r="A29" s="15" t="s">
        <v>207</v>
      </c>
      <c r="B29" s="207" t="s">
        <v>161</v>
      </c>
      <c r="C29" s="208"/>
      <c r="D29" s="207" t="s">
        <v>155</v>
      </c>
      <c r="E29" s="208"/>
      <c r="F29" s="15" t="s">
        <v>156</v>
      </c>
      <c r="G29" s="36" t="s">
        <v>208</v>
      </c>
      <c r="H29" s="15"/>
      <c r="I29" s="86">
        <f t="shared" si="0"/>
        <v>0</v>
      </c>
      <c r="J29" s="86">
        <v>0</v>
      </c>
      <c r="K29" s="85">
        <f t="shared" si="1"/>
        <v>0</v>
      </c>
      <c r="L29" s="18"/>
      <c r="M29" s="18"/>
    </row>
    <row r="30" spans="1:13" ht="27" hidden="1" customHeight="1" x14ac:dyDescent="0.25">
      <c r="A30" s="15" t="s">
        <v>209</v>
      </c>
      <c r="B30" s="207" t="s">
        <v>161</v>
      </c>
      <c r="C30" s="208"/>
      <c r="D30" s="207" t="s">
        <v>155</v>
      </c>
      <c r="E30" s="208"/>
      <c r="F30" s="15" t="s">
        <v>157</v>
      </c>
      <c r="G30" s="36" t="s">
        <v>210</v>
      </c>
      <c r="H30" s="15"/>
      <c r="I30" s="86">
        <f t="shared" si="0"/>
        <v>0</v>
      </c>
      <c r="J30" s="86">
        <v>0</v>
      </c>
      <c r="K30" s="85">
        <f t="shared" si="1"/>
        <v>0</v>
      </c>
      <c r="L30" s="18"/>
      <c r="M30" s="18"/>
    </row>
    <row r="31" spans="1:13" ht="27" hidden="1" customHeight="1" x14ac:dyDescent="0.25">
      <c r="A31" s="15" t="s">
        <v>211</v>
      </c>
      <c r="B31" s="207" t="s">
        <v>161</v>
      </c>
      <c r="C31" s="208"/>
      <c r="D31" s="207" t="s">
        <v>156</v>
      </c>
      <c r="E31" s="208"/>
      <c r="F31" s="15" t="s">
        <v>167</v>
      </c>
      <c r="G31" s="36" t="s">
        <v>212</v>
      </c>
      <c r="H31" s="15"/>
      <c r="I31" s="86">
        <f t="shared" si="0"/>
        <v>0</v>
      </c>
      <c r="J31" s="86">
        <v>0</v>
      </c>
      <c r="K31" s="85">
        <f t="shared" si="1"/>
        <v>0</v>
      </c>
      <c r="L31" s="18"/>
      <c r="M31" s="18"/>
    </row>
    <row r="32" spans="1:13" ht="27" hidden="1" customHeight="1" x14ac:dyDescent="0.25">
      <c r="A32" s="15" t="s">
        <v>213</v>
      </c>
      <c r="B32" s="207" t="s">
        <v>161</v>
      </c>
      <c r="C32" s="208"/>
      <c r="D32" s="207" t="s">
        <v>156</v>
      </c>
      <c r="E32" s="208"/>
      <c r="F32" s="15" t="s">
        <v>155</v>
      </c>
      <c r="G32" s="36" t="s">
        <v>214</v>
      </c>
      <c r="H32" s="15"/>
      <c r="I32" s="86">
        <f t="shared" si="0"/>
        <v>0</v>
      </c>
      <c r="J32" s="86">
        <v>0</v>
      </c>
      <c r="K32" s="85">
        <f t="shared" si="1"/>
        <v>0</v>
      </c>
      <c r="L32" s="18"/>
      <c r="M32" s="18"/>
    </row>
    <row r="33" spans="1:13" ht="27" hidden="1" customHeight="1" x14ac:dyDescent="0.25">
      <c r="A33" s="15" t="s">
        <v>215</v>
      </c>
      <c r="B33" s="207" t="s">
        <v>161</v>
      </c>
      <c r="C33" s="208"/>
      <c r="D33" s="207" t="s">
        <v>156</v>
      </c>
      <c r="E33" s="208"/>
      <c r="F33" s="15" t="s">
        <v>156</v>
      </c>
      <c r="G33" s="36" t="s">
        <v>216</v>
      </c>
      <c r="H33" s="15"/>
      <c r="I33" s="86">
        <f t="shared" si="0"/>
        <v>0</v>
      </c>
      <c r="J33" s="86">
        <v>0</v>
      </c>
      <c r="K33" s="85">
        <f t="shared" si="1"/>
        <v>0</v>
      </c>
      <c r="L33" s="18"/>
      <c r="M33" s="18"/>
    </row>
    <row r="34" spans="1:13" ht="27" hidden="1" customHeight="1" x14ac:dyDescent="0.25">
      <c r="A34" s="15" t="s">
        <v>217</v>
      </c>
      <c r="B34" s="207" t="s">
        <v>161</v>
      </c>
      <c r="C34" s="208"/>
      <c r="D34" s="207" t="s">
        <v>156</v>
      </c>
      <c r="E34" s="208"/>
      <c r="F34" s="15" t="s">
        <v>157</v>
      </c>
      <c r="G34" s="36" t="s">
        <v>218</v>
      </c>
      <c r="H34" s="15"/>
      <c r="I34" s="86">
        <f t="shared" si="0"/>
        <v>0</v>
      </c>
      <c r="J34" s="86">
        <v>0</v>
      </c>
      <c r="K34" s="85">
        <f t="shared" si="1"/>
        <v>0</v>
      </c>
      <c r="L34" s="18"/>
      <c r="M34" s="18"/>
    </row>
    <row r="35" spans="1:13" ht="27" hidden="1" customHeight="1" x14ac:dyDescent="0.25">
      <c r="A35" s="15" t="s">
        <v>219</v>
      </c>
      <c r="B35" s="207" t="s">
        <v>161</v>
      </c>
      <c r="C35" s="208"/>
      <c r="D35" s="207" t="s">
        <v>156</v>
      </c>
      <c r="E35" s="208"/>
      <c r="F35" s="15" t="s">
        <v>158</v>
      </c>
      <c r="G35" s="36" t="s">
        <v>220</v>
      </c>
      <c r="H35" s="15"/>
      <c r="I35" s="86">
        <f t="shared" si="0"/>
        <v>0</v>
      </c>
      <c r="J35" s="86">
        <v>0</v>
      </c>
      <c r="K35" s="85">
        <f t="shared" si="1"/>
        <v>0</v>
      </c>
      <c r="L35" s="18"/>
      <c r="M35" s="18"/>
    </row>
    <row r="36" spans="1:13" ht="27" hidden="1" customHeight="1" x14ac:dyDescent="0.25">
      <c r="A36" s="15" t="s">
        <v>221</v>
      </c>
      <c r="B36" s="207" t="s">
        <v>161</v>
      </c>
      <c r="C36" s="208"/>
      <c r="D36" s="207" t="s">
        <v>157</v>
      </c>
      <c r="E36" s="208"/>
      <c r="F36" s="15" t="s">
        <v>167</v>
      </c>
      <c r="G36" s="36" t="s">
        <v>222</v>
      </c>
      <c r="H36" s="15"/>
      <c r="I36" s="86">
        <f t="shared" si="0"/>
        <v>0</v>
      </c>
      <c r="J36" s="86">
        <v>0</v>
      </c>
      <c r="K36" s="85">
        <f t="shared" si="1"/>
        <v>0</v>
      </c>
      <c r="L36" s="18"/>
      <c r="M36" s="18"/>
    </row>
    <row r="37" spans="1:13" ht="40.5" hidden="1" customHeight="1" x14ac:dyDescent="0.25">
      <c r="A37" s="15" t="s">
        <v>223</v>
      </c>
      <c r="B37" s="207" t="s">
        <v>161</v>
      </c>
      <c r="C37" s="208"/>
      <c r="D37" s="207" t="s">
        <v>157</v>
      </c>
      <c r="E37" s="208"/>
      <c r="F37" s="15" t="s">
        <v>155</v>
      </c>
      <c r="G37" s="36" t="s">
        <v>224</v>
      </c>
      <c r="H37" s="15"/>
      <c r="I37" s="86">
        <f t="shared" si="0"/>
        <v>0</v>
      </c>
      <c r="J37" s="86">
        <v>0</v>
      </c>
      <c r="K37" s="85">
        <f t="shared" si="1"/>
        <v>0</v>
      </c>
      <c r="L37" s="18"/>
      <c r="M37" s="18"/>
    </row>
    <row r="38" spans="1:13" ht="40.5" hidden="1" customHeight="1" x14ac:dyDescent="0.25">
      <c r="A38" s="15" t="s">
        <v>225</v>
      </c>
      <c r="B38" s="207" t="s">
        <v>161</v>
      </c>
      <c r="C38" s="208"/>
      <c r="D38" s="207" t="s">
        <v>157</v>
      </c>
      <c r="E38" s="208"/>
      <c r="F38" s="15" t="s">
        <v>156</v>
      </c>
      <c r="G38" s="36" t="s">
        <v>226</v>
      </c>
      <c r="H38" s="15"/>
      <c r="I38" s="86">
        <f t="shared" si="0"/>
        <v>0</v>
      </c>
      <c r="J38" s="86">
        <v>0</v>
      </c>
      <c r="K38" s="85">
        <f t="shared" si="1"/>
        <v>0</v>
      </c>
      <c r="L38" s="18"/>
      <c r="M38" s="18"/>
    </row>
    <row r="39" spans="1:13" ht="40.5" hidden="1" customHeight="1" x14ac:dyDescent="0.25">
      <c r="A39" s="15" t="s">
        <v>227</v>
      </c>
      <c r="B39" s="207" t="s">
        <v>161</v>
      </c>
      <c r="C39" s="208"/>
      <c r="D39" s="207" t="s">
        <v>157</v>
      </c>
      <c r="E39" s="208"/>
      <c r="F39" s="15" t="s">
        <v>157</v>
      </c>
      <c r="G39" s="36" t="s">
        <v>228</v>
      </c>
      <c r="H39" s="15"/>
      <c r="I39" s="86">
        <f t="shared" si="0"/>
        <v>0</v>
      </c>
      <c r="J39" s="86">
        <v>0</v>
      </c>
      <c r="K39" s="85">
        <f t="shared" si="1"/>
        <v>0</v>
      </c>
      <c r="L39" s="18"/>
      <c r="M39" s="18"/>
    </row>
    <row r="40" spans="1:13" ht="54" hidden="1" customHeight="1" x14ac:dyDescent="0.25">
      <c r="A40" s="15" t="s">
        <v>229</v>
      </c>
      <c r="B40" s="207" t="s">
        <v>161</v>
      </c>
      <c r="C40" s="208"/>
      <c r="D40" s="207" t="s">
        <v>157</v>
      </c>
      <c r="E40" s="208"/>
      <c r="F40" s="15" t="s">
        <v>158</v>
      </c>
      <c r="G40" s="36" t="s">
        <v>230</v>
      </c>
      <c r="H40" s="15"/>
      <c r="I40" s="86">
        <f t="shared" si="0"/>
        <v>0</v>
      </c>
      <c r="J40" s="86">
        <v>0</v>
      </c>
      <c r="K40" s="85">
        <f t="shared" si="1"/>
        <v>0</v>
      </c>
      <c r="L40" s="18"/>
      <c r="M40" s="18"/>
    </row>
    <row r="41" spans="1:13" ht="40.5" hidden="1" customHeight="1" x14ac:dyDescent="0.25">
      <c r="A41" s="15" t="s">
        <v>231</v>
      </c>
      <c r="B41" s="207" t="s">
        <v>161</v>
      </c>
      <c r="C41" s="208"/>
      <c r="D41" s="207" t="s">
        <v>158</v>
      </c>
      <c r="E41" s="208"/>
      <c r="F41" s="15" t="s">
        <v>167</v>
      </c>
      <c r="G41" s="36" t="s">
        <v>232</v>
      </c>
      <c r="H41" s="15"/>
      <c r="I41" s="86">
        <f t="shared" si="0"/>
        <v>0</v>
      </c>
      <c r="J41" s="86">
        <v>0</v>
      </c>
      <c r="K41" s="85">
        <f t="shared" si="1"/>
        <v>0</v>
      </c>
      <c r="L41" s="18"/>
      <c r="M41" s="18"/>
    </row>
    <row r="42" spans="1:13" ht="40.5" hidden="1" customHeight="1" x14ac:dyDescent="0.25">
      <c r="A42" s="15" t="s">
        <v>281</v>
      </c>
      <c r="B42" s="207" t="s">
        <v>161</v>
      </c>
      <c r="C42" s="208"/>
      <c r="D42" s="207" t="s">
        <v>158</v>
      </c>
      <c r="E42" s="208"/>
      <c r="F42" s="15" t="s">
        <v>155</v>
      </c>
      <c r="G42" s="36" t="s">
        <v>282</v>
      </c>
      <c r="H42" s="15"/>
      <c r="I42" s="86">
        <f t="shared" si="0"/>
        <v>0</v>
      </c>
      <c r="J42" s="86">
        <v>0</v>
      </c>
      <c r="K42" s="85">
        <f t="shared" si="1"/>
        <v>0</v>
      </c>
      <c r="L42" s="18"/>
      <c r="M42" s="18"/>
    </row>
    <row r="43" spans="1:13" ht="54" hidden="1" customHeight="1" x14ac:dyDescent="0.25">
      <c r="A43" s="15" t="s">
        <v>283</v>
      </c>
      <c r="B43" s="207" t="s">
        <v>161</v>
      </c>
      <c r="C43" s="208"/>
      <c r="D43" s="207" t="s">
        <v>159</v>
      </c>
      <c r="E43" s="208"/>
      <c r="F43" s="15" t="s">
        <v>167</v>
      </c>
      <c r="G43" s="36" t="s">
        <v>284</v>
      </c>
      <c r="H43" s="15"/>
      <c r="I43" s="86">
        <f t="shared" si="0"/>
        <v>0</v>
      </c>
      <c r="J43" s="86">
        <v>0</v>
      </c>
      <c r="K43" s="85">
        <f t="shared" si="1"/>
        <v>0</v>
      </c>
      <c r="L43" s="18"/>
      <c r="M43" s="18"/>
    </row>
    <row r="44" spans="1:13" ht="54" hidden="1" customHeight="1" x14ac:dyDescent="0.25">
      <c r="A44" s="15" t="s">
        <v>285</v>
      </c>
      <c r="B44" s="207" t="s">
        <v>161</v>
      </c>
      <c r="C44" s="208"/>
      <c r="D44" s="207" t="s">
        <v>159</v>
      </c>
      <c r="E44" s="208"/>
      <c r="F44" s="15" t="s">
        <v>155</v>
      </c>
      <c r="G44" s="36" t="s">
        <v>286</v>
      </c>
      <c r="H44" s="15"/>
      <c r="I44" s="86">
        <f t="shared" si="0"/>
        <v>0</v>
      </c>
      <c r="J44" s="86">
        <v>0</v>
      </c>
      <c r="K44" s="85">
        <f t="shared" si="1"/>
        <v>0</v>
      </c>
      <c r="L44" s="18"/>
      <c r="M44" s="18"/>
    </row>
    <row r="45" spans="1:13" ht="40.5" hidden="1" customHeight="1" x14ac:dyDescent="0.25">
      <c r="A45" s="15" t="s">
        <v>287</v>
      </c>
      <c r="B45" s="207" t="s">
        <v>161</v>
      </c>
      <c r="C45" s="208"/>
      <c r="D45" s="207" t="s">
        <v>160</v>
      </c>
      <c r="E45" s="208"/>
      <c r="F45" s="15" t="s">
        <v>167</v>
      </c>
      <c r="G45" s="36" t="s">
        <v>288</v>
      </c>
      <c r="H45" s="15"/>
      <c r="I45" s="86">
        <f t="shared" si="0"/>
        <v>0</v>
      </c>
      <c r="J45" s="86">
        <v>0</v>
      </c>
      <c r="K45" s="85">
        <f t="shared" si="1"/>
        <v>0</v>
      </c>
      <c r="L45" s="18"/>
      <c r="M45" s="18"/>
    </row>
    <row r="46" spans="1:13" ht="40.5" hidden="1" customHeight="1" x14ac:dyDescent="0.25">
      <c r="A46" s="15" t="s">
        <v>289</v>
      </c>
      <c r="B46" s="207" t="s">
        <v>161</v>
      </c>
      <c r="C46" s="208"/>
      <c r="D46" s="207" t="s">
        <v>160</v>
      </c>
      <c r="E46" s="208"/>
      <c r="F46" s="15" t="s">
        <v>155</v>
      </c>
      <c r="G46" s="36" t="s">
        <v>290</v>
      </c>
      <c r="H46" s="15"/>
      <c r="I46" s="86">
        <f t="shared" si="0"/>
        <v>0</v>
      </c>
      <c r="J46" s="86">
        <v>0</v>
      </c>
      <c r="K46" s="85">
        <f t="shared" si="1"/>
        <v>0</v>
      </c>
      <c r="L46" s="18"/>
      <c r="M46" s="18"/>
    </row>
    <row r="47" spans="1:13" ht="27" hidden="1" customHeight="1" x14ac:dyDescent="0.25">
      <c r="A47" s="15" t="s">
        <v>291</v>
      </c>
      <c r="B47" s="207" t="s">
        <v>161</v>
      </c>
      <c r="C47" s="208"/>
      <c r="D47" s="207" t="s">
        <v>160</v>
      </c>
      <c r="E47" s="208"/>
      <c r="F47" s="15" t="s">
        <v>156</v>
      </c>
      <c r="G47" s="170" t="s">
        <v>292</v>
      </c>
      <c r="H47" s="15"/>
      <c r="I47" s="86">
        <f t="shared" si="0"/>
        <v>0</v>
      </c>
      <c r="J47" s="86">
        <v>0</v>
      </c>
      <c r="K47" s="85">
        <f t="shared" si="1"/>
        <v>0</v>
      </c>
      <c r="L47" s="18"/>
      <c r="M47" s="18"/>
    </row>
    <row r="48" spans="1:13" ht="87" customHeight="1" x14ac:dyDescent="0.25">
      <c r="A48" s="13">
        <v>2100</v>
      </c>
      <c r="B48" s="227">
        <v>1</v>
      </c>
      <c r="C48" s="228"/>
      <c r="D48" s="225">
        <v>0</v>
      </c>
      <c r="E48" s="226"/>
      <c r="F48" s="106">
        <v>0</v>
      </c>
      <c r="G48" s="17" t="s">
        <v>393</v>
      </c>
      <c r="H48" s="107"/>
      <c r="I48" s="85">
        <f t="shared" si="0"/>
        <v>0</v>
      </c>
      <c r="J48" s="85">
        <f>J49</f>
        <v>0</v>
      </c>
      <c r="K48" s="85">
        <f t="shared" si="1"/>
        <v>0</v>
      </c>
      <c r="L48" s="18"/>
      <c r="M48" s="18"/>
    </row>
    <row r="49" spans="1:13" ht="104.25" customHeight="1" x14ac:dyDescent="0.25">
      <c r="A49" s="15">
        <v>2110</v>
      </c>
      <c r="B49" s="320">
        <v>1</v>
      </c>
      <c r="C49" s="321"/>
      <c r="D49" s="320">
        <v>1</v>
      </c>
      <c r="E49" s="321"/>
      <c r="F49" s="37">
        <v>0</v>
      </c>
      <c r="G49" s="189" t="s">
        <v>394</v>
      </c>
      <c r="H49" s="76"/>
      <c r="I49" s="86">
        <f t="shared" si="0"/>
        <v>0</v>
      </c>
      <c r="J49" s="86">
        <f>J50</f>
        <v>0</v>
      </c>
      <c r="K49" s="86">
        <f t="shared" si="1"/>
        <v>0</v>
      </c>
      <c r="L49" s="18"/>
      <c r="M49" s="18"/>
    </row>
    <row r="50" spans="1:13" ht="45.75" customHeight="1" x14ac:dyDescent="0.25">
      <c r="A50" s="15">
        <v>2111</v>
      </c>
      <c r="B50" s="322">
        <v>1</v>
      </c>
      <c r="C50" s="323"/>
      <c r="D50" s="320">
        <v>1</v>
      </c>
      <c r="E50" s="321"/>
      <c r="F50" s="37">
        <v>1</v>
      </c>
      <c r="G50" s="189" t="s">
        <v>395</v>
      </c>
      <c r="H50" s="76"/>
      <c r="I50" s="86">
        <f t="shared" si="0"/>
        <v>0</v>
      </c>
      <c r="J50" s="86">
        <f>J51+J52</f>
        <v>0</v>
      </c>
      <c r="K50" s="86">
        <f t="shared" si="1"/>
        <v>0</v>
      </c>
      <c r="L50" s="18"/>
      <c r="M50" s="18"/>
    </row>
    <row r="51" spans="1:13" ht="53.25" customHeight="1" x14ac:dyDescent="0.25">
      <c r="A51" s="15"/>
      <c r="B51" s="37"/>
      <c r="C51" s="11"/>
      <c r="D51" s="37"/>
      <c r="E51" s="11"/>
      <c r="F51" s="37"/>
      <c r="G51" s="189" t="s">
        <v>396</v>
      </c>
      <c r="H51" s="76">
        <v>4112</v>
      </c>
      <c r="I51" s="86">
        <f>J51</f>
        <v>-3000000</v>
      </c>
      <c r="J51" s="86">
        <v>-3000000</v>
      </c>
      <c r="K51" s="86">
        <f t="shared" si="1"/>
        <v>0</v>
      </c>
      <c r="L51" s="18"/>
      <c r="M51" s="18"/>
    </row>
    <row r="52" spans="1:13" ht="32.25" customHeight="1" x14ac:dyDescent="0.25">
      <c r="A52" s="15"/>
      <c r="B52" s="37"/>
      <c r="C52" s="11"/>
      <c r="D52" s="37"/>
      <c r="E52" s="11"/>
      <c r="F52" s="37"/>
      <c r="G52" s="189" t="s">
        <v>397</v>
      </c>
      <c r="H52" s="76">
        <v>4241</v>
      </c>
      <c r="I52" s="86">
        <f>J52</f>
        <v>3000000</v>
      </c>
      <c r="J52" s="86">
        <v>3000000</v>
      </c>
      <c r="K52" s="86">
        <f t="shared" si="1"/>
        <v>0</v>
      </c>
      <c r="L52" s="18"/>
      <c r="M52" s="18"/>
    </row>
    <row r="53" spans="1:13" ht="28.5" hidden="1" x14ac:dyDescent="0.25">
      <c r="A53" s="13">
        <v>2400</v>
      </c>
      <c r="B53" s="225">
        <v>4</v>
      </c>
      <c r="C53" s="226"/>
      <c r="D53" s="225">
        <v>0</v>
      </c>
      <c r="E53" s="226"/>
      <c r="F53" s="13">
        <v>0</v>
      </c>
      <c r="G53" s="190" t="s">
        <v>233</v>
      </c>
      <c r="H53" s="13"/>
      <c r="I53" s="85">
        <f t="shared" ref="I53:I60" si="2">K53</f>
        <v>0</v>
      </c>
      <c r="J53" s="85">
        <v>0</v>
      </c>
      <c r="K53" s="85">
        <f>K54+K57</f>
        <v>0</v>
      </c>
      <c r="L53" s="18"/>
      <c r="M53" s="18"/>
    </row>
    <row r="54" spans="1:13" ht="14.25" hidden="1" x14ac:dyDescent="0.25">
      <c r="A54" s="13">
        <v>2450</v>
      </c>
      <c r="B54" s="106"/>
      <c r="C54" s="107">
        <v>4</v>
      </c>
      <c r="D54" s="225">
        <v>5</v>
      </c>
      <c r="E54" s="226"/>
      <c r="F54" s="13">
        <v>0</v>
      </c>
      <c r="G54" s="191" t="s">
        <v>302</v>
      </c>
      <c r="H54" s="13"/>
      <c r="I54" s="86">
        <f t="shared" ref="I54" si="3">K54</f>
        <v>0</v>
      </c>
      <c r="J54" s="86" t="s">
        <v>257</v>
      </c>
      <c r="K54" s="86">
        <f>K55</f>
        <v>0</v>
      </c>
      <c r="L54" s="18"/>
      <c r="M54" s="18"/>
    </row>
    <row r="55" spans="1:13" ht="27" hidden="1" x14ac:dyDescent="0.25">
      <c r="A55" s="15">
        <v>2451</v>
      </c>
      <c r="B55" s="37"/>
      <c r="C55" s="76">
        <v>4</v>
      </c>
      <c r="D55" s="320">
        <v>5</v>
      </c>
      <c r="E55" s="321"/>
      <c r="F55" s="15">
        <v>1</v>
      </c>
      <c r="G55" s="192" t="s">
        <v>303</v>
      </c>
      <c r="H55" s="15"/>
      <c r="I55" s="86">
        <f>K55</f>
        <v>0</v>
      </c>
      <c r="J55" s="86" t="s">
        <v>257</v>
      </c>
      <c r="K55" s="86">
        <f>K56</f>
        <v>0</v>
      </c>
      <c r="L55" s="18"/>
      <c r="M55" s="18"/>
    </row>
    <row r="56" spans="1:13" ht="27" hidden="1" x14ac:dyDescent="0.25">
      <c r="A56" s="13"/>
      <c r="B56" s="106"/>
      <c r="C56" s="107"/>
      <c r="D56" s="106"/>
      <c r="E56" s="107"/>
      <c r="F56" s="13"/>
      <c r="G56" s="28" t="s">
        <v>259</v>
      </c>
      <c r="H56" s="15">
        <v>5113</v>
      </c>
      <c r="I56" s="86">
        <f>K56</f>
        <v>0</v>
      </c>
      <c r="J56" s="86" t="s">
        <v>257</v>
      </c>
      <c r="K56" s="86"/>
      <c r="L56" s="18"/>
      <c r="M56" s="18"/>
    </row>
    <row r="57" spans="1:13" ht="40.5" hidden="1" x14ac:dyDescent="0.25">
      <c r="A57" s="15">
        <v>2490</v>
      </c>
      <c r="B57" s="320">
        <v>4</v>
      </c>
      <c r="C57" s="321"/>
      <c r="D57" s="320">
        <v>9</v>
      </c>
      <c r="E57" s="321"/>
      <c r="F57" s="15">
        <v>0</v>
      </c>
      <c r="G57" s="192" t="s">
        <v>234</v>
      </c>
      <c r="H57" s="15"/>
      <c r="I57" s="86">
        <f t="shared" si="2"/>
        <v>0</v>
      </c>
      <c r="J57" s="86">
        <v>0</v>
      </c>
      <c r="K57" s="86">
        <f>K58</f>
        <v>0</v>
      </c>
      <c r="L57" s="18"/>
      <c r="M57" s="18"/>
    </row>
    <row r="58" spans="1:13" ht="40.5" hidden="1" x14ac:dyDescent="0.25">
      <c r="A58" s="15">
        <v>2491</v>
      </c>
      <c r="B58" s="320">
        <v>4</v>
      </c>
      <c r="C58" s="321"/>
      <c r="D58" s="320">
        <v>9</v>
      </c>
      <c r="E58" s="321"/>
      <c r="F58" s="15">
        <v>1</v>
      </c>
      <c r="G58" s="192" t="s">
        <v>234</v>
      </c>
      <c r="H58" s="15"/>
      <c r="I58" s="86">
        <f t="shared" si="2"/>
        <v>0</v>
      </c>
      <c r="J58" s="86">
        <v>0</v>
      </c>
      <c r="K58" s="86"/>
      <c r="L58" s="18"/>
      <c r="M58" s="18"/>
    </row>
    <row r="59" spans="1:13" ht="27" hidden="1" x14ac:dyDescent="0.25">
      <c r="A59" s="15">
        <v>6110</v>
      </c>
      <c r="B59" s="37"/>
      <c r="C59" s="11"/>
      <c r="D59" s="37"/>
      <c r="E59" s="11"/>
      <c r="F59" s="15"/>
      <c r="G59" s="192" t="s">
        <v>265</v>
      </c>
      <c r="H59" s="15">
        <v>8111</v>
      </c>
      <c r="I59" s="86">
        <f t="shared" si="2"/>
        <v>0</v>
      </c>
      <c r="J59" s="86" t="s">
        <v>257</v>
      </c>
      <c r="K59" s="86">
        <v>0</v>
      </c>
      <c r="L59" s="18"/>
      <c r="M59" s="18"/>
    </row>
    <row r="60" spans="1:13" ht="27" hidden="1" x14ac:dyDescent="0.25">
      <c r="A60" s="15">
        <v>6410</v>
      </c>
      <c r="B60" s="37"/>
      <c r="C60" s="11"/>
      <c r="D60" s="37"/>
      <c r="E60" s="11"/>
      <c r="F60" s="15"/>
      <c r="G60" s="192" t="s">
        <v>267</v>
      </c>
      <c r="H60" s="15">
        <v>84111</v>
      </c>
      <c r="I60" s="86">
        <f t="shared" si="2"/>
        <v>0</v>
      </c>
      <c r="J60" s="86" t="s">
        <v>257</v>
      </c>
      <c r="K60" s="86"/>
      <c r="L60" s="18"/>
      <c r="M60" s="18"/>
    </row>
    <row r="61" spans="1:13" ht="29.25" customHeight="1" x14ac:dyDescent="0.25">
      <c r="A61" s="104">
        <v>2900</v>
      </c>
      <c r="B61" s="225">
        <v>9</v>
      </c>
      <c r="C61" s="226"/>
      <c r="D61" s="225">
        <v>0</v>
      </c>
      <c r="E61" s="226"/>
      <c r="F61" s="13">
        <v>0</v>
      </c>
      <c r="G61" s="105" t="s">
        <v>294</v>
      </c>
      <c r="H61" s="15"/>
      <c r="I61" s="85">
        <f t="shared" ref="I61:I63" si="4">J61</f>
        <v>5320644</v>
      </c>
      <c r="J61" s="85">
        <f>J62+J65</f>
        <v>5320644</v>
      </c>
      <c r="K61" s="85">
        <v>0</v>
      </c>
      <c r="L61" s="18"/>
      <c r="M61" s="18"/>
    </row>
    <row r="62" spans="1:13" ht="47.25" customHeight="1" x14ac:dyDescent="0.25">
      <c r="A62" s="75">
        <v>2910</v>
      </c>
      <c r="B62" s="320">
        <v>9</v>
      </c>
      <c r="C62" s="321"/>
      <c r="D62" s="320">
        <v>1</v>
      </c>
      <c r="E62" s="321"/>
      <c r="F62" s="15">
        <v>0</v>
      </c>
      <c r="G62" s="28" t="s">
        <v>295</v>
      </c>
      <c r="H62" s="15"/>
      <c r="I62" s="86">
        <f t="shared" si="4"/>
        <v>5320644</v>
      </c>
      <c r="J62" s="86">
        <f>J63</f>
        <v>5320644</v>
      </c>
      <c r="K62" s="86">
        <v>0</v>
      </c>
      <c r="L62" s="18"/>
      <c r="M62" s="18"/>
    </row>
    <row r="63" spans="1:13" ht="36.75" customHeight="1" x14ac:dyDescent="0.25">
      <c r="A63" s="78">
        <v>2911</v>
      </c>
      <c r="B63" s="329">
        <v>9</v>
      </c>
      <c r="C63" s="330"/>
      <c r="D63" s="320">
        <v>1</v>
      </c>
      <c r="E63" s="321"/>
      <c r="F63" s="15">
        <v>1</v>
      </c>
      <c r="G63" s="28" t="s">
        <v>296</v>
      </c>
      <c r="H63" s="15"/>
      <c r="I63" s="86">
        <f t="shared" si="4"/>
        <v>5320644</v>
      </c>
      <c r="J63" s="86">
        <f>J64</f>
        <v>5320644</v>
      </c>
      <c r="K63" s="86">
        <v>0</v>
      </c>
      <c r="L63" s="18"/>
      <c r="M63" s="18"/>
    </row>
    <row r="64" spans="1:13" ht="42.75" customHeight="1" x14ac:dyDescent="0.25">
      <c r="A64" s="74"/>
      <c r="B64" s="264"/>
      <c r="C64" s="328"/>
      <c r="D64" s="77"/>
      <c r="E64" s="76"/>
      <c r="F64" s="15"/>
      <c r="G64" s="28"/>
      <c r="H64" s="15">
        <v>4511</v>
      </c>
      <c r="I64" s="86">
        <f>J64</f>
        <v>5320644</v>
      </c>
      <c r="J64" s="86">
        <v>5320644</v>
      </c>
      <c r="K64" s="86">
        <v>0</v>
      </c>
      <c r="L64" s="18"/>
      <c r="M64" s="18"/>
    </row>
    <row r="65" spans="1:15" ht="27" hidden="1" x14ac:dyDescent="0.25">
      <c r="A65" s="79">
        <v>2950</v>
      </c>
      <c r="B65" s="326">
        <v>9</v>
      </c>
      <c r="C65" s="327"/>
      <c r="D65" s="320">
        <v>5</v>
      </c>
      <c r="E65" s="321"/>
      <c r="F65" s="15">
        <v>0</v>
      </c>
      <c r="G65" s="28" t="s">
        <v>297</v>
      </c>
      <c r="H65" s="15"/>
      <c r="I65" s="86">
        <f>J65</f>
        <v>0</v>
      </c>
      <c r="J65" s="86">
        <f>J66</f>
        <v>0</v>
      </c>
      <c r="K65" s="86">
        <v>0</v>
      </c>
      <c r="L65" s="18"/>
      <c r="M65" s="18"/>
    </row>
    <row r="66" spans="1:15" ht="30.75" hidden="1" customHeight="1" x14ac:dyDescent="0.25">
      <c r="A66" s="74">
        <v>2951</v>
      </c>
      <c r="B66" s="325">
        <v>9</v>
      </c>
      <c r="C66" s="321"/>
      <c r="D66" s="320">
        <v>5</v>
      </c>
      <c r="E66" s="321"/>
      <c r="F66" s="15">
        <v>1</v>
      </c>
      <c r="G66" s="28" t="s">
        <v>298</v>
      </c>
      <c r="H66" s="15"/>
      <c r="I66" s="86">
        <f>J66</f>
        <v>0</v>
      </c>
      <c r="J66" s="86">
        <f>J67</f>
        <v>0</v>
      </c>
      <c r="K66" s="86">
        <v>0</v>
      </c>
    </row>
    <row r="67" spans="1:15" ht="26.25" hidden="1" customHeight="1" x14ac:dyDescent="0.25">
      <c r="A67" s="74"/>
      <c r="B67" s="325"/>
      <c r="C67" s="321"/>
      <c r="D67" s="320"/>
      <c r="E67" s="321"/>
      <c r="F67" s="15"/>
      <c r="G67" s="28"/>
      <c r="H67" s="15">
        <v>4511</v>
      </c>
      <c r="I67" s="86">
        <f>J67</f>
        <v>0</v>
      </c>
      <c r="J67" s="86"/>
      <c r="K67" s="86">
        <v>0</v>
      </c>
    </row>
    <row r="68" spans="1:15" s="162" customFormat="1" ht="90" customHeight="1" x14ac:dyDescent="0.3">
      <c r="A68" s="324" t="s">
        <v>293</v>
      </c>
      <c r="B68" s="324"/>
      <c r="C68" s="324"/>
      <c r="D68" s="324"/>
      <c r="E68" s="324"/>
      <c r="F68" s="324"/>
      <c r="G68" s="324"/>
      <c r="H68" s="324"/>
      <c r="I68" s="324"/>
      <c r="J68" s="324"/>
      <c r="K68" s="324"/>
      <c r="L68" s="324"/>
      <c r="M68" s="324"/>
      <c r="N68" s="324"/>
      <c r="O68" s="324"/>
    </row>
    <row r="69" spans="1:15" ht="14.25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</row>
  </sheetData>
  <mergeCells count="110">
    <mergeCell ref="A68:O68"/>
    <mergeCell ref="B67:C67"/>
    <mergeCell ref="D67:E67"/>
    <mergeCell ref="B65:C65"/>
    <mergeCell ref="D65:E65"/>
    <mergeCell ref="B66:C66"/>
    <mergeCell ref="D66:E66"/>
    <mergeCell ref="B64:C64"/>
    <mergeCell ref="B61:C61"/>
    <mergeCell ref="D61:E61"/>
    <mergeCell ref="B62:C62"/>
    <mergeCell ref="D62:E62"/>
    <mergeCell ref="B63:C63"/>
    <mergeCell ref="D63:E63"/>
    <mergeCell ref="D58:E58"/>
    <mergeCell ref="B45:C45"/>
    <mergeCell ref="D45:E45"/>
    <mergeCell ref="B46:C46"/>
    <mergeCell ref="D46:E46"/>
    <mergeCell ref="B47:C47"/>
    <mergeCell ref="D47:E47"/>
    <mergeCell ref="D54:E54"/>
    <mergeCell ref="D55:E55"/>
    <mergeCell ref="D49:E49"/>
    <mergeCell ref="D50:E50"/>
    <mergeCell ref="B50:C50"/>
    <mergeCell ref="B49:C49"/>
    <mergeCell ref="B48:C48"/>
    <mergeCell ref="B53:C53"/>
    <mergeCell ref="D53:E53"/>
    <mergeCell ref="B57:C57"/>
    <mergeCell ref="D57:E57"/>
    <mergeCell ref="B58:C58"/>
    <mergeCell ref="D48:E48"/>
    <mergeCell ref="B42:C42"/>
    <mergeCell ref="D42:E42"/>
    <mergeCell ref="B43:C43"/>
    <mergeCell ref="D43:E43"/>
    <mergeCell ref="B44:C44"/>
    <mergeCell ref="D44:E44"/>
    <mergeCell ref="B39:C39"/>
    <mergeCell ref="D39:E39"/>
    <mergeCell ref="B40:C40"/>
    <mergeCell ref="D40:E40"/>
    <mergeCell ref="B41:C41"/>
    <mergeCell ref="D41:E41"/>
    <mergeCell ref="B36:C36"/>
    <mergeCell ref="D36:E36"/>
    <mergeCell ref="B37:C37"/>
    <mergeCell ref="D37:E37"/>
    <mergeCell ref="B38:C38"/>
    <mergeCell ref="D38:E38"/>
    <mergeCell ref="B33:C33"/>
    <mergeCell ref="D33:E33"/>
    <mergeCell ref="B34:C34"/>
    <mergeCell ref="D34:E34"/>
    <mergeCell ref="B35:C35"/>
    <mergeCell ref="D35:E35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A8:K8"/>
    <mergeCell ref="J2:K2"/>
    <mergeCell ref="J3:L3"/>
    <mergeCell ref="I4:N4"/>
    <mergeCell ref="A7:K7"/>
    <mergeCell ref="A9:K11"/>
    <mergeCell ref="I12:M12"/>
    <mergeCell ref="A13:A14"/>
    <mergeCell ref="B13:C14"/>
    <mergeCell ref="D13:E14"/>
    <mergeCell ref="F13:F14"/>
    <mergeCell ref="G13:G14"/>
    <mergeCell ref="H13:H14"/>
    <mergeCell ref="I13:I14"/>
    <mergeCell ref="J13:K13"/>
    <mergeCell ref="H5:K5"/>
  </mergeCells>
  <pageMargins left="0" right="0" top="0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հատված 1</vt:lpstr>
      <vt:lpstr>հատված 2</vt:lpstr>
      <vt:lpstr>հատված 3</vt:lpstr>
      <vt:lpstr>հատված 4</vt:lpstr>
      <vt:lpstr>հատված 5</vt:lpstr>
      <vt:lpstr>հատված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Varduhi</cp:lastModifiedBy>
  <cp:lastPrinted>2026-01-20T05:55:54Z</cp:lastPrinted>
  <dcterms:created xsi:type="dcterms:W3CDTF">2015-06-05T18:17:20Z</dcterms:created>
  <dcterms:modified xsi:type="dcterms:W3CDTF">2026-01-21T13:44:25Z</dcterms:modified>
</cp:coreProperties>
</file>