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kapan 25-N\"/>
    </mc:Choice>
  </mc:AlternateContent>
  <xr:revisionPtr revIDLastSave="0" documentId="13_ncr:1_{F9414CA8-333A-4ECB-AFFB-95CC29FBFAEC}" xr6:coauthVersionLast="47" xr6:coauthVersionMax="47" xr10:uidLastSave="{00000000-0000-0000-0000-000000000000}"/>
  <bookViews>
    <workbookView xWindow="7140" yWindow="3000" windowWidth="21600" windowHeight="11385" tabRatio="599" activeTab="3" xr2:uid="{04F6A843-AF9B-4AD7-82E8-BE9C51734750}"/>
  </bookViews>
  <sheets>
    <sheet name="Sheet1" sheetId="10" r:id="rId1"/>
    <sheet name="Sheet2+" sheetId="8" r:id="rId2"/>
    <sheet name="Sheet3+" sheetId="9" r:id="rId3"/>
    <sheet name="Sheet6+" sheetId="7" r:id="rId4"/>
  </sheets>
  <definedNames>
    <definedName name="_xlnm._FilterDatabase" localSheetId="1" hidden="1">'Sheet2+'!$A$5:$H$48</definedName>
    <definedName name="_xlnm.Print_Titles" localSheetId="3">'Sheet6+'!$7:$9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8" l="1"/>
  <c r="G41" i="8"/>
  <c r="G39" i="8" s="1"/>
  <c r="H33" i="8"/>
  <c r="F33" i="8" s="1"/>
  <c r="F35" i="8"/>
  <c r="H64" i="7"/>
  <c r="H62" i="7" s="1"/>
  <c r="F66" i="7"/>
  <c r="F62" i="7" l="1"/>
  <c r="H60" i="7"/>
  <c r="F64" i="7"/>
  <c r="H77" i="7"/>
  <c r="F77" i="7" s="1"/>
  <c r="F79" i="7"/>
  <c r="H36" i="8"/>
  <c r="H28" i="8" s="1"/>
  <c r="F38" i="8"/>
  <c r="H58" i="7" l="1"/>
  <c r="F60" i="7"/>
  <c r="H75" i="7"/>
  <c r="H73" i="7" s="1"/>
  <c r="F73" i="7" s="1"/>
  <c r="D24" i="10"/>
  <c r="H92" i="7"/>
  <c r="H41" i="8"/>
  <c r="H39" i="8" s="1"/>
  <c r="F39" i="8" s="1"/>
  <c r="F43" i="8"/>
  <c r="H71" i="7" l="1"/>
  <c r="H69" i="7" s="1"/>
  <c r="H67" i="7" s="1"/>
  <c r="F58" i="7"/>
  <c r="H56" i="7"/>
  <c r="F75" i="7"/>
  <c r="F41" i="8"/>
  <c r="H54" i="7" l="1"/>
  <c r="F56" i="7"/>
  <c r="F71" i="7"/>
  <c r="F54" i="7" l="1"/>
  <c r="H52" i="7"/>
  <c r="G69" i="7"/>
  <c r="F69" i="7" s="1"/>
  <c r="G67" i="7" l="1"/>
  <c r="F67" i="7" s="1"/>
  <c r="G52" i="7" l="1"/>
  <c r="F52" i="7" s="1"/>
  <c r="G36" i="8"/>
  <c r="F36" i="8" s="1"/>
  <c r="E14" i="10"/>
  <c r="E12" i="10" s="1"/>
  <c r="E22" i="10"/>
  <c r="E17" i="10" s="1"/>
  <c r="D25" i="10"/>
  <c r="E10" i="10" l="1"/>
  <c r="D22" i="10"/>
  <c r="G28" i="8"/>
  <c r="F46" i="8"/>
  <c r="F44" i="8" s="1"/>
  <c r="H90" i="7"/>
  <c r="F94" i="7"/>
  <c r="F104" i="7"/>
  <c r="F102" i="7" s="1"/>
  <c r="F100" i="7" s="1"/>
  <c r="F99" i="7" s="1"/>
  <c r="F97" i="7" s="1"/>
  <c r="F95" i="7" s="1"/>
  <c r="F107" i="7"/>
  <c r="D16" i="9"/>
  <c r="D14" i="9" s="1"/>
  <c r="D19" i="9"/>
  <c r="F22" i="10"/>
  <c r="E16" i="9"/>
  <c r="G104" i="7"/>
  <c r="G102" i="7" s="1"/>
  <c r="G100" i="7" s="1"/>
  <c r="G99" i="7" s="1"/>
  <c r="F19" i="10"/>
  <c r="D19" i="10" s="1"/>
  <c r="F19" i="8"/>
  <c r="H17" i="8"/>
  <c r="H23" i="7"/>
  <c r="F23" i="7" s="1"/>
  <c r="F25" i="7"/>
  <c r="H13" i="8"/>
  <c r="F13" i="8" s="1"/>
  <c r="F15" i="8"/>
  <c r="H25" i="8"/>
  <c r="F27" i="8"/>
  <c r="F16" i="8"/>
  <c r="D14" i="10"/>
  <c r="F22" i="8"/>
  <c r="F20" i="8" s="1"/>
  <c r="F24" i="9"/>
  <c r="F22" i="9" s="1"/>
  <c r="G20" i="8"/>
  <c r="H20" i="8"/>
  <c r="D16" i="10"/>
  <c r="D21" i="10"/>
  <c r="F28" i="9"/>
  <c r="D28" i="9" s="1"/>
  <c r="D32" i="9"/>
  <c r="H49" i="7"/>
  <c r="F49" i="7" s="1"/>
  <c r="F51" i="7"/>
  <c r="H30" i="8"/>
  <c r="F30" i="8" s="1"/>
  <c r="F32" i="8"/>
  <c r="D26" i="9"/>
  <c r="D29" i="9"/>
  <c r="D31" i="9"/>
  <c r="H37" i="7"/>
  <c r="F37" i="7" s="1"/>
  <c r="F39" i="7"/>
  <c r="D27" i="9"/>
  <c r="G42" i="7"/>
  <c r="G40" i="7" s="1"/>
  <c r="F25" i="8" l="1"/>
  <c r="H23" i="8"/>
  <c r="F28" i="8"/>
  <c r="H21" i="7"/>
  <c r="H19" i="7" s="1"/>
  <c r="H17" i="7" s="1"/>
  <c r="D24" i="9"/>
  <c r="F20" i="9"/>
  <c r="F17" i="8"/>
  <c r="H11" i="8"/>
  <c r="F17" i="10"/>
  <c r="H35" i="7"/>
  <c r="D12" i="10"/>
  <c r="E14" i="9"/>
  <c r="E12" i="9" s="1"/>
  <c r="E10" i="9" s="1"/>
  <c r="F90" i="7"/>
  <c r="H88" i="7"/>
  <c r="G97" i="7"/>
  <c r="F92" i="7"/>
  <c r="H47" i="7"/>
  <c r="D17" i="10" l="1"/>
  <c r="F10" i="10"/>
  <c r="D10" i="10" s="1"/>
  <c r="F10" i="8"/>
  <c r="F23" i="8"/>
  <c r="D20" i="9"/>
  <c r="F10" i="9"/>
  <c r="F11" i="8"/>
  <c r="F21" i="7"/>
  <c r="F19" i="7"/>
  <c r="F17" i="7"/>
  <c r="H15" i="7"/>
  <c r="F15" i="7" s="1"/>
  <c r="H33" i="7"/>
  <c r="F35" i="7"/>
  <c r="D22" i="9"/>
  <c r="G95" i="7"/>
  <c r="H86" i="7"/>
  <c r="F88" i="7"/>
  <c r="F47" i="7"/>
  <c r="H45" i="7"/>
  <c r="H13" i="7" l="1"/>
  <c r="H11" i="7" s="1"/>
  <c r="D12" i="9"/>
  <c r="H31" i="7"/>
  <c r="F33" i="7"/>
  <c r="D10" i="9"/>
  <c r="H44" i="7"/>
  <c r="F45" i="7"/>
  <c r="G46" i="8"/>
  <c r="H84" i="7"/>
  <c r="H82" i="7" s="1"/>
  <c r="F86" i="7"/>
  <c r="F11" i="7" l="1"/>
  <c r="H80" i="7"/>
  <c r="F80" i="7" s="1"/>
  <c r="F82" i="7"/>
  <c r="F13" i="7"/>
  <c r="F31" i="7"/>
  <c r="H30" i="7"/>
  <c r="F44" i="7"/>
  <c r="H42" i="7"/>
  <c r="G44" i="8"/>
  <c r="F84" i="7"/>
  <c r="F30" i="7" l="1"/>
  <c r="H28" i="7"/>
  <c r="H26" i="7" s="1"/>
  <c r="H10" i="7" s="1"/>
  <c r="H40" i="7"/>
  <c r="F40" i="7" s="1"/>
  <c r="F42" i="7"/>
  <c r="F28" i="7" l="1"/>
  <c r="F26" i="7" l="1"/>
  <c r="F10" i="7"/>
</calcChain>
</file>

<file path=xl/sharedStrings.xml><?xml version="1.0" encoding="utf-8"?>
<sst xmlns="http://schemas.openxmlformats.org/spreadsheetml/2006/main" count="372" uniqueCount="154">
  <si>
    <t xml:space="preserve"> - Շենքերի և շինությունների կապիտալ վերանորոգում</t>
  </si>
  <si>
    <t>0</t>
  </si>
  <si>
    <t>1</t>
  </si>
  <si>
    <t>2</t>
  </si>
  <si>
    <t>04</t>
  </si>
  <si>
    <t>05</t>
  </si>
  <si>
    <t>06</t>
  </si>
  <si>
    <t>08</t>
  </si>
  <si>
    <t>09</t>
  </si>
  <si>
    <t>(հազար դրամով)</t>
  </si>
  <si>
    <t>Տողի NN</t>
  </si>
  <si>
    <t>Եկամտատեսակները</t>
  </si>
  <si>
    <t>Հոդվածի NN</t>
  </si>
  <si>
    <t xml:space="preserve">այդ թվում՝ </t>
  </si>
  <si>
    <t xml:space="preserve">այդ թվում`  </t>
  </si>
  <si>
    <t>ԸՆԴԱՄԵՆԸ ԾԱԽՍԵՐ                                  այդ  թվում՝</t>
  </si>
  <si>
    <t>-Շենքերի և շինությունների կապիտալ վերանորոգում</t>
  </si>
  <si>
    <t>3. ԱՅԼ ԵԿԱՄՈՒՏՆԵՐ</t>
  </si>
  <si>
    <t>-Վարչական  սարքավորումներ</t>
  </si>
  <si>
    <t>x</t>
  </si>
  <si>
    <t xml:space="preserve"> X</t>
  </si>
  <si>
    <t>X</t>
  </si>
  <si>
    <t xml:space="preserve">Բյուջետային ծախսերի տնտեսագիտական դասակարգման հոդվածների </t>
  </si>
  <si>
    <t>անվանումները</t>
  </si>
  <si>
    <t>Ընդամենը (ս.5+ս.6)</t>
  </si>
  <si>
    <t>վարչական մաս</t>
  </si>
  <si>
    <t>ֆոնդային մաս</t>
  </si>
  <si>
    <t xml:space="preserve">այդ թվում` </t>
  </si>
  <si>
    <t xml:space="preserve">  Տողի NN</t>
  </si>
  <si>
    <t>Բա-ժին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</si>
  <si>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</si>
  <si>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</si>
  <si>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</si>
  <si>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 xml:space="preserve">  Ընդամենը (ս.7+ս.8)</t>
  </si>
  <si>
    <t>(հազար դրամներով)</t>
  </si>
  <si>
    <t>4</t>
  </si>
  <si>
    <t>5</t>
  </si>
  <si>
    <t>6</t>
  </si>
  <si>
    <t>7</t>
  </si>
  <si>
    <t>8</t>
  </si>
  <si>
    <t>այդ թվում`</t>
  </si>
  <si>
    <t>որից`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</si>
  <si>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</si>
  <si>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  Ընդամենը   (ս.7 +ս.8)</t>
  </si>
  <si>
    <t>այդ թվում ծախսերի վերծանումը` ըստ բյուջետային ծախսերի տնտեսագիտական դասակարգման հոդվածների</t>
  </si>
  <si>
    <t>Բնակարանային շինարարություն</t>
  </si>
  <si>
    <t>Փողոցների լուսավորում</t>
  </si>
  <si>
    <t>Մշակութային ծառայություններ</t>
  </si>
  <si>
    <t xml:space="preserve">Նախադպրոցական կրթություն </t>
  </si>
  <si>
    <t>Բաժին</t>
  </si>
  <si>
    <t xml:space="preserve"> NN </t>
  </si>
  <si>
    <t>3</t>
  </si>
  <si>
    <t>Ցուցանիշների փոփոխությունը /ավելացումները նշված են դրական նշանով, նվազեցումները բացասական նշանով/</t>
  </si>
  <si>
    <t xml:space="preserve">Բնակարանային շինարարություն </t>
  </si>
  <si>
    <t>Նախադպրոցական և տարրական ընդհանուր կրթություն</t>
  </si>
  <si>
    <t>այդ թվում՝</t>
  </si>
  <si>
    <t>Բ.ՈՉ ՖԻՆԱՆՍԱԿԱՆ ԱԿՏԻՎՆԵՐԻ ԳԾՈՎ ԾԱԽՍԵՐ</t>
  </si>
  <si>
    <t>1.1ՀԻՄՆԱԿԱՆ ՄԻՋՈՑՆԵՐ</t>
  </si>
  <si>
    <t>ՇԵՆՔԵՐ  ԵՎ  ՇԻՆՈՒԹՅՈՒՆՆԵՐ</t>
  </si>
  <si>
    <r>
      <t xml:space="preserve">1.1. ՀԻՄՆԱԿԱՆ ՄԻՋՈՑՆԵՐ     </t>
    </r>
    <r>
      <rPr>
        <b/>
        <sz val="9"/>
        <color indexed="8"/>
        <rFont val="GHEA Grapalat"/>
        <family val="3"/>
      </rPr>
      <t xml:space="preserve">                            </t>
    </r>
    <r>
      <rPr>
        <sz val="8"/>
        <color indexed="8"/>
        <rFont val="GHEA Grapalat"/>
        <family val="3"/>
      </rPr>
      <t>(տող5110+տող5120+տող5130)</t>
    </r>
  </si>
  <si>
    <r>
      <t xml:space="preserve">ՇԵՆՔԵՐ ԵՎ ՇԻՆՈՒԹՅՈՒՆՆԵՐ                                      </t>
    </r>
    <r>
      <rPr>
        <i/>
        <sz val="8"/>
        <color indexed="8"/>
        <rFont val="GHEA Grapalat"/>
        <family val="3"/>
      </rPr>
      <t xml:space="preserve"> (տող5111+տող5112+տող5113)</t>
    </r>
  </si>
  <si>
    <t>5113</t>
  </si>
  <si>
    <t>5122</t>
  </si>
  <si>
    <t>1. ՀԱՐԿԵՐ ԵՎ ՏՈՒՐՔԵՐ</t>
  </si>
  <si>
    <t>-Այլ մեքենաներ և սարքավորումներ</t>
  </si>
  <si>
    <t>5129</t>
  </si>
  <si>
    <t xml:space="preserve"> - Տրանսպորտային սարքավորումներ</t>
  </si>
  <si>
    <t>5121</t>
  </si>
  <si>
    <t xml:space="preserve">ՄԵՔԵՆԱՆԵՐ ԵՎ ՍԱՐՔԱՎՈՐՈՒՄՆԵՐ,այդ թվում` </t>
  </si>
  <si>
    <t>-Շենքերի և շինությունների կառուցում</t>
  </si>
  <si>
    <t xml:space="preserve"> - Շենքերի և շինությունների կառուցում</t>
  </si>
  <si>
    <t>5112</t>
  </si>
  <si>
    <t xml:space="preserve">                             (հազար դրամներով)</t>
  </si>
  <si>
    <t xml:space="preserve">Փողոցների լուսավորում </t>
  </si>
  <si>
    <t xml:space="preserve"> - Այլ մեքենաներ և սարքավորումներ</t>
  </si>
  <si>
    <t>3.8 Կապիտալ ոչ պաշտոնական դրամաշնորհներ</t>
  </si>
  <si>
    <t>1382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</si>
  <si>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</si>
  <si>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Շրջակա միջավայրի պաշտպանություն (այլ դասերին չպատկանող)/Կանաչապատում/</t>
  </si>
  <si>
    <t>Շրջակա միջավայրի պաշտպանություն (այլ դասերին չպատկանող)</t>
  </si>
  <si>
    <t xml:space="preserve">                 Կապան  համայնքի ավագանու</t>
  </si>
  <si>
    <t xml:space="preserve">  Ընդամենը (ս.5+ս.6)</t>
  </si>
  <si>
    <t xml:space="preserve">                  </t>
  </si>
  <si>
    <t>Ոռոգում</t>
  </si>
  <si>
    <t>11</t>
  </si>
  <si>
    <t>ՀՀ համայնքների պահուստային ֆոնդ</t>
  </si>
  <si>
    <t xml:space="preserve">                                                                                       Կապան  համայնքի ավագանու</t>
  </si>
  <si>
    <t>Գյուղատնտեսություն</t>
  </si>
  <si>
    <t xml:space="preserve">Գյուղատնտեսություն, անտառային տնտեսություն, ձկնորսություն և որսորդություն </t>
  </si>
  <si>
    <t>2610</t>
  </si>
  <si>
    <t>áñÇó`</t>
  </si>
  <si>
    <t>2611</t>
  </si>
  <si>
    <t xml:space="preserve">Ա.ԸՆԹԱՑԻԿ ԾԱԽՍԵՐ                              </t>
  </si>
  <si>
    <r>
      <t>ՀԻՄՆԱԿԱՆ ԲԱԺԻՆՆԵՐԻՆ ՉԴԱՍՎՈՂ ՊԱՀՈՒՍՏԱՅԻՆ ՖՈՆԴԵՐ</t>
    </r>
    <r>
      <rPr>
        <sz val="9"/>
        <rFont val="GHEA Grapalat"/>
        <family val="3"/>
      </rPr>
      <t xml:space="preserve"> </t>
    </r>
    <r>
      <rPr>
        <b/>
        <sz val="9"/>
        <rFont val="GHEA Grapalat"/>
        <family val="3"/>
      </rPr>
      <t>(տող3110)</t>
    </r>
  </si>
  <si>
    <t xml:space="preserve">ՀՀ կառավարության և համայնքների պահուստային ֆոնդ </t>
  </si>
  <si>
    <t xml:space="preserve">ԸՆԴԱՄԵՆԸ ԾԱԽՍԵՐ                                </t>
  </si>
  <si>
    <t xml:space="preserve">  այդ  թվում՝</t>
  </si>
  <si>
    <t>-ՊԱՀՈՒՍՏԱՅԻՆ  ՄԻՋՈՑՆԵՐ</t>
  </si>
  <si>
    <t>-Պահուստային միջոցներ</t>
  </si>
  <si>
    <t>Կապան  համայնքի ավագանու 2025թ. դեկտեմբերի 24-ի  N 182-Ն    N 6 հավելվածում կատարվող փոփոխություններ</t>
  </si>
  <si>
    <t xml:space="preserve">ԸՆԴԱՄԵՆԸ ԾԱԽՍԵՐ                               </t>
  </si>
  <si>
    <t>Աշխատակազմի քարտուղար                              Կարեն Ալավերդյան</t>
  </si>
  <si>
    <t>Աշխատակազմի քարտուղար                                   Կարեն Ալավերդյան</t>
  </si>
  <si>
    <t xml:space="preserve">            (հազար դրամներով)</t>
  </si>
  <si>
    <t>Մշակույթի տներ, ակումբներ, կենտրոններ</t>
  </si>
  <si>
    <t xml:space="preserve">ԸՆԴԱՄԵՆԸ ԾԱԽՍԵՐ                              </t>
  </si>
  <si>
    <t xml:space="preserve">    այդ  թվում՝</t>
  </si>
  <si>
    <r>
      <t>ՊԱՀՈՒՍՏԱՅԻՆ ՄԻՋՈՑՆԵՐ</t>
    </r>
    <r>
      <rPr>
        <b/>
        <i/>
        <sz val="8"/>
        <color indexed="8"/>
        <rFont val="GHEA Grapalat"/>
        <family val="3"/>
      </rPr>
      <t xml:space="preserve"> (տող4771)</t>
    </r>
  </si>
  <si>
    <t xml:space="preserve"> -Պահուստային միջոցներ</t>
  </si>
  <si>
    <t>4891</t>
  </si>
  <si>
    <t>1.7 ԱՅԼ ԾԱԽՍԵՐ</t>
  </si>
  <si>
    <t xml:space="preserve">               Աշխատակազմի քարտուղար                              Կարեն Ալավերդյան</t>
  </si>
  <si>
    <t>Հավելված N1</t>
  </si>
  <si>
    <t xml:space="preserve">        Հավելված  N 2</t>
  </si>
  <si>
    <t>Հավելված  N3</t>
  </si>
  <si>
    <t>Հավելված  N4</t>
  </si>
  <si>
    <r>
      <t xml:space="preserve">ԸՆԴԱՄԵՆԸ  ԵԿԱՄՈՒՏՆԵՐ                                   </t>
    </r>
    <r>
      <rPr>
        <b/>
        <sz val="10"/>
        <rFont val="GHEA Grapalat"/>
        <family val="3"/>
      </rPr>
      <t>(տող 1100 + տող 1200+տող 1300)</t>
    </r>
  </si>
  <si>
    <t xml:space="preserve">Բ. ՈՉ ՖԻՆԱՆՍԱԿԱՆ ԱԿՏԻՎՆԵՐԻ ԳԾՈՎ ԾԱԽՍԵՐ                     </t>
  </si>
  <si>
    <t>այդ թվում` համայնքի բյուջեի վարչական մասի պահուստային ֆոնդից ֆոնդային մաս կատարվող հատկացումներ</t>
  </si>
  <si>
    <t>1390</t>
  </si>
  <si>
    <t>3.9 Այլ եկամուտներ</t>
  </si>
  <si>
    <t>7451</t>
  </si>
  <si>
    <t>1140</t>
  </si>
  <si>
    <t>1141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</si>
  <si>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</si>
  <si>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1393</t>
  </si>
  <si>
    <t>Այլ ոչ հարկային եկամուտ</t>
  </si>
  <si>
    <t>Գյուղատնտեսություն, անտառային տնտեսություն, ձկնորսություն և որսորդություն</t>
  </si>
  <si>
    <t>1392</t>
  </si>
  <si>
    <t>Վարչական բյուջեի պահուստային ֆոնդից ֆոնդային բյուջե կատարվող հատկացումներից մուտքեր</t>
  </si>
  <si>
    <r>
      <t xml:space="preserve">ԲՆԱԿԱՐԱՆԱՅԻՆ ՇԻՆԱՐԱՐՈՒԹՅՈՒՆ ԵՎ ԿՈՄՈՒՆԱԼ ԾԱՌԱՅՈՒԹՅՈՒՆ </t>
    </r>
    <r>
      <rPr>
        <b/>
        <sz val="10"/>
        <rFont val="GHEA Grapalat"/>
        <family val="3"/>
      </rPr>
      <t>(տող2610)</t>
    </r>
  </si>
  <si>
    <r>
      <t xml:space="preserve">ԸՆԴԱՄԵՆԸ ԾԱԽՍԵՐ </t>
    </r>
    <r>
      <rPr>
        <b/>
        <sz val="10"/>
        <rFont val="GHEA Grapalat"/>
        <family val="3"/>
      </rPr>
      <t>(տող2100+տող2400+տող2600+ տող2800+տող2900+տող3000+տող3100)</t>
    </r>
  </si>
  <si>
    <t xml:space="preserve"> ՀԱՆԳԻՍՏ ,ՄՇԱԿՈՒՅԹ ԵՎ ԿՐՈՆ (տող2820)</t>
  </si>
  <si>
    <r>
      <t xml:space="preserve">Ա.   ԸՆԹԱՑԻԿ  ԾԱԽՍԵՐ՝                </t>
    </r>
    <r>
      <rPr>
        <sz val="10"/>
        <rFont val="GHEA Grapalat"/>
        <family val="3"/>
      </rPr>
      <t xml:space="preserve">(տող4200+ տող4400+տող4700)  </t>
    </r>
    <r>
      <rPr>
        <sz val="12"/>
        <rFont val="GHEA Grapalat"/>
        <family val="3"/>
      </rPr>
      <t xml:space="preserve"> </t>
    </r>
    <r>
      <rPr>
        <b/>
        <sz val="12"/>
        <rFont val="GHEA Grapalat"/>
        <family val="3"/>
      </rPr>
      <t xml:space="preserve">                                                                                                                    </t>
    </r>
  </si>
  <si>
    <r>
      <t xml:space="preserve">         ԸՆԴԱՄԵՆԸ    ԾԱԽՍԵՐ          </t>
    </r>
    <r>
      <rPr>
        <sz val="11"/>
        <rFont val="GHEA Grapalat"/>
        <family val="3"/>
      </rPr>
      <t xml:space="preserve">     </t>
    </r>
    <r>
      <rPr>
        <sz val="10"/>
        <rFont val="GHEA Grapalat"/>
        <family val="3"/>
      </rPr>
      <t>(տող4050+տող5000)</t>
    </r>
  </si>
  <si>
    <t>ԿՐԹՈՒԹՅՈՒՆ (տող2910+տող2950)</t>
  </si>
  <si>
    <t>Հանգստի և սպորտի ծառայություններ</t>
  </si>
  <si>
    <t xml:space="preserve">        Կապան  համայնքի ավագանու</t>
  </si>
  <si>
    <r>
      <t xml:space="preserve">ԸՆԴԱՄԵՆԸ ԾԱԽՍԵՐ </t>
    </r>
    <r>
      <rPr>
        <sz val="9"/>
        <rFont val="GHEA Grapalat"/>
        <family val="3"/>
      </rPr>
      <t>(տող2100+տող2400+տող2600+տող2800+տող2900+տող3000+տող3100)</t>
    </r>
  </si>
  <si>
    <r>
      <t xml:space="preserve">ՀԱՆԳԻՍՏ, ՄՇԱԿՈՒՅԹ ԵՎ ԿՐՈՆ </t>
    </r>
    <r>
      <rPr>
        <sz val="9"/>
        <rFont val="GHEA Grapalat"/>
        <family val="3"/>
      </rPr>
      <t>(տող2810+տող2820)</t>
    </r>
  </si>
  <si>
    <r>
      <t>ՀԻՄՆԱԿԱՆ ԲԱԺԻՆՆԵՐԻՆ ՉԴԱՍՎՈՂ ՊԱՀՈՒՍՏԱՅԻՆ ՖՈՆԴԵՐ</t>
    </r>
    <r>
      <rPr>
        <sz val="9"/>
        <rFont val="GHEA Grapalat"/>
        <family val="3"/>
      </rPr>
      <t xml:space="preserve"> (տող3110)</t>
    </r>
  </si>
  <si>
    <r>
      <t>ԲՆԱԿԱՐԱՆԱՅԻՆ ՇԻՆԱՐԱՐՈՒԹՅՈՒՆ ԵՎ ԿՈՄՈՒՆԱԼ ԾԱՌԱՅՈՒԹՅՈՒՆ</t>
    </r>
    <r>
      <rPr>
        <sz val="9"/>
        <rFont val="GHEA Grapalat"/>
        <family val="3"/>
      </rPr>
      <t xml:space="preserve"> (տող2610)</t>
    </r>
  </si>
  <si>
    <r>
      <t xml:space="preserve">ՏՆՏԵՍԱԿԱՆ ՀԱՐԱԲԵՐՈՒԹՅՈՒՆՆԵՐ </t>
    </r>
    <r>
      <rPr>
        <sz val="9"/>
        <rFont val="GHEA Grapalat"/>
        <family val="3"/>
      </rPr>
      <t>(տող2420)</t>
    </r>
  </si>
  <si>
    <r>
      <t xml:space="preserve">ԿՐԹՈՒԹՅՈՒՆ </t>
    </r>
    <r>
      <rPr>
        <sz val="10"/>
        <rFont val="GHEA Grapalat"/>
        <family val="3"/>
      </rPr>
      <t>(տող2910+տող2950)</t>
    </r>
  </si>
  <si>
    <t xml:space="preserve">                                                                                               09 մարտի 2026թ.N25 -Ն  որոշման</t>
  </si>
  <si>
    <t xml:space="preserve">                                                                                     09 մարտի 2026թ.N 25-Ն  որոշման</t>
  </si>
  <si>
    <t xml:space="preserve">                                                                                                              09 մարտի 2026թ.N 25-Ն  որոշման</t>
  </si>
  <si>
    <r>
      <t xml:space="preserve">ՏՆՏԵՍԱԿԱՆ ՀԱՐԱԲԵՐՈՒԹՅՈՒՆՆԵՐ </t>
    </r>
    <r>
      <rPr>
        <b/>
        <sz val="9"/>
        <rFont val="GHEA Grapalat"/>
        <family val="3"/>
      </rPr>
      <t>(տող2420)</t>
    </r>
  </si>
  <si>
    <t xml:space="preserve"> այդ թվում`  </t>
  </si>
  <si>
    <t xml:space="preserve">1.4 Համայնքի բյուջե վճարվող պետական տուրքեր(տող1141 ) </t>
  </si>
  <si>
    <t xml:space="preserve">Կապան  համայնքի ավագանու 2025թ. դեկտեմբերի 24-ի N182-Ն որոշման   N 1                                                                            հավելվածում կատարվող փոփոխություններ </t>
  </si>
  <si>
    <t xml:space="preserve">     Կապան  համայնքի ավագանու 2025թ. դեկտեմբերի 24-ի N182-Ն որոշման  N 2                                                                           հավելվածում կատարվող փոփոխություններ </t>
  </si>
  <si>
    <t xml:space="preserve">     Կապան  համայնքի ավագանու 2025թ. դեկտեմբերի 24-ի N182-Ն որոշման   N 3                                                                           հավելվածում կատարվող փոփոխություններ </t>
  </si>
  <si>
    <t xml:space="preserve">                                                                                                                   09 մարտի 2026թ. N25-Ն 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</si>
</sst>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"/>
    <numFmt numFmtId="165" formatCode="000"/>
    <numFmt numFmtId="166" formatCode="0.0"/>
    <numFmt numFmtId="167" formatCode="0.000"/>
    <numFmt numFmtId="168" formatCode="0.0000000000000"/>
    <numFmt numFmtId="169" formatCode="#,##0.0\ ;\(#,##0.0\)"/>
  </numFmts>
  <fonts count="46" x14ac:knownFonts="1">
    <font>
      <sz val="10"/>
      <name val="Arial"/>
    </font>
    <font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8"/>
      <name val="Arial"/>
      <family val="2"/>
      <charset val="204"/>
    </font>
    <font>
      <b/>
      <i/>
      <sz val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sz val="9"/>
      <name val="Arial"/>
      <family val="2"/>
      <charset val="204"/>
    </font>
    <font>
      <b/>
      <sz val="10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8"/>
      <name val="GHEA Grapalat"/>
      <family val="3"/>
    </font>
    <font>
      <sz val="11"/>
      <name val="GHEA Grapalat"/>
      <family val="3"/>
    </font>
    <font>
      <b/>
      <i/>
      <sz val="10"/>
      <name val="GHEA Grapalat"/>
      <family val="3"/>
    </font>
    <font>
      <sz val="9"/>
      <name val="GHEA Grapalat"/>
      <family val="3"/>
    </font>
    <font>
      <b/>
      <sz val="8"/>
      <name val="GHEA Grapalat"/>
      <family val="3"/>
    </font>
    <font>
      <sz val="8"/>
      <color indexed="10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sz val="9"/>
      <name val="GHEA Grapalat"/>
      <family val="3"/>
    </font>
    <font>
      <b/>
      <sz val="11"/>
      <name val="GHEA Grapalat"/>
      <family val="3"/>
    </font>
    <font>
      <b/>
      <sz val="9"/>
      <color indexed="8"/>
      <name val="GHEA Grapalat"/>
      <family val="3"/>
    </font>
    <font>
      <b/>
      <i/>
      <sz val="9"/>
      <color indexed="8"/>
      <name val="GHEA Grapalat"/>
      <family val="3"/>
    </font>
    <font>
      <i/>
      <sz val="8"/>
      <color indexed="8"/>
      <name val="GHEA Grapalat"/>
      <family val="3"/>
    </font>
    <font>
      <sz val="8"/>
      <color indexed="8"/>
      <name val="GHEA Grapalat"/>
      <family val="3"/>
    </font>
    <font>
      <sz val="9"/>
      <color indexed="8"/>
      <name val="GHEA Grapalat"/>
      <family val="3"/>
    </font>
    <font>
      <b/>
      <sz val="10"/>
      <color indexed="8"/>
      <name val="GHEA Grapalat"/>
      <family val="3"/>
    </font>
    <font>
      <b/>
      <sz val="10.5"/>
      <name val="GHEA Grapalat"/>
      <family val="3"/>
    </font>
    <font>
      <b/>
      <sz val="10"/>
      <name val="GHEA Grapalat"/>
      <family val="3"/>
    </font>
    <font>
      <sz val="10"/>
      <color indexed="8"/>
      <name val="GHEA Grapalat"/>
      <family val="3"/>
    </font>
    <font>
      <sz val="10"/>
      <name val="Arial LatArm"/>
      <family val="2"/>
    </font>
    <font>
      <b/>
      <sz val="8"/>
      <color indexed="10"/>
      <name val="GHEA Grapalat"/>
      <family val="3"/>
    </font>
    <font>
      <b/>
      <sz val="12"/>
      <color indexed="8"/>
      <name val="GHEA Grapalat"/>
      <family val="3"/>
    </font>
    <font>
      <b/>
      <i/>
      <sz val="11"/>
      <name val="GHEA Grapalat"/>
      <family val="3"/>
    </font>
    <font>
      <b/>
      <sz val="11"/>
      <color indexed="8"/>
      <name val="GHEA Grapalat"/>
      <family val="3"/>
    </font>
    <font>
      <b/>
      <sz val="8"/>
      <name val="GHEA Grapalat"/>
      <family val="3"/>
      <charset val="204"/>
    </font>
    <font>
      <b/>
      <sz val="9"/>
      <name val="GHEA Grapalat"/>
      <family val="3"/>
      <charset val="204"/>
    </font>
    <font>
      <b/>
      <i/>
      <sz val="9"/>
      <name val="GHEA Grapalat"/>
      <family val="3"/>
      <charset val="204"/>
    </font>
    <font>
      <b/>
      <sz val="8"/>
      <name val="Arial LatArm"/>
      <family val="2"/>
    </font>
    <font>
      <sz val="8"/>
      <name val="Arial LatArm"/>
      <family val="2"/>
    </font>
    <font>
      <b/>
      <i/>
      <sz val="8"/>
      <color indexed="8"/>
      <name val="GHEA Grapalat"/>
      <family val="3"/>
    </font>
    <font>
      <sz val="10"/>
      <color rgb="FF00000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4" fillId="0" borderId="4" applyNumberFormat="0" applyFill="0" applyProtection="0">
      <alignment horizontal="center" vertical="center"/>
    </xf>
    <xf numFmtId="0" fontId="34" fillId="0" borderId="4" applyNumberFormat="0" applyFill="0" applyProtection="0">
      <alignment horizontal="left" vertical="center" wrapText="1"/>
    </xf>
  </cellStyleXfs>
  <cellXfs count="252">
    <xf numFmtId="0" fontId="0" fillId="0" borderId="0" xfId="0"/>
    <xf numFmtId="0" fontId="3" fillId="0" borderId="0" xfId="0" applyFont="1"/>
    <xf numFmtId="164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top" wrapText="1"/>
    </xf>
    <xf numFmtId="165" fontId="5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0" fillId="0" borderId="0" xfId="0" applyFont="1"/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164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165" fontId="21" fillId="0" borderId="0" xfId="0" applyNumberFormat="1" applyFont="1" applyAlignment="1">
      <alignment horizontal="center" vertical="top"/>
    </xf>
    <xf numFmtId="165" fontId="15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left" vertical="top" wrapText="1"/>
    </xf>
    <xf numFmtId="164" fontId="15" fillId="0" borderId="0" xfId="0" applyNumberFormat="1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164" fontId="18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4" fillId="0" borderId="0" xfId="0" applyFont="1"/>
    <xf numFmtId="0" fontId="18" fillId="0" borderId="0" xfId="0" applyFont="1"/>
    <xf numFmtId="0" fontId="1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0" borderId="0" xfId="0" applyFont="1"/>
    <xf numFmtId="0" fontId="18" fillId="2" borderId="1" xfId="0" applyFont="1" applyFill="1" applyBorder="1" applyAlignment="1">
      <alignment horizontal="left" vertical="top" wrapText="1"/>
    </xf>
    <xf numFmtId="49" fontId="23" fillId="2" borderId="1" xfId="0" applyNumberFormat="1" applyFont="1" applyFill="1" applyBorder="1" applyAlignment="1">
      <alignment horizontal="center"/>
    </xf>
    <xf numFmtId="49" fontId="18" fillId="2" borderId="1" xfId="0" applyNumberFormat="1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vertical="top" wrapText="1"/>
    </xf>
    <xf numFmtId="49" fontId="30" fillId="0" borderId="1" xfId="0" applyNumberFormat="1" applyFont="1" applyBorder="1" applyAlignment="1">
      <alignment vertical="top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0" xfId="0" applyNumberFormat="1" applyFont="1"/>
    <xf numFmtId="49" fontId="12" fillId="0" borderId="0" xfId="0" applyNumberFormat="1" applyFont="1"/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right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49" fontId="31" fillId="0" borderId="0" xfId="0" applyNumberFormat="1" applyFont="1" applyAlignment="1">
      <alignment vertical="center"/>
    </xf>
    <xf numFmtId="49" fontId="24" fillId="0" borderId="1" xfId="0" applyNumberFormat="1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vertical="center" wrapText="1"/>
    </xf>
    <xf numFmtId="49" fontId="11" fillId="0" borderId="1" xfId="0" applyNumberFormat="1" applyFont="1" applyBorder="1" applyAlignment="1">
      <alignment vertical="center" wrapText="1"/>
    </xf>
    <xf numFmtId="49" fontId="16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 readingOrder="1"/>
    </xf>
    <xf numFmtId="0" fontId="18" fillId="0" borderId="1" xfId="0" applyFont="1" applyBorder="1" applyAlignment="1">
      <alignment horizontal="left" vertical="top" wrapText="1" readingOrder="1"/>
    </xf>
    <xf numFmtId="0" fontId="22" fillId="0" borderId="1" xfId="0" applyFont="1" applyBorder="1" applyAlignment="1">
      <alignment horizontal="left" vertical="top" wrapText="1" readingOrder="1"/>
    </xf>
    <xf numFmtId="0" fontId="23" fillId="0" borderId="1" xfId="0" applyFont="1" applyBorder="1" applyAlignment="1">
      <alignment horizontal="center" vertical="center" wrapText="1" readingOrder="1"/>
    </xf>
    <xf numFmtId="49" fontId="19" fillId="0" borderId="1" xfId="0" applyNumberFormat="1" applyFont="1" applyBorder="1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/>
    </xf>
    <xf numFmtId="2" fontId="32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top" wrapText="1" readingOrder="1"/>
    </xf>
    <xf numFmtId="49" fontId="14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left" vertical="center" wrapText="1" indent="1"/>
    </xf>
    <xf numFmtId="166" fontId="14" fillId="2" borderId="0" xfId="0" applyNumberFormat="1" applyFont="1" applyFill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49" fontId="11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 readingOrder="1"/>
    </xf>
    <xf numFmtId="0" fontId="18" fillId="0" borderId="1" xfId="0" applyFont="1" applyBorder="1" applyAlignment="1">
      <alignment horizontal="left" vertical="center" wrapText="1" readingOrder="1"/>
    </xf>
    <xf numFmtId="0" fontId="23" fillId="0" borderId="1" xfId="0" applyFont="1" applyBorder="1" applyAlignment="1">
      <alignment horizontal="left" vertical="center" wrapText="1" readingOrder="1"/>
    </xf>
    <xf numFmtId="0" fontId="11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49" fontId="14" fillId="0" borderId="1" xfId="0" applyNumberFormat="1" applyFont="1" applyBorder="1" applyAlignment="1">
      <alignment horizontal="left" vertical="center" wrapText="1" readingOrder="1"/>
    </xf>
    <xf numFmtId="0" fontId="17" fillId="0" borderId="1" xfId="0" applyFont="1" applyBorder="1" applyAlignment="1">
      <alignment horizontal="left" vertical="center" wrapText="1" readingOrder="1"/>
    </xf>
    <xf numFmtId="49" fontId="11" fillId="0" borderId="1" xfId="0" applyNumberFormat="1" applyFont="1" applyBorder="1" applyAlignment="1">
      <alignment horizontal="left" vertical="center" wrapText="1" readingOrder="1"/>
    </xf>
    <xf numFmtId="0" fontId="19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 readingOrder="1"/>
    </xf>
    <xf numFmtId="49" fontId="18" fillId="0" borderId="1" xfId="0" applyNumberFormat="1" applyFont="1" applyBorder="1" applyAlignment="1">
      <alignment horizontal="left" vertical="center" wrapText="1" readingOrder="1"/>
    </xf>
    <xf numFmtId="0" fontId="22" fillId="0" borderId="1" xfId="0" applyFont="1" applyBorder="1" applyAlignment="1">
      <alignment horizontal="left" vertical="center" wrapText="1" readingOrder="1"/>
    </xf>
    <xf numFmtId="49" fontId="36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top" wrapText="1"/>
    </xf>
    <xf numFmtId="166" fontId="14" fillId="0" borderId="1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vertical="center"/>
    </xf>
    <xf numFmtId="166" fontId="8" fillId="0" borderId="0" xfId="0" applyNumberFormat="1" applyFont="1" applyAlignment="1">
      <alignment horizontal="center" vertical="center" wrapText="1"/>
    </xf>
    <xf numFmtId="166" fontId="12" fillId="0" borderId="0" xfId="0" applyNumberFormat="1" applyFont="1" applyAlignment="1">
      <alignment horizontal="center" vertical="center" wrapText="1"/>
    </xf>
    <xf numFmtId="166" fontId="14" fillId="0" borderId="0" xfId="0" applyNumberFormat="1" applyFont="1"/>
    <xf numFmtId="2" fontId="12" fillId="0" borderId="0" xfId="0" applyNumberFormat="1" applyFont="1" applyAlignment="1">
      <alignment horizontal="center" vertical="center" wrapText="1"/>
    </xf>
    <xf numFmtId="0" fontId="17" fillId="0" borderId="1" xfId="0" applyFont="1" applyBorder="1" applyAlignment="1">
      <alignment horizontal="left" vertical="top" wrapText="1" readingOrder="1"/>
    </xf>
    <xf numFmtId="49" fontId="14" fillId="0" borderId="1" xfId="0" applyNumberFormat="1" applyFont="1" applyBorder="1" applyAlignment="1">
      <alignment horizontal="left" vertical="center" wrapText="1" indent="1"/>
    </xf>
    <xf numFmtId="2" fontId="31" fillId="0" borderId="0" xfId="0" applyNumberFormat="1" applyFont="1" applyAlignment="1">
      <alignment vertical="center"/>
    </xf>
    <xf numFmtId="2" fontId="14" fillId="0" borderId="0" xfId="0" applyNumberFormat="1" applyFont="1" applyAlignment="1">
      <alignment vertical="center"/>
    </xf>
    <xf numFmtId="166" fontId="11" fillId="0" borderId="0" xfId="0" applyNumberFormat="1" applyFont="1" applyAlignment="1">
      <alignment horizontal="center" vertical="center" wrapText="1"/>
    </xf>
    <xf numFmtId="2" fontId="14" fillId="0" borderId="0" xfId="0" applyNumberFormat="1" applyFont="1"/>
    <xf numFmtId="2" fontId="8" fillId="0" borderId="0" xfId="0" applyNumberFormat="1" applyFont="1" applyAlignment="1">
      <alignment vertical="center" wrapText="1"/>
    </xf>
    <xf numFmtId="166" fontId="32" fillId="0" borderId="0" xfId="0" applyNumberFormat="1" applyFont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0" fontId="14" fillId="3" borderId="0" xfId="0" applyFont="1" applyFill="1"/>
    <xf numFmtId="2" fontId="0" fillId="0" borderId="0" xfId="0" applyNumberFormat="1"/>
    <xf numFmtId="168" fontId="31" fillId="0" borderId="0" xfId="0" applyNumberFormat="1" applyFont="1" applyAlignment="1">
      <alignment vertical="center"/>
    </xf>
    <xf numFmtId="49" fontId="19" fillId="0" borderId="1" xfId="0" applyNumberFormat="1" applyFont="1" applyBorder="1" applyAlignment="1">
      <alignment horizontal="left" vertical="center"/>
    </xf>
    <xf numFmtId="166" fontId="13" fillId="0" borderId="0" xfId="0" applyNumberFormat="1" applyFont="1" applyAlignment="1">
      <alignment vertical="center" wrapText="1"/>
    </xf>
    <xf numFmtId="166" fontId="12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top" wrapText="1" readingOrder="1"/>
    </xf>
    <xf numFmtId="0" fontId="15" fillId="2" borderId="0" xfId="0" applyFont="1" applyFill="1" applyAlignment="1">
      <alignment horizontal="center" vertical="center"/>
    </xf>
    <xf numFmtId="49" fontId="17" fillId="0" borderId="0" xfId="0" applyNumberFormat="1" applyFont="1" applyAlignment="1">
      <alignment horizontal="right" vertical="center"/>
    </xf>
    <xf numFmtId="166" fontId="12" fillId="0" borderId="0" xfId="0" applyNumberFormat="1" applyFont="1" applyAlignment="1">
      <alignment vertical="center" wrapText="1"/>
    </xf>
    <xf numFmtId="166" fontId="12" fillId="0" borderId="0" xfId="0" applyNumberFormat="1" applyFont="1"/>
    <xf numFmtId="0" fontId="15" fillId="0" borderId="2" xfId="0" applyFont="1" applyBorder="1" applyAlignment="1">
      <alignment vertical="center"/>
    </xf>
    <xf numFmtId="0" fontId="34" fillId="0" borderId="1" xfId="1" applyFill="1" applyBorder="1">
      <alignment horizontal="center" vertical="center"/>
    </xf>
    <xf numFmtId="0" fontId="14" fillId="0" borderId="1" xfId="0" applyFont="1" applyBorder="1" applyAlignment="1">
      <alignment horizontal="left" vertical="top" wrapText="1" readingOrder="1"/>
    </xf>
    <xf numFmtId="0" fontId="23" fillId="0" borderId="1" xfId="0" applyFont="1" applyBorder="1" applyAlignment="1">
      <alignment horizontal="left" vertical="center" wrapText="1"/>
    </xf>
    <xf numFmtId="166" fontId="14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49" fontId="39" fillId="0" borderId="1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left" vertical="center" wrapText="1" readingOrder="1"/>
    </xf>
    <xf numFmtId="0" fontId="41" fillId="0" borderId="1" xfId="0" applyFont="1" applyBorder="1" applyAlignment="1">
      <alignment horizontal="left" vertical="center" wrapText="1" readingOrder="1"/>
    </xf>
    <xf numFmtId="2" fontId="13" fillId="0" borderId="0" xfId="0" applyNumberFormat="1" applyFont="1" applyAlignment="1">
      <alignment vertical="center" wrapText="1"/>
    </xf>
    <xf numFmtId="0" fontId="15" fillId="0" borderId="1" xfId="0" applyFont="1" applyBorder="1" applyAlignment="1">
      <alignment horizontal="left" vertical="top" wrapText="1" readingOrder="1"/>
    </xf>
    <xf numFmtId="167" fontId="45" fillId="0" borderId="0" xfId="0" applyNumberFormat="1" applyFont="1" applyAlignment="1">
      <alignment vertical="center"/>
    </xf>
    <xf numFmtId="166" fontId="17" fillId="0" borderId="0" xfId="0" applyNumberFormat="1" applyFont="1" applyAlignment="1">
      <alignment horizontal="right" vertical="center"/>
    </xf>
    <xf numFmtId="166" fontId="14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66" fontId="8" fillId="0" borderId="0" xfId="0" applyNumberFormat="1" applyFont="1"/>
    <xf numFmtId="1" fontId="11" fillId="0" borderId="1" xfId="0" applyNumberFormat="1" applyFont="1" applyBorder="1" applyAlignment="1">
      <alignment vertical="center" wrapText="1"/>
    </xf>
    <xf numFmtId="2" fontId="8" fillId="0" borderId="0" xfId="0" applyNumberFormat="1" applyFont="1"/>
    <xf numFmtId="0" fontId="42" fillId="0" borderId="1" xfId="0" applyFont="1" applyBorder="1" applyAlignment="1">
      <alignment horizontal="center" vertical="center"/>
    </xf>
    <xf numFmtId="169" fontId="42" fillId="0" borderId="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top"/>
    </xf>
    <xf numFmtId="169" fontId="42" fillId="0" borderId="1" xfId="0" applyNumberFormat="1" applyFont="1" applyBorder="1" applyAlignment="1">
      <alignment horizontal="center" vertical="top"/>
    </xf>
    <xf numFmtId="49" fontId="25" fillId="0" borderId="1" xfId="0" applyNumberFormat="1" applyFont="1" applyBorder="1" applyAlignment="1">
      <alignment vertical="center" wrapText="1"/>
    </xf>
    <xf numFmtId="2" fontId="32" fillId="0" borderId="0" xfId="0" applyNumberFormat="1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49" fontId="23" fillId="0" borderId="1" xfId="0" applyNumberFormat="1" applyFont="1" applyBorder="1" applyAlignment="1">
      <alignment horizontal="left" vertical="center" wrapText="1" readingOrder="1"/>
    </xf>
    <xf numFmtId="167" fontId="11" fillId="0" borderId="1" xfId="0" applyNumberFormat="1" applyFont="1" applyBorder="1" applyAlignment="1">
      <alignment horizontal="center" vertical="center"/>
    </xf>
    <xf numFmtId="167" fontId="11" fillId="0" borderId="1" xfId="0" applyNumberFormat="1" applyFont="1" applyBorder="1" applyAlignment="1">
      <alignment horizontal="center" vertical="center" wrapText="1"/>
    </xf>
    <xf numFmtId="167" fontId="14" fillId="0" borderId="1" xfId="0" applyNumberFormat="1" applyFont="1" applyBorder="1" applyAlignment="1">
      <alignment horizontal="center" vertical="center"/>
    </xf>
    <xf numFmtId="167" fontId="12" fillId="0" borderId="0" xfId="0" applyNumberFormat="1" applyFont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167" fontId="32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/>
    </xf>
    <xf numFmtId="167" fontId="11" fillId="0" borderId="0" xfId="0" applyNumberFormat="1" applyFont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23" fillId="2" borderId="1" xfId="0" applyFont="1" applyFill="1" applyBorder="1" applyAlignment="1">
      <alignment horizontal="left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6" fillId="0" borderId="1" xfId="0" applyNumberFormat="1" applyFont="1" applyBorder="1" applyAlignment="1">
      <alignment vertical="center" wrapText="1"/>
    </xf>
    <xf numFmtId="167" fontId="13" fillId="0" borderId="0" xfId="0" applyNumberFormat="1" applyFont="1" applyAlignment="1">
      <alignment vertical="center" wrapText="1"/>
    </xf>
    <xf numFmtId="166" fontId="14" fillId="3" borderId="0" xfId="0" applyNumberFormat="1" applyFont="1" applyFill="1"/>
    <xf numFmtId="167" fontId="14" fillId="0" borderId="0" xfId="0" applyNumberFormat="1" applyFont="1"/>
    <xf numFmtId="0" fontId="24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9" fontId="33" fillId="0" borderId="1" xfId="0" applyNumberFormat="1" applyFont="1" applyBorder="1" applyAlignment="1">
      <alignment vertical="center" wrapText="1"/>
    </xf>
    <xf numFmtId="49" fontId="29" fillId="0" borderId="1" xfId="0" applyNumberFormat="1" applyFont="1" applyBorder="1" applyAlignment="1">
      <alignment vertical="center" wrapText="1"/>
    </xf>
    <xf numFmtId="49" fontId="11" fillId="0" borderId="1" xfId="0" quotePrefix="1" applyNumberFormat="1" applyFont="1" applyBorder="1" applyAlignment="1">
      <alignment horizontal="center" vertical="center"/>
    </xf>
    <xf numFmtId="49" fontId="14" fillId="0" borderId="1" xfId="0" quotePrefix="1" applyNumberFormat="1" applyFont="1" applyBorder="1" applyAlignment="1">
      <alignment horizontal="center" vertical="center"/>
    </xf>
    <xf numFmtId="166" fontId="11" fillId="0" borderId="1" xfId="0" applyNumberFormat="1" applyFont="1" applyBorder="1" applyAlignment="1">
      <alignment vertical="center"/>
    </xf>
    <xf numFmtId="0" fontId="19" fillId="2" borderId="5" xfId="0" applyFont="1" applyFill="1" applyBorder="1" applyAlignment="1">
      <alignment horizontal="center" vertical="center"/>
    </xf>
    <xf numFmtId="49" fontId="25" fillId="0" borderId="1" xfId="0" applyNumberFormat="1" applyFont="1" applyBorder="1" applyAlignment="1">
      <alignment vertical="top" wrapText="1"/>
    </xf>
    <xf numFmtId="49" fontId="14" fillId="3" borderId="1" xfId="0" applyNumberFormat="1" applyFont="1" applyFill="1" applyBorder="1" applyAlignment="1">
      <alignment vertical="center" wrapText="1"/>
    </xf>
    <xf numFmtId="49" fontId="14" fillId="3" borderId="1" xfId="0" applyNumberFormat="1" applyFont="1" applyFill="1" applyBorder="1" applyAlignment="1">
      <alignment horizontal="center" vertical="center"/>
    </xf>
    <xf numFmtId="0" fontId="39" fillId="0" borderId="6" xfId="0" applyFont="1" applyBorder="1" applyAlignment="1">
      <alignment vertical="center"/>
    </xf>
    <xf numFmtId="49" fontId="39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9" fontId="22" fillId="0" borderId="1" xfId="0" applyNumberFormat="1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9" fontId="18" fillId="0" borderId="1" xfId="0" applyNumberFormat="1" applyFont="1" applyBorder="1" applyAlignment="1">
      <alignment horizontal="left" vertical="center" wrapText="1"/>
    </xf>
    <xf numFmtId="0" fontId="34" fillId="0" borderId="2" xfId="1" applyFill="1" applyBorder="1">
      <alignment horizontal="center" vertical="center"/>
    </xf>
    <xf numFmtId="0" fontId="15" fillId="0" borderId="5" xfId="0" applyFont="1" applyBorder="1" applyAlignment="1">
      <alignment vertical="center"/>
    </xf>
    <xf numFmtId="49" fontId="29" fillId="0" borderId="0" xfId="0" applyNumberFormat="1" applyFont="1" applyAlignment="1">
      <alignment vertical="center" wrapText="1"/>
    </xf>
    <xf numFmtId="49" fontId="25" fillId="0" borderId="0" xfId="0" applyNumberFormat="1" applyFont="1" applyAlignment="1">
      <alignment horizontal="center" vertical="top" wrapText="1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25" fillId="0" borderId="0" xfId="0" applyNumberFormat="1" applyFont="1" applyAlignment="1">
      <alignment vertical="center" wrapText="1"/>
    </xf>
    <xf numFmtId="49" fontId="31" fillId="0" borderId="1" xfId="0" quotePrefix="1" applyNumberFormat="1" applyFont="1" applyBorder="1" applyAlignment="1">
      <alignment horizontal="center" vertical="center"/>
    </xf>
    <xf numFmtId="49" fontId="14" fillId="3" borderId="1" xfId="0" quotePrefix="1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 indent="1"/>
    </xf>
    <xf numFmtId="169" fontId="43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 readingOrder="1"/>
    </xf>
    <xf numFmtId="49" fontId="16" fillId="0" borderId="0" xfId="0" applyNumberFormat="1" applyFont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/>
    </xf>
    <xf numFmtId="49" fontId="11" fillId="0" borderId="1" xfId="0" applyNumberFormat="1" applyFont="1" applyBorder="1" applyAlignment="1">
      <alignment horizontal="right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37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/>
    </xf>
    <xf numFmtId="49" fontId="17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center" vertical="center" wrapText="1" readingOrder="1"/>
    </xf>
    <xf numFmtId="166" fontId="1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7" fillId="0" borderId="0" xfId="0" applyNumberFormat="1" applyFont="1" applyAlignment="1">
      <alignment horizontal="left" vertical="center"/>
    </xf>
    <xf numFmtId="49" fontId="38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right"/>
    </xf>
    <xf numFmtId="49" fontId="37" fillId="0" borderId="0" xfId="0" applyNumberFormat="1" applyFont="1" applyAlignment="1">
      <alignment horizontal="right" vertical="center"/>
    </xf>
    <xf numFmtId="0" fontId="17" fillId="0" borderId="1" xfId="0" applyFont="1" applyBorder="1" applyAlignment="1">
      <alignment horizontal="center" vertical="center" textRotation="90" wrapText="1"/>
    </xf>
    <xf numFmtId="165" fontId="17" fillId="0" borderId="1" xfId="0" applyNumberFormat="1" applyFont="1" applyBorder="1" applyAlignment="1">
      <alignment horizontal="center" vertical="center" textRotation="90" wrapText="1"/>
    </xf>
  </cellXfs>
  <cellStyles count="3">
    <cellStyle name="cntr_arm10_Bord_900" xfId="1" xr:uid="{990F2F3D-3BA8-498E-BDD4-E1324A4524E6}"/>
    <cellStyle name="left_arm10_BordWW_900" xfId="2" xr:uid="{C2E767F8-947D-4475-BA8F-3EC8FF65448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33A13-7815-49EF-AFBC-1894990172EF}">
  <dimension ref="A1:N35"/>
  <sheetViews>
    <sheetView zoomScaleNormal="100" workbookViewId="0">
      <selection activeCell="L4" sqref="L4"/>
    </sheetView>
  </sheetViews>
  <sheetFormatPr defaultRowHeight="13.5" x14ac:dyDescent="0.25"/>
  <cols>
    <col min="1" max="1" width="6.5703125" style="57" customWidth="1"/>
    <col min="2" max="2" width="50.85546875" style="57" customWidth="1"/>
    <col min="3" max="3" width="8.5703125" style="57" customWidth="1"/>
    <col min="4" max="4" width="12.42578125" style="67" customWidth="1"/>
    <col min="5" max="5" width="12.140625" style="58" customWidth="1"/>
    <col min="6" max="6" width="12.5703125" style="57" customWidth="1"/>
    <col min="7" max="7" width="9.140625" style="57"/>
    <col min="8" max="8" width="13" style="57" customWidth="1"/>
    <col min="9" max="9" width="14.140625" style="57" customWidth="1"/>
    <col min="10" max="10" width="13.7109375" style="57" customWidth="1"/>
    <col min="11" max="11" width="14.5703125" style="57" customWidth="1"/>
    <col min="12" max="12" width="9.140625" style="57"/>
    <col min="13" max="13" width="21.28515625" style="57" bestFit="1" customWidth="1"/>
    <col min="14" max="14" width="12.28515625" style="57" customWidth="1"/>
    <col min="15" max="16384" width="9.140625" style="57"/>
  </cols>
  <sheetData>
    <row r="1" spans="1:14" ht="14.25" x14ac:dyDescent="0.2">
      <c r="C1" s="229" t="s">
        <v>112</v>
      </c>
      <c r="D1" s="229"/>
      <c r="E1" s="229"/>
      <c r="F1" s="229"/>
    </row>
    <row r="2" spans="1:14" ht="14.25" x14ac:dyDescent="0.2">
      <c r="C2" s="229" t="s">
        <v>137</v>
      </c>
      <c r="D2" s="229"/>
      <c r="E2" s="229"/>
      <c r="F2" s="229"/>
    </row>
    <row r="3" spans="1:14" ht="14.25" x14ac:dyDescent="0.2">
      <c r="B3" s="229" t="s">
        <v>144</v>
      </c>
      <c r="C3" s="229"/>
      <c r="D3" s="229"/>
      <c r="E3" s="229"/>
      <c r="F3" s="229"/>
    </row>
    <row r="4" spans="1:14" ht="15" customHeight="1" x14ac:dyDescent="0.2">
      <c r="C4" s="136"/>
      <c r="D4" s="136"/>
      <c r="E4" s="136"/>
      <c r="F4" s="136"/>
    </row>
    <row r="5" spans="1:14" s="55" customFormat="1" ht="35.25" customHeight="1" x14ac:dyDescent="0.3">
      <c r="A5" s="233" t="s">
        <v>150</v>
      </c>
      <c r="B5" s="233"/>
      <c r="C5" s="233"/>
      <c r="D5" s="233"/>
      <c r="E5" s="233"/>
      <c r="F5" s="233"/>
      <c r="G5" s="233"/>
      <c r="H5" s="233"/>
    </row>
    <row r="6" spans="1:14" x14ac:dyDescent="0.25">
      <c r="A6" s="56"/>
      <c r="B6" s="56"/>
      <c r="C6" s="56"/>
      <c r="F6" s="58" t="s">
        <v>9</v>
      </c>
    </row>
    <row r="7" spans="1:14" s="59" customFormat="1" ht="63.75" customHeight="1" x14ac:dyDescent="0.2">
      <c r="A7" s="228" t="s">
        <v>10</v>
      </c>
      <c r="B7" s="228" t="s">
        <v>11</v>
      </c>
      <c r="C7" s="228" t="s">
        <v>12</v>
      </c>
      <c r="D7" s="230" t="s">
        <v>81</v>
      </c>
      <c r="E7" s="231" t="s">
        <v>52</v>
      </c>
      <c r="F7" s="231"/>
    </row>
    <row r="8" spans="1:14" s="59" customFormat="1" ht="30" customHeight="1" x14ac:dyDescent="0.2">
      <c r="A8" s="228"/>
      <c r="B8" s="228"/>
      <c r="C8" s="228"/>
      <c r="D8" s="230"/>
      <c r="E8" s="52" t="s">
        <v>25</v>
      </c>
      <c r="F8" s="52" t="s">
        <v>26</v>
      </c>
      <c r="H8" s="121"/>
      <c r="I8" s="183"/>
      <c r="J8" s="121"/>
    </row>
    <row r="9" spans="1:14" s="60" customFormat="1" ht="14.25" x14ac:dyDescent="0.25">
      <c r="A9" s="63" t="s">
        <v>2</v>
      </c>
      <c r="B9" s="52">
        <v>2</v>
      </c>
      <c r="C9" s="63">
        <v>3</v>
      </c>
      <c r="D9" s="95">
        <v>4</v>
      </c>
      <c r="E9" s="63">
        <v>5</v>
      </c>
      <c r="F9" s="52">
        <v>6</v>
      </c>
    </row>
    <row r="10" spans="1:14" s="61" customFormat="1" ht="31.5" x14ac:dyDescent="0.2">
      <c r="A10" s="222">
        <v>1000</v>
      </c>
      <c r="B10" s="96" t="s">
        <v>116</v>
      </c>
      <c r="C10" s="53"/>
      <c r="D10" s="86">
        <f>E10+F10</f>
        <v>39200</v>
      </c>
      <c r="E10" s="86">
        <f>E12+E17</f>
        <v>0</v>
      </c>
      <c r="F10" s="87">
        <f>F17</f>
        <v>39200</v>
      </c>
      <c r="H10" s="121"/>
      <c r="I10" s="183"/>
      <c r="J10" s="163"/>
      <c r="K10" s="119"/>
      <c r="M10" s="128"/>
      <c r="N10" s="119"/>
    </row>
    <row r="11" spans="1:14" s="61" customFormat="1" ht="15.75" x14ac:dyDescent="0.2">
      <c r="A11" s="222"/>
      <c r="B11" s="64" t="s">
        <v>13</v>
      </c>
      <c r="C11" s="53"/>
      <c r="D11" s="86"/>
      <c r="E11" s="86"/>
      <c r="F11" s="87"/>
      <c r="H11" s="121"/>
      <c r="I11" s="183"/>
      <c r="J11" s="163"/>
      <c r="K11" s="119"/>
      <c r="M11" s="128"/>
      <c r="N11" s="119"/>
    </row>
    <row r="12" spans="1:14" ht="16.5" x14ac:dyDescent="0.2">
      <c r="A12" s="200">
        <v>1100</v>
      </c>
      <c r="B12" s="62" t="s">
        <v>63</v>
      </c>
      <c r="C12" s="53"/>
      <c r="D12" s="125">
        <f>E12</f>
        <v>-4500</v>
      </c>
      <c r="E12" s="89">
        <f>E14</f>
        <v>-4500</v>
      </c>
      <c r="F12" s="53"/>
      <c r="H12" s="143"/>
      <c r="I12" s="143"/>
      <c r="J12" s="143"/>
      <c r="K12" s="120"/>
    </row>
    <row r="13" spans="1:14" ht="14.25" x14ac:dyDescent="0.2">
      <c r="A13" s="51"/>
      <c r="B13" s="64" t="s">
        <v>14</v>
      </c>
      <c r="C13" s="53"/>
      <c r="D13" s="125"/>
      <c r="E13" s="125"/>
      <c r="F13" s="53"/>
      <c r="H13" s="120"/>
      <c r="I13" s="120"/>
      <c r="J13" s="120"/>
      <c r="N13" s="120"/>
    </row>
    <row r="14" spans="1:14" ht="28.5" x14ac:dyDescent="0.2">
      <c r="A14" s="200" t="s">
        <v>122</v>
      </c>
      <c r="B14" s="65" t="s">
        <v>149</v>
      </c>
      <c r="C14" s="63">
        <v>7146</v>
      </c>
      <c r="D14" s="125">
        <f>E14</f>
        <v>-4500</v>
      </c>
      <c r="E14" s="89">
        <f>E16</f>
        <v>-4500</v>
      </c>
      <c r="F14" s="53"/>
      <c r="H14" s="120"/>
      <c r="I14" s="120"/>
      <c r="J14" s="120"/>
      <c r="K14" s="120"/>
    </row>
    <row r="15" spans="1:14" ht="14.25" x14ac:dyDescent="0.2">
      <c r="A15" s="200"/>
      <c r="B15" s="64" t="s">
        <v>148</v>
      </c>
      <c r="C15" s="63"/>
      <c r="D15" s="125"/>
      <c r="E15" s="89"/>
      <c r="F15" s="53"/>
      <c r="H15" s="120"/>
      <c r="I15" s="120"/>
      <c r="J15" s="120"/>
      <c r="K15" s="120"/>
    </row>
    <row r="16" spans="1:14" ht="87.75" customHeight="1" x14ac:dyDescent="0.2">
      <c r="A16" s="223" t="s">
        <v>123</v>
      </c>
      <c r="B16" s="205" t="s">
        <v>124</v>
      </c>
      <c r="C16" s="206"/>
      <c r="D16" s="125">
        <f>E16</f>
        <v>-4500</v>
      </c>
      <c r="E16" s="89">
        <v>-4500</v>
      </c>
      <c r="F16" s="53"/>
      <c r="H16" s="120"/>
      <c r="I16" s="120"/>
      <c r="J16" s="120"/>
    </row>
    <row r="17" spans="1:11" ht="21" customHeight="1" x14ac:dyDescent="0.2">
      <c r="A17" s="200">
        <v>1300</v>
      </c>
      <c r="B17" s="65" t="s">
        <v>17</v>
      </c>
      <c r="C17" s="51"/>
      <c r="D17" s="88">
        <f>E17+F17</f>
        <v>43700</v>
      </c>
      <c r="E17" s="88">
        <f>E22</f>
        <v>4500</v>
      </c>
      <c r="F17" s="88">
        <f>F19</f>
        <v>39200</v>
      </c>
      <c r="H17" s="120"/>
      <c r="J17" s="120"/>
    </row>
    <row r="18" spans="1:11" ht="18.75" customHeight="1" x14ac:dyDescent="0.2">
      <c r="A18" s="51"/>
      <c r="B18" s="64" t="s">
        <v>14</v>
      </c>
      <c r="C18" s="51"/>
      <c r="D18" s="88"/>
      <c r="E18" s="88"/>
      <c r="F18" s="51"/>
    </row>
    <row r="19" spans="1:11" ht="19.5" customHeight="1" x14ac:dyDescent="0.2">
      <c r="A19" s="200">
        <v>1380</v>
      </c>
      <c r="B19" s="65" t="s">
        <v>75</v>
      </c>
      <c r="C19" s="63">
        <v>7442</v>
      </c>
      <c r="D19" s="88">
        <f>F19</f>
        <v>39200</v>
      </c>
      <c r="E19" s="88"/>
      <c r="F19" s="88">
        <f>F21</f>
        <v>39200</v>
      </c>
    </row>
    <row r="20" spans="1:11" ht="18" customHeight="1" x14ac:dyDescent="0.2">
      <c r="A20" s="51"/>
      <c r="B20" s="64" t="s">
        <v>14</v>
      </c>
      <c r="C20" s="51"/>
      <c r="D20" s="88"/>
      <c r="E20" s="88"/>
      <c r="F20" s="63"/>
    </row>
    <row r="21" spans="1:11" ht="126" customHeight="1" x14ac:dyDescent="0.2">
      <c r="A21" s="201" t="s">
        <v>76</v>
      </c>
      <c r="B21" s="224" t="s">
        <v>77</v>
      </c>
      <c r="C21" s="53"/>
      <c r="D21" s="88">
        <f>F21</f>
        <v>39200</v>
      </c>
      <c r="E21" s="88"/>
      <c r="F21" s="202">
        <v>39200</v>
      </c>
      <c r="I21" s="120"/>
      <c r="K21" s="120"/>
    </row>
    <row r="22" spans="1:11" ht="19.5" customHeight="1" x14ac:dyDescent="0.2">
      <c r="A22" s="200" t="s">
        <v>119</v>
      </c>
      <c r="B22" s="65" t="s">
        <v>120</v>
      </c>
      <c r="C22" s="52" t="s">
        <v>121</v>
      </c>
      <c r="D22" s="88">
        <f>E22</f>
        <v>4500</v>
      </c>
      <c r="E22" s="88">
        <f>E25</f>
        <v>4500</v>
      </c>
      <c r="F22" s="202">
        <f>F25</f>
        <v>0</v>
      </c>
      <c r="I22" s="120"/>
      <c r="K22" s="120"/>
    </row>
    <row r="23" spans="1:11" ht="16.5" customHeight="1" x14ac:dyDescent="0.2">
      <c r="A23" s="201"/>
      <c r="B23" s="64" t="s">
        <v>14</v>
      </c>
      <c r="C23" s="53"/>
      <c r="D23" s="88"/>
      <c r="E23" s="88"/>
      <c r="F23" s="202"/>
      <c r="I23" s="120"/>
      <c r="K23" s="120"/>
    </row>
    <row r="24" spans="1:11" ht="29.25" customHeight="1" x14ac:dyDescent="0.2">
      <c r="A24" s="201" t="s">
        <v>128</v>
      </c>
      <c r="B24" s="118" t="s">
        <v>129</v>
      </c>
      <c r="C24" s="53"/>
      <c r="D24" s="88">
        <f>F24</f>
        <v>325000</v>
      </c>
      <c r="E24" s="88"/>
      <c r="F24" s="202">
        <v>325000</v>
      </c>
      <c r="I24" s="120"/>
      <c r="K24" s="120"/>
    </row>
    <row r="25" spans="1:11" ht="21" customHeight="1" x14ac:dyDescent="0.2">
      <c r="A25" s="51" t="s">
        <v>125</v>
      </c>
      <c r="B25" s="64" t="s">
        <v>126</v>
      </c>
      <c r="C25" s="53"/>
      <c r="D25" s="88">
        <f>E25</f>
        <v>4500</v>
      </c>
      <c r="E25" s="88">
        <v>4500</v>
      </c>
      <c r="F25" s="63"/>
    </row>
    <row r="26" spans="1:11" ht="32.25" customHeight="1" x14ac:dyDescent="0.2">
      <c r="A26" s="232" t="s">
        <v>111</v>
      </c>
      <c r="B26" s="232"/>
      <c r="C26" s="232"/>
      <c r="D26" s="232"/>
      <c r="E26" s="232"/>
      <c r="F26" s="232"/>
      <c r="G26" s="232"/>
    </row>
    <row r="27" spans="1:11" ht="19.5" customHeight="1" x14ac:dyDescent="0.2">
      <c r="A27" s="56"/>
      <c r="B27" s="92"/>
      <c r="C27" s="91"/>
      <c r="D27" s="93"/>
      <c r="E27" s="94"/>
      <c r="F27" s="56"/>
    </row>
    <row r="28" spans="1:11" ht="100.5" hidden="1" customHeight="1" x14ac:dyDescent="0.25"/>
    <row r="29" spans="1:11" ht="100.5" customHeight="1" x14ac:dyDescent="0.25"/>
    <row r="30" spans="1:11" ht="100.5" customHeight="1" x14ac:dyDescent="0.25"/>
    <row r="31" spans="1:11" ht="100.5" customHeight="1" x14ac:dyDescent="0.25"/>
    <row r="32" spans="1:11" ht="100.5" customHeight="1" x14ac:dyDescent="0.25"/>
    <row r="33" spans="1:5" ht="354.75" customHeight="1" x14ac:dyDescent="0.25"/>
    <row r="34" spans="1:5" ht="42.75" customHeight="1" x14ac:dyDescent="0.2">
      <c r="A34" s="227"/>
      <c r="B34" s="227"/>
      <c r="C34" s="227"/>
      <c r="D34" s="227"/>
      <c r="E34" s="227"/>
    </row>
    <row r="35" spans="1:5" ht="16.5" x14ac:dyDescent="0.3">
      <c r="A35" s="66"/>
      <c r="B35" s="54"/>
      <c r="C35" s="54"/>
    </row>
  </sheetData>
  <mergeCells count="11">
    <mergeCell ref="A34:E34"/>
    <mergeCell ref="A7:A8"/>
    <mergeCell ref="B7:B8"/>
    <mergeCell ref="C7:C8"/>
    <mergeCell ref="C1:F1"/>
    <mergeCell ref="C2:F2"/>
    <mergeCell ref="D7:D8"/>
    <mergeCell ref="E7:F7"/>
    <mergeCell ref="A26:G26"/>
    <mergeCell ref="A5:H5"/>
    <mergeCell ref="B3:F3"/>
  </mergeCells>
  <phoneticPr fontId="4" type="noConversion"/>
  <pageMargins left="0.24" right="0.2" top="0.25" bottom="0.38" header="0.17" footer="0.19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6D4CF-DD54-4807-85CF-4E721793D453}">
  <dimension ref="A1:N54"/>
  <sheetViews>
    <sheetView zoomScaleNormal="100" workbookViewId="0">
      <selection activeCell="A5" sqref="A5:H5"/>
    </sheetView>
  </sheetViews>
  <sheetFormatPr defaultRowHeight="17.25" x14ac:dyDescent="0.3"/>
  <cols>
    <col min="1" max="1" width="5.140625" style="18" customWidth="1"/>
    <col min="2" max="2" width="5.42578125" style="34" customWidth="1"/>
    <col min="3" max="3" width="5.42578125" style="35" customWidth="1"/>
    <col min="4" max="4" width="5.7109375" style="36" customWidth="1"/>
    <col min="5" max="5" width="43.85546875" style="30" customWidth="1"/>
    <col min="6" max="6" width="14.140625" style="153" customWidth="1"/>
    <col min="7" max="7" width="12.5703125" style="67" customWidth="1"/>
    <col min="8" max="8" width="15.7109375" style="68" customWidth="1"/>
    <col min="9" max="9" width="11.85546875" style="17" bestFit="1" customWidth="1"/>
    <col min="10" max="10" width="15.140625" style="17" customWidth="1"/>
    <col min="11" max="11" width="32" style="17" customWidth="1"/>
    <col min="12" max="12" width="14.85546875" style="17" customWidth="1"/>
    <col min="13" max="13" width="18.140625" style="17" customWidth="1"/>
    <col min="14" max="14" width="13.42578125" style="17" bestFit="1" customWidth="1"/>
    <col min="15" max="16384" width="9.140625" style="17"/>
  </cols>
  <sheetData>
    <row r="1" spans="1:14" x14ac:dyDescent="0.3">
      <c r="F1" s="234" t="s">
        <v>113</v>
      </c>
      <c r="G1" s="234"/>
      <c r="H1" s="234"/>
    </row>
    <row r="2" spans="1:14" x14ac:dyDescent="0.3">
      <c r="E2" s="229" t="s">
        <v>86</v>
      </c>
      <c r="F2" s="229"/>
      <c r="G2" s="229"/>
      <c r="H2" s="229"/>
    </row>
    <row r="3" spans="1:14" x14ac:dyDescent="0.3">
      <c r="E3" s="235" t="s">
        <v>145</v>
      </c>
      <c r="F3" s="235"/>
      <c r="G3" s="235"/>
      <c r="H3" s="235"/>
    </row>
    <row r="4" spans="1:14" ht="10.5" customHeight="1" x14ac:dyDescent="0.3">
      <c r="E4" s="136"/>
      <c r="F4" s="152"/>
      <c r="G4" s="136"/>
      <c r="H4" s="136"/>
    </row>
    <row r="5" spans="1:14" ht="36" customHeight="1" x14ac:dyDescent="0.3">
      <c r="A5" s="233" t="s">
        <v>151</v>
      </c>
      <c r="B5" s="233"/>
      <c r="C5" s="233"/>
      <c r="D5" s="233"/>
      <c r="E5" s="233"/>
      <c r="F5" s="233"/>
      <c r="G5" s="233"/>
      <c r="H5" s="233"/>
      <c r="J5" s="138"/>
      <c r="L5" s="138"/>
    </row>
    <row r="6" spans="1:14" ht="12" customHeight="1" x14ac:dyDescent="0.3">
      <c r="B6" s="19"/>
      <c r="C6" s="20"/>
      <c r="D6" s="20"/>
      <c r="E6" s="21"/>
      <c r="F6" s="239" t="s">
        <v>72</v>
      </c>
      <c r="G6" s="239"/>
      <c r="H6" s="239"/>
    </row>
    <row r="7" spans="1:14" s="22" customFormat="1" ht="63" customHeight="1" x14ac:dyDescent="0.2">
      <c r="A7" s="236" t="s">
        <v>28</v>
      </c>
      <c r="B7" s="237" t="s">
        <v>29</v>
      </c>
      <c r="C7" s="238" t="s">
        <v>30</v>
      </c>
      <c r="D7" s="238" t="s">
        <v>31</v>
      </c>
      <c r="E7" s="240" t="s">
        <v>32</v>
      </c>
      <c r="F7" s="241" t="s">
        <v>33</v>
      </c>
      <c r="G7" s="231" t="s">
        <v>52</v>
      </c>
      <c r="H7" s="231"/>
      <c r="J7" s="131"/>
      <c r="K7" s="131"/>
      <c r="L7" s="131"/>
      <c r="M7" s="131"/>
      <c r="N7" s="131"/>
    </row>
    <row r="8" spans="1:14" s="23" customFormat="1" ht="27.75" customHeight="1" x14ac:dyDescent="0.2">
      <c r="A8" s="236"/>
      <c r="B8" s="237"/>
      <c r="C8" s="238"/>
      <c r="D8" s="238"/>
      <c r="E8" s="240"/>
      <c r="F8" s="241"/>
      <c r="G8" s="52" t="s">
        <v>25</v>
      </c>
      <c r="H8" s="52" t="s">
        <v>26</v>
      </c>
      <c r="J8" s="171"/>
      <c r="K8" s="137"/>
      <c r="L8" s="137"/>
      <c r="M8" s="137"/>
    </row>
    <row r="9" spans="1:14" s="24" customFormat="1" ht="15" customHeight="1" x14ac:dyDescent="0.2">
      <c r="A9" s="72" t="s">
        <v>2</v>
      </c>
      <c r="B9" s="72" t="s">
        <v>3</v>
      </c>
      <c r="C9" s="72" t="s">
        <v>51</v>
      </c>
      <c r="D9" s="72" t="s">
        <v>35</v>
      </c>
      <c r="E9" s="72" t="s">
        <v>36</v>
      </c>
      <c r="F9" s="89" t="s">
        <v>37</v>
      </c>
      <c r="G9" s="52" t="s">
        <v>38</v>
      </c>
      <c r="H9" s="52" t="s">
        <v>39</v>
      </c>
      <c r="J9" s="193"/>
      <c r="K9" s="149"/>
      <c r="L9" s="130"/>
      <c r="M9" s="121"/>
      <c r="N9" s="119"/>
    </row>
    <row r="10" spans="1:14" s="25" customFormat="1" ht="48.75" customHeight="1" x14ac:dyDescent="0.2">
      <c r="A10" s="82">
        <v>2000</v>
      </c>
      <c r="B10" s="73" t="s">
        <v>20</v>
      </c>
      <c r="C10" s="74" t="s">
        <v>21</v>
      </c>
      <c r="D10" s="75" t="s">
        <v>21</v>
      </c>
      <c r="E10" s="76" t="s">
        <v>138</v>
      </c>
      <c r="F10" s="169">
        <f>H10+F44</f>
        <v>39200</v>
      </c>
      <c r="G10" s="87">
        <v>0</v>
      </c>
      <c r="H10" s="173">
        <f>H11+H23+H28+H39</f>
        <v>364200</v>
      </c>
      <c r="J10" s="116"/>
      <c r="K10" s="116"/>
      <c r="L10" s="116"/>
      <c r="M10" s="114"/>
      <c r="N10" s="116"/>
    </row>
    <row r="11" spans="1:14" s="25" customFormat="1" ht="32.25" customHeight="1" x14ac:dyDescent="0.2">
      <c r="A11" s="40">
        <v>2400</v>
      </c>
      <c r="B11" s="26" t="s">
        <v>4</v>
      </c>
      <c r="C11" s="26" t="s">
        <v>1</v>
      </c>
      <c r="D11" s="26" t="s">
        <v>1</v>
      </c>
      <c r="E11" s="79" t="s">
        <v>142</v>
      </c>
      <c r="F11" s="169">
        <f>G11+H11</f>
        <v>142000</v>
      </c>
      <c r="G11" s="89"/>
      <c r="H11" s="173">
        <f>H17</f>
        <v>142000</v>
      </c>
      <c r="K11" s="116"/>
    </row>
    <row r="12" spans="1:14" s="25" customFormat="1" x14ac:dyDescent="0.2">
      <c r="A12" s="174"/>
      <c r="B12" s="26"/>
      <c r="C12" s="26"/>
      <c r="D12" s="26"/>
      <c r="E12" s="77" t="s">
        <v>40</v>
      </c>
      <c r="F12" s="89"/>
      <c r="G12" s="89"/>
      <c r="H12" s="125"/>
      <c r="K12" s="116"/>
    </row>
    <row r="13" spans="1:14" s="25" customFormat="1" ht="27" hidden="1" x14ac:dyDescent="0.2">
      <c r="A13" s="175">
        <v>2420</v>
      </c>
      <c r="B13" s="26" t="s">
        <v>4</v>
      </c>
      <c r="C13" s="26" t="s">
        <v>3</v>
      </c>
      <c r="D13" s="26" t="s">
        <v>1</v>
      </c>
      <c r="E13" s="90" t="s">
        <v>88</v>
      </c>
      <c r="F13" s="89">
        <f>G13+H13</f>
        <v>0</v>
      </c>
      <c r="G13" s="89">
        <v>0</v>
      </c>
      <c r="H13" s="125">
        <f>H15+H16</f>
        <v>0</v>
      </c>
    </row>
    <row r="14" spans="1:14" s="25" customFormat="1" hidden="1" x14ac:dyDescent="0.2">
      <c r="A14" s="176"/>
      <c r="B14" s="146"/>
      <c r="C14" s="146"/>
      <c r="D14" s="146"/>
      <c r="E14" s="147" t="s">
        <v>41</v>
      </c>
      <c r="F14" s="89"/>
      <c r="G14" s="89"/>
      <c r="H14" s="125"/>
    </row>
    <row r="15" spans="1:14" s="25" customFormat="1" hidden="1" x14ac:dyDescent="0.2">
      <c r="A15" s="176">
        <v>2421</v>
      </c>
      <c r="B15" s="146" t="s">
        <v>4</v>
      </c>
      <c r="C15" s="146" t="s">
        <v>3</v>
      </c>
      <c r="D15" s="146" t="s">
        <v>2</v>
      </c>
      <c r="E15" s="148" t="s">
        <v>87</v>
      </c>
      <c r="F15" s="89">
        <f>H15</f>
        <v>0</v>
      </c>
      <c r="G15" s="89"/>
      <c r="H15" s="125">
        <v>0</v>
      </c>
    </row>
    <row r="16" spans="1:14" s="25" customFormat="1" hidden="1" x14ac:dyDescent="0.2">
      <c r="A16" s="140">
        <v>2424</v>
      </c>
      <c r="B16" s="140" t="s">
        <v>35</v>
      </c>
      <c r="C16" s="140" t="s">
        <v>3</v>
      </c>
      <c r="D16" s="140">
        <v>4</v>
      </c>
      <c r="E16" s="141" t="s">
        <v>83</v>
      </c>
      <c r="F16" s="89">
        <f>G16+H16</f>
        <v>0</v>
      </c>
      <c r="G16" s="89">
        <v>0</v>
      </c>
      <c r="H16" s="125">
        <v>0</v>
      </c>
    </row>
    <row r="17" spans="1:11" s="25" customFormat="1" ht="27" x14ac:dyDescent="0.2">
      <c r="A17" s="207">
        <v>2420</v>
      </c>
      <c r="B17" s="208" t="s">
        <v>4</v>
      </c>
      <c r="C17" s="146" t="s">
        <v>3</v>
      </c>
      <c r="D17" s="146" t="s">
        <v>1</v>
      </c>
      <c r="E17" s="147" t="s">
        <v>127</v>
      </c>
      <c r="F17" s="89">
        <f>G17+H17</f>
        <v>142000</v>
      </c>
      <c r="G17" s="89"/>
      <c r="H17" s="125">
        <f>H19</f>
        <v>142000</v>
      </c>
    </row>
    <row r="18" spans="1:11" s="25" customFormat="1" x14ac:dyDescent="0.2">
      <c r="A18" s="207"/>
      <c r="B18" s="208"/>
      <c r="C18" s="146"/>
      <c r="D18" s="146"/>
      <c r="E18" s="98" t="s">
        <v>41</v>
      </c>
      <c r="F18" s="89"/>
      <c r="G18" s="89"/>
      <c r="H18" s="125"/>
    </row>
    <row r="19" spans="1:11" s="25" customFormat="1" x14ac:dyDescent="0.2">
      <c r="A19" s="209">
        <v>2424</v>
      </c>
      <c r="B19" s="210" t="s">
        <v>4</v>
      </c>
      <c r="C19" s="211">
        <v>2</v>
      </c>
      <c r="D19" s="210">
        <v>4</v>
      </c>
      <c r="E19" s="212" t="s">
        <v>83</v>
      </c>
      <c r="F19" s="89">
        <f>G19+H19</f>
        <v>142000</v>
      </c>
      <c r="G19" s="89"/>
      <c r="H19" s="125">
        <v>142000</v>
      </c>
    </row>
    <row r="20" spans="1:11" s="25" customFormat="1" ht="0.75" hidden="1" customHeight="1" x14ac:dyDescent="0.2">
      <c r="A20" s="174">
        <v>2560</v>
      </c>
      <c r="B20" s="26" t="s">
        <v>5</v>
      </c>
      <c r="C20" s="26" t="s">
        <v>37</v>
      </c>
      <c r="D20" s="26" t="s">
        <v>1</v>
      </c>
      <c r="E20" s="78" t="s">
        <v>78</v>
      </c>
      <c r="F20" s="89">
        <f>F22</f>
        <v>0</v>
      </c>
      <c r="G20" s="89">
        <f>G22</f>
        <v>0</v>
      </c>
      <c r="H20" s="125">
        <f>H22</f>
        <v>0</v>
      </c>
      <c r="K20" s="114"/>
    </row>
    <row r="21" spans="1:11" s="25" customFormat="1" hidden="1" x14ac:dyDescent="0.2">
      <c r="A21" s="174"/>
      <c r="B21" s="26"/>
      <c r="C21" s="26"/>
      <c r="D21" s="26"/>
      <c r="E21" s="77" t="s">
        <v>41</v>
      </c>
      <c r="F21" s="89"/>
      <c r="G21" s="89"/>
      <c r="H21" s="125"/>
    </row>
    <row r="22" spans="1:11" s="25" customFormat="1" ht="27" hidden="1" x14ac:dyDescent="0.2">
      <c r="A22" s="174">
        <v>2561</v>
      </c>
      <c r="B22" s="27" t="s">
        <v>5</v>
      </c>
      <c r="C22" s="27" t="s">
        <v>37</v>
      </c>
      <c r="D22" s="27" t="s">
        <v>2</v>
      </c>
      <c r="E22" s="77" t="s">
        <v>79</v>
      </c>
      <c r="F22" s="89">
        <f>G22+H22</f>
        <v>0</v>
      </c>
      <c r="G22" s="89">
        <v>0</v>
      </c>
      <c r="H22" s="125">
        <v>0</v>
      </c>
    </row>
    <row r="23" spans="1:11" s="25" customFormat="1" ht="27" x14ac:dyDescent="0.2">
      <c r="A23" s="40">
        <v>2600</v>
      </c>
      <c r="B23" s="26" t="s">
        <v>6</v>
      </c>
      <c r="C23" s="26" t="s">
        <v>1</v>
      </c>
      <c r="D23" s="26" t="s">
        <v>1</v>
      </c>
      <c r="E23" s="79" t="s">
        <v>141</v>
      </c>
      <c r="F23" s="89">
        <f>G23+H23</f>
        <v>39200</v>
      </c>
      <c r="G23" s="89"/>
      <c r="H23" s="125">
        <f>H25</f>
        <v>39200</v>
      </c>
      <c r="J23" s="114"/>
    </row>
    <row r="24" spans="1:11" s="25" customFormat="1" x14ac:dyDescent="0.2">
      <c r="A24" s="174"/>
      <c r="B24" s="26"/>
      <c r="C24" s="26"/>
      <c r="D24" s="26"/>
      <c r="E24" s="98" t="s">
        <v>40</v>
      </c>
      <c r="F24" s="89"/>
      <c r="G24" s="89"/>
      <c r="H24" s="125"/>
      <c r="K24" s="114"/>
    </row>
    <row r="25" spans="1:11" s="25" customFormat="1" x14ac:dyDescent="0.2">
      <c r="A25" s="158" t="s">
        <v>89</v>
      </c>
      <c r="B25" s="158" t="s">
        <v>6</v>
      </c>
      <c r="C25" s="158" t="s">
        <v>2</v>
      </c>
      <c r="D25" s="159" t="s">
        <v>1</v>
      </c>
      <c r="E25" s="212" t="s">
        <v>45</v>
      </c>
      <c r="F25" s="89">
        <f>G25+H25</f>
        <v>39200</v>
      </c>
      <c r="G25" s="89"/>
      <c r="H25" s="125">
        <f>H27</f>
        <v>39200</v>
      </c>
    </row>
    <row r="26" spans="1:11" s="25" customFormat="1" x14ac:dyDescent="0.2">
      <c r="A26" s="160"/>
      <c r="B26" s="160"/>
      <c r="C26" s="160"/>
      <c r="D26" s="161"/>
      <c r="E26" s="225" t="s">
        <v>90</v>
      </c>
      <c r="F26" s="89"/>
      <c r="G26" s="89"/>
      <c r="H26" s="125"/>
    </row>
    <row r="27" spans="1:11" s="25" customFormat="1" ht="20.25" customHeight="1" x14ac:dyDescent="0.2">
      <c r="A27" s="158" t="s">
        <v>91</v>
      </c>
      <c r="B27" s="158" t="s">
        <v>6</v>
      </c>
      <c r="C27" s="158" t="s">
        <v>2</v>
      </c>
      <c r="D27" s="158" t="s">
        <v>2</v>
      </c>
      <c r="E27" s="214" t="s">
        <v>45</v>
      </c>
      <c r="F27" s="89">
        <f>G27+H27</f>
        <v>39200</v>
      </c>
      <c r="G27" s="89"/>
      <c r="H27" s="125">
        <v>39200</v>
      </c>
    </row>
    <row r="28" spans="1:11" s="25" customFormat="1" ht="30" x14ac:dyDescent="0.2">
      <c r="A28" s="213">
        <v>2800</v>
      </c>
      <c r="B28" s="26" t="s">
        <v>7</v>
      </c>
      <c r="C28" s="26" t="s">
        <v>1</v>
      </c>
      <c r="D28" s="26" t="s">
        <v>1</v>
      </c>
      <c r="E28" s="97" t="s">
        <v>139</v>
      </c>
      <c r="F28" s="89">
        <f>G28+H28</f>
        <v>3000</v>
      </c>
      <c r="G28" s="89">
        <f>G36</f>
        <v>0</v>
      </c>
      <c r="H28" s="125">
        <f>H33+H36</f>
        <v>3000</v>
      </c>
    </row>
    <row r="29" spans="1:11" s="25" customFormat="1" x14ac:dyDescent="0.2">
      <c r="A29" s="139"/>
      <c r="B29" s="26"/>
      <c r="C29" s="26"/>
      <c r="D29" s="26"/>
      <c r="E29" s="77" t="s">
        <v>40</v>
      </c>
      <c r="F29" s="89"/>
      <c r="G29" s="89"/>
      <c r="H29" s="125"/>
    </row>
    <row r="30" spans="1:11" s="25" customFormat="1" ht="0.75" hidden="1" customHeight="1" x14ac:dyDescent="0.2">
      <c r="A30" s="174">
        <v>2640</v>
      </c>
      <c r="B30" s="26" t="s">
        <v>6</v>
      </c>
      <c r="C30" s="26" t="s">
        <v>35</v>
      </c>
      <c r="D30" s="26" t="s">
        <v>1</v>
      </c>
      <c r="E30" s="78" t="s">
        <v>46</v>
      </c>
      <c r="F30" s="89">
        <f>H30</f>
        <v>0</v>
      </c>
      <c r="G30" s="89"/>
      <c r="H30" s="125">
        <f>H32</f>
        <v>0</v>
      </c>
    </row>
    <row r="31" spans="1:11" s="25" customFormat="1" ht="18" hidden="1" customHeight="1" x14ac:dyDescent="0.2">
      <c r="A31" s="174"/>
      <c r="B31" s="26"/>
      <c r="C31" s="26"/>
      <c r="D31" s="26"/>
      <c r="E31" s="77" t="s">
        <v>41</v>
      </c>
      <c r="F31" s="89"/>
      <c r="G31" s="89"/>
      <c r="H31" s="125"/>
    </row>
    <row r="32" spans="1:11" s="25" customFormat="1" ht="3" hidden="1" customHeight="1" x14ac:dyDescent="0.2">
      <c r="A32" s="174">
        <v>2641</v>
      </c>
      <c r="B32" s="27" t="s">
        <v>6</v>
      </c>
      <c r="C32" s="27" t="s">
        <v>35</v>
      </c>
      <c r="D32" s="27" t="s">
        <v>2</v>
      </c>
      <c r="E32" s="77" t="s">
        <v>73</v>
      </c>
      <c r="F32" s="89">
        <f>H32</f>
        <v>0</v>
      </c>
      <c r="G32" s="89"/>
      <c r="H32" s="125">
        <v>0</v>
      </c>
    </row>
    <row r="33" spans="1:14" s="25" customFormat="1" ht="19.5" customHeight="1" x14ac:dyDescent="0.2">
      <c r="A33" s="174">
        <v>2810</v>
      </c>
      <c r="B33" s="27" t="s">
        <v>7</v>
      </c>
      <c r="C33" s="27" t="s">
        <v>2</v>
      </c>
      <c r="D33" s="27" t="s">
        <v>1</v>
      </c>
      <c r="E33" s="78" t="s">
        <v>136</v>
      </c>
      <c r="F33" s="89">
        <f>H33</f>
        <v>2000</v>
      </c>
      <c r="G33" s="89"/>
      <c r="H33" s="125">
        <f>H35</f>
        <v>2000</v>
      </c>
    </row>
    <row r="34" spans="1:14" s="25" customFormat="1" ht="19.5" customHeight="1" x14ac:dyDescent="0.2">
      <c r="A34" s="174"/>
      <c r="B34" s="26"/>
      <c r="C34" s="26"/>
      <c r="D34" s="26"/>
      <c r="E34" s="77" t="s">
        <v>41</v>
      </c>
      <c r="F34" s="89"/>
      <c r="G34" s="89"/>
      <c r="H34" s="125"/>
    </row>
    <row r="35" spans="1:14" s="25" customFormat="1" ht="19.5" customHeight="1" x14ac:dyDescent="0.2">
      <c r="A35" s="174">
        <v>2811</v>
      </c>
      <c r="B35" s="27" t="s">
        <v>7</v>
      </c>
      <c r="C35" s="27" t="s">
        <v>2</v>
      </c>
      <c r="D35" s="27" t="s">
        <v>2</v>
      </c>
      <c r="E35" s="77" t="s">
        <v>136</v>
      </c>
      <c r="F35" s="89">
        <f>H35</f>
        <v>2000</v>
      </c>
      <c r="G35" s="89"/>
      <c r="H35" s="125">
        <v>2000</v>
      </c>
    </row>
    <row r="36" spans="1:14" s="25" customFormat="1" ht="17.25" customHeight="1" x14ac:dyDescent="0.2">
      <c r="A36" s="139">
        <v>2820</v>
      </c>
      <c r="B36" s="26" t="s">
        <v>7</v>
      </c>
      <c r="C36" s="26" t="s">
        <v>3</v>
      </c>
      <c r="D36" s="26" t="s">
        <v>1</v>
      </c>
      <c r="E36" s="78" t="s">
        <v>47</v>
      </c>
      <c r="F36" s="89">
        <f>G36+H36</f>
        <v>1000</v>
      </c>
      <c r="G36" s="89">
        <f>G38</f>
        <v>0</v>
      </c>
      <c r="H36" s="125">
        <f>H38</f>
        <v>1000</v>
      </c>
    </row>
    <row r="37" spans="1:14" s="25" customFormat="1" ht="19.5" customHeight="1" x14ac:dyDescent="0.2">
      <c r="A37" s="139"/>
      <c r="B37" s="26"/>
      <c r="C37" s="26"/>
      <c r="D37" s="26"/>
      <c r="E37" s="77" t="s">
        <v>41</v>
      </c>
      <c r="F37" s="89"/>
      <c r="G37" s="89"/>
      <c r="H37" s="125"/>
    </row>
    <row r="38" spans="1:14" s="25" customFormat="1" ht="27" customHeight="1" x14ac:dyDescent="0.2">
      <c r="A38" s="139">
        <v>2823</v>
      </c>
      <c r="B38" s="27" t="s">
        <v>7</v>
      </c>
      <c r="C38" s="27" t="s">
        <v>3</v>
      </c>
      <c r="D38" s="27" t="s">
        <v>51</v>
      </c>
      <c r="E38" s="98" t="s">
        <v>104</v>
      </c>
      <c r="F38" s="89">
        <f>G38+H38</f>
        <v>1000</v>
      </c>
      <c r="G38" s="89">
        <v>0</v>
      </c>
      <c r="H38" s="125">
        <v>1000</v>
      </c>
    </row>
    <row r="39" spans="1:14" s="25" customFormat="1" ht="21.75" customHeight="1" x14ac:dyDescent="0.2">
      <c r="A39" s="40">
        <v>2900</v>
      </c>
      <c r="B39" s="26" t="s">
        <v>8</v>
      </c>
      <c r="C39" s="26" t="s">
        <v>1</v>
      </c>
      <c r="D39" s="26" t="s">
        <v>1</v>
      </c>
      <c r="E39" s="79" t="s">
        <v>135</v>
      </c>
      <c r="F39" s="89">
        <f>G39+H39</f>
        <v>180000</v>
      </c>
      <c r="G39" s="89">
        <f>G41</f>
        <v>0</v>
      </c>
      <c r="H39" s="125">
        <f>H41</f>
        <v>180000</v>
      </c>
      <c r="I39" s="114"/>
    </row>
    <row r="40" spans="1:14" s="25" customFormat="1" ht="20.25" customHeight="1" x14ac:dyDescent="0.2">
      <c r="A40" s="174"/>
      <c r="B40" s="26"/>
      <c r="C40" s="26"/>
      <c r="D40" s="26"/>
      <c r="E40" s="98" t="s">
        <v>40</v>
      </c>
      <c r="F40" s="89"/>
      <c r="G40" s="89"/>
      <c r="H40" s="125"/>
    </row>
    <row r="41" spans="1:14" s="25" customFormat="1" ht="27" customHeight="1" x14ac:dyDescent="0.2">
      <c r="A41" s="174">
        <v>2910</v>
      </c>
      <c r="B41" s="26" t="s">
        <v>8</v>
      </c>
      <c r="C41" s="26" t="s">
        <v>2</v>
      </c>
      <c r="D41" s="26" t="s">
        <v>1</v>
      </c>
      <c r="E41" s="78" t="s">
        <v>54</v>
      </c>
      <c r="F41" s="89">
        <f>H41</f>
        <v>180000</v>
      </c>
      <c r="G41" s="89">
        <f>G43</f>
        <v>0</v>
      </c>
      <c r="H41" s="125">
        <f>H43</f>
        <v>180000</v>
      </c>
    </row>
    <row r="42" spans="1:14" s="25" customFormat="1" ht="18" customHeight="1" x14ac:dyDescent="0.2">
      <c r="A42" s="174"/>
      <c r="B42" s="26"/>
      <c r="C42" s="26"/>
      <c r="D42" s="26"/>
      <c r="E42" s="98" t="s">
        <v>41</v>
      </c>
      <c r="F42" s="89"/>
      <c r="G42" s="89"/>
      <c r="H42" s="125"/>
    </row>
    <row r="43" spans="1:14" s="25" customFormat="1" ht="22.5" customHeight="1" x14ac:dyDescent="0.2">
      <c r="A43" s="174">
        <v>2911</v>
      </c>
      <c r="B43" s="27" t="s">
        <v>8</v>
      </c>
      <c r="C43" s="27" t="s">
        <v>2</v>
      </c>
      <c r="D43" s="27" t="s">
        <v>2</v>
      </c>
      <c r="E43" s="98" t="s">
        <v>48</v>
      </c>
      <c r="F43" s="89">
        <f>H43</f>
        <v>180000</v>
      </c>
      <c r="G43" s="89">
        <v>0</v>
      </c>
      <c r="H43" s="125">
        <v>180000</v>
      </c>
      <c r="J43" s="114"/>
    </row>
    <row r="44" spans="1:14" s="25" customFormat="1" ht="35.25" customHeight="1" x14ac:dyDescent="0.2">
      <c r="A44" s="39">
        <v>3100</v>
      </c>
      <c r="B44" s="26" t="s">
        <v>84</v>
      </c>
      <c r="C44" s="26" t="s">
        <v>1</v>
      </c>
      <c r="D44" s="26" t="s">
        <v>1</v>
      </c>
      <c r="E44" s="47" t="s">
        <v>140</v>
      </c>
      <c r="F44" s="89">
        <f>F46</f>
        <v>-325000</v>
      </c>
      <c r="G44" s="89">
        <f>G46</f>
        <v>0</v>
      </c>
      <c r="H44" s="125"/>
      <c r="M44" s="114"/>
      <c r="N44" s="114"/>
    </row>
    <row r="45" spans="1:14" s="25" customFormat="1" x14ac:dyDescent="0.2">
      <c r="A45" s="175"/>
      <c r="B45" s="26"/>
      <c r="C45" s="39"/>
      <c r="D45" s="39"/>
      <c r="E45" s="77" t="s">
        <v>40</v>
      </c>
      <c r="F45" s="89"/>
      <c r="G45" s="89"/>
      <c r="H45" s="125"/>
      <c r="M45" s="114"/>
      <c r="N45" s="114"/>
    </row>
    <row r="46" spans="1:14" s="25" customFormat="1" ht="28.5" x14ac:dyDescent="0.2">
      <c r="A46" s="175">
        <v>3110</v>
      </c>
      <c r="B46" s="26" t="s">
        <v>84</v>
      </c>
      <c r="C46" s="26" t="s">
        <v>2</v>
      </c>
      <c r="D46" s="26" t="s">
        <v>1</v>
      </c>
      <c r="E46" s="165" t="s">
        <v>94</v>
      </c>
      <c r="F46" s="89">
        <f>F48</f>
        <v>-325000</v>
      </c>
      <c r="G46" s="89">
        <f>G48</f>
        <v>0</v>
      </c>
      <c r="H46" s="125"/>
      <c r="M46" s="114"/>
      <c r="N46" s="114"/>
    </row>
    <row r="47" spans="1:14" s="25" customFormat="1" x14ac:dyDescent="0.2">
      <c r="A47" s="175"/>
      <c r="B47" s="26"/>
      <c r="C47" s="39"/>
      <c r="D47" s="39"/>
      <c r="E47" s="77" t="s">
        <v>41</v>
      </c>
      <c r="F47" s="89"/>
      <c r="G47" s="89"/>
      <c r="H47" s="125"/>
      <c r="M47" s="114"/>
      <c r="N47" s="114"/>
    </row>
    <row r="48" spans="1:14" s="25" customFormat="1" ht="20.25" customHeight="1" x14ac:dyDescent="0.2">
      <c r="A48" s="175">
        <v>3112</v>
      </c>
      <c r="B48" s="26" t="s">
        <v>84</v>
      </c>
      <c r="C48" s="26" t="s">
        <v>2</v>
      </c>
      <c r="D48" s="26" t="s">
        <v>3</v>
      </c>
      <c r="E48" s="166" t="s">
        <v>85</v>
      </c>
      <c r="F48" s="89">
        <v>-325000</v>
      </c>
      <c r="G48" s="89">
        <v>0</v>
      </c>
      <c r="H48" s="125"/>
      <c r="M48" s="114"/>
      <c r="N48" s="114"/>
    </row>
    <row r="49" spans="1:11" s="25" customFormat="1" ht="13.5" customHeight="1" x14ac:dyDescent="0.2">
      <c r="A49" s="132"/>
      <c r="B49" s="133"/>
      <c r="C49" s="133"/>
      <c r="D49" s="133"/>
      <c r="E49" s="134"/>
      <c r="F49" s="121"/>
      <c r="G49" s="121"/>
      <c r="H49" s="124"/>
      <c r="J49" s="114"/>
    </row>
    <row r="50" spans="1:11" s="25" customFormat="1" x14ac:dyDescent="0.2">
      <c r="A50" s="132"/>
      <c r="B50" s="133"/>
      <c r="C50" s="232" t="s">
        <v>101</v>
      </c>
      <c r="D50" s="232"/>
      <c r="E50" s="232"/>
      <c r="F50" s="232"/>
      <c r="G50" s="232"/>
      <c r="H50" s="232"/>
      <c r="I50" s="232"/>
      <c r="J50" s="232"/>
      <c r="K50" s="232"/>
    </row>
    <row r="51" spans="1:11" s="25" customFormat="1" ht="24.75" customHeight="1" x14ac:dyDescent="0.2">
      <c r="A51" s="132"/>
      <c r="B51" s="133"/>
      <c r="C51" s="133"/>
      <c r="D51" s="133"/>
      <c r="E51" s="134"/>
      <c r="F51" s="121"/>
      <c r="G51" s="121"/>
      <c r="H51" s="124"/>
      <c r="J51" s="114"/>
    </row>
    <row r="52" spans="1:11" s="57" customFormat="1" ht="18" customHeight="1" x14ac:dyDescent="0.2">
      <c r="F52" s="143"/>
    </row>
    <row r="53" spans="1:11" x14ac:dyDescent="0.3">
      <c r="B53" s="31"/>
      <c r="C53" s="28"/>
      <c r="D53" s="29"/>
      <c r="E53" s="17"/>
    </row>
    <row r="54" spans="1:11" x14ac:dyDescent="0.3">
      <c r="B54" s="31"/>
      <c r="C54" s="32"/>
      <c r="D54" s="33"/>
    </row>
  </sheetData>
  <mergeCells count="13">
    <mergeCell ref="E2:H2"/>
    <mergeCell ref="C50:K50"/>
    <mergeCell ref="F1:H1"/>
    <mergeCell ref="G7:H7"/>
    <mergeCell ref="E3:H3"/>
    <mergeCell ref="A5:H5"/>
    <mergeCell ref="A7:A8"/>
    <mergeCell ref="B7:B8"/>
    <mergeCell ref="C7:C8"/>
    <mergeCell ref="D7:D8"/>
    <mergeCell ref="F6:H6"/>
    <mergeCell ref="E7:E8"/>
    <mergeCell ref="F7:F8"/>
  </mergeCells>
  <phoneticPr fontId="4" type="noConversion"/>
  <pageMargins left="0.24" right="0.19" top="0.28000000000000003" bottom="0.4" header="0.17" footer="0.17"/>
  <pageSetup scale="95" firstPageNumber="9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4C269-4776-4D29-BF65-D96C5027555C}">
  <dimension ref="A1:M36"/>
  <sheetViews>
    <sheetView zoomScaleNormal="100" workbookViewId="0">
      <selection activeCell="A5" sqref="A5:H5"/>
    </sheetView>
  </sheetViews>
  <sheetFormatPr defaultRowHeight="12.75" x14ac:dyDescent="0.2"/>
  <cols>
    <col min="1" max="1" width="5.85546875" customWidth="1"/>
    <col min="2" max="2" width="49.5703125" customWidth="1"/>
    <col min="3" max="3" width="5.85546875" style="14" customWidth="1"/>
    <col min="4" max="4" width="15.28515625" customWidth="1"/>
    <col min="5" max="5" width="12.28515625" customWidth="1"/>
    <col min="6" max="6" width="14" customWidth="1"/>
    <col min="8" max="8" width="14.28515625" customWidth="1"/>
    <col min="9" max="9" width="12.140625" customWidth="1"/>
    <col min="10" max="10" width="14.140625" customWidth="1"/>
    <col min="11" max="11" width="10" bestFit="1" customWidth="1"/>
    <col min="12" max="12" width="10.140625" bestFit="1" customWidth="1"/>
  </cols>
  <sheetData>
    <row r="1" spans="1:13" ht="14.25" x14ac:dyDescent="0.25">
      <c r="D1" s="234" t="s">
        <v>114</v>
      </c>
      <c r="E1" s="234"/>
      <c r="F1" s="234"/>
    </row>
    <row r="2" spans="1:13" ht="14.25" x14ac:dyDescent="0.2">
      <c r="C2" s="243" t="s">
        <v>80</v>
      </c>
      <c r="D2" s="243"/>
      <c r="E2" s="243"/>
      <c r="F2" s="243"/>
    </row>
    <row r="3" spans="1:13" ht="14.25" x14ac:dyDescent="0.2">
      <c r="A3" s="243" t="s">
        <v>146</v>
      </c>
      <c r="B3" s="243"/>
      <c r="C3" s="243"/>
      <c r="D3" s="243"/>
      <c r="E3" s="243"/>
      <c r="F3" s="243"/>
      <c r="G3" s="243"/>
      <c r="H3" s="243"/>
    </row>
    <row r="4" spans="1:13" x14ac:dyDescent="0.2">
      <c r="D4" s="242"/>
      <c r="E4" s="242"/>
      <c r="F4" s="242"/>
    </row>
    <row r="5" spans="1:13" s="37" customFormat="1" ht="37.5" customHeight="1" x14ac:dyDescent="0.25">
      <c r="A5" s="233" t="s">
        <v>152</v>
      </c>
      <c r="B5" s="233"/>
      <c r="C5" s="233"/>
      <c r="D5" s="233"/>
      <c r="E5" s="233"/>
      <c r="F5" s="233"/>
      <c r="G5" s="233"/>
      <c r="H5" s="233"/>
    </row>
    <row r="6" spans="1:13" s="37" customFormat="1" ht="13.5" x14ac:dyDescent="0.25">
      <c r="C6" s="38"/>
      <c r="E6" s="245" t="s">
        <v>103</v>
      </c>
      <c r="F6" s="245"/>
    </row>
    <row r="7" spans="1:13" s="37" customFormat="1" ht="67.5" customHeight="1" x14ac:dyDescent="0.25">
      <c r="A7" s="236" t="s">
        <v>28</v>
      </c>
      <c r="B7" s="83" t="s">
        <v>22</v>
      </c>
      <c r="C7" s="83"/>
      <c r="D7" s="236" t="s">
        <v>24</v>
      </c>
      <c r="E7" s="231" t="s">
        <v>52</v>
      </c>
      <c r="F7" s="231"/>
    </row>
    <row r="8" spans="1:13" s="37" customFormat="1" ht="33" customHeight="1" x14ac:dyDescent="0.25">
      <c r="A8" s="236"/>
      <c r="B8" s="83" t="s">
        <v>23</v>
      </c>
      <c r="C8" s="50" t="s">
        <v>50</v>
      </c>
      <c r="D8" s="236"/>
      <c r="E8" s="71" t="s">
        <v>25</v>
      </c>
      <c r="F8" s="71" t="s">
        <v>26</v>
      </c>
      <c r="H8" s="115"/>
      <c r="I8" s="115"/>
      <c r="J8" s="115"/>
      <c r="M8" s="122"/>
    </row>
    <row r="9" spans="1:13" s="37" customFormat="1" ht="13.5" x14ac:dyDescent="0.25">
      <c r="A9" s="81">
        <v>1</v>
      </c>
      <c r="B9" s="81">
        <v>2</v>
      </c>
      <c r="C9" s="81">
        <v>3</v>
      </c>
      <c r="D9" s="81">
        <v>4</v>
      </c>
      <c r="E9" s="81">
        <v>5</v>
      </c>
      <c r="F9" s="81">
        <v>6</v>
      </c>
    </row>
    <row r="10" spans="1:13" s="37" customFormat="1" ht="30" x14ac:dyDescent="0.25">
      <c r="A10" s="177">
        <v>4000</v>
      </c>
      <c r="B10" s="196" t="s">
        <v>134</v>
      </c>
      <c r="C10" s="43"/>
      <c r="D10" s="169">
        <f>E10+F10-E19</f>
        <v>39200</v>
      </c>
      <c r="E10" s="89">
        <f>E12</f>
        <v>0</v>
      </c>
      <c r="F10" s="173">
        <f>F20</f>
        <v>364200</v>
      </c>
      <c r="H10" s="183"/>
      <c r="I10" s="183"/>
      <c r="J10" s="183"/>
      <c r="K10" s="122"/>
      <c r="L10" s="122"/>
      <c r="M10" s="122"/>
    </row>
    <row r="11" spans="1:13" s="37" customFormat="1" ht="18" customHeight="1" x14ac:dyDescent="0.25">
      <c r="A11" s="177"/>
      <c r="B11" s="197" t="s">
        <v>27</v>
      </c>
      <c r="C11" s="43"/>
      <c r="D11" s="70"/>
      <c r="E11" s="70"/>
      <c r="F11" s="70"/>
      <c r="H11" s="115"/>
      <c r="I11" s="115"/>
      <c r="J11" s="115"/>
    </row>
    <row r="12" spans="1:13" s="37" customFormat="1" ht="42.75" customHeight="1" x14ac:dyDescent="0.25">
      <c r="A12" s="177">
        <v>4050</v>
      </c>
      <c r="B12" s="84" t="s">
        <v>133</v>
      </c>
      <c r="C12" s="85" t="s">
        <v>19</v>
      </c>
      <c r="D12" s="89">
        <f>E12</f>
        <v>0</v>
      </c>
      <c r="E12" s="89">
        <f>E14</f>
        <v>0</v>
      </c>
      <c r="F12" s="70"/>
      <c r="H12" s="115"/>
      <c r="I12" s="115"/>
      <c r="J12" s="115"/>
    </row>
    <row r="13" spans="1:13" s="37" customFormat="1" ht="19.5" customHeight="1" x14ac:dyDescent="0.25">
      <c r="A13" s="178"/>
      <c r="B13" s="197" t="s">
        <v>27</v>
      </c>
      <c r="C13" s="43"/>
      <c r="D13" s="70"/>
      <c r="E13" s="70"/>
      <c r="F13" s="70"/>
    </row>
    <row r="14" spans="1:13" s="189" customFormat="1" ht="18.75" customHeight="1" x14ac:dyDescent="0.2">
      <c r="A14" s="186">
        <v>4700</v>
      </c>
      <c r="B14" s="188" t="s">
        <v>110</v>
      </c>
      <c r="C14" s="45" t="s">
        <v>19</v>
      </c>
      <c r="D14" s="88">
        <f>D16</f>
        <v>-325000</v>
      </c>
      <c r="E14" s="88">
        <f>E16</f>
        <v>0</v>
      </c>
      <c r="F14" s="70"/>
    </row>
    <row r="15" spans="1:13" s="189" customFormat="1" ht="18.75" customHeight="1" x14ac:dyDescent="0.2">
      <c r="A15" s="187"/>
      <c r="B15" s="190" t="s">
        <v>27</v>
      </c>
      <c r="C15" s="191"/>
      <c r="D15" s="88"/>
      <c r="E15" s="88"/>
      <c r="F15" s="70"/>
    </row>
    <row r="16" spans="1:13" s="189" customFormat="1" ht="18.75" customHeight="1" x14ac:dyDescent="0.2">
      <c r="A16" s="184">
        <v>4770</v>
      </c>
      <c r="B16" s="192" t="s">
        <v>107</v>
      </c>
      <c r="C16" s="45" t="s">
        <v>19</v>
      </c>
      <c r="D16" s="88">
        <f>D18</f>
        <v>-325000</v>
      </c>
      <c r="E16" s="88">
        <f>E18</f>
        <v>0</v>
      </c>
      <c r="F16" s="70"/>
    </row>
    <row r="17" spans="1:13" s="189" customFormat="1" ht="18.75" customHeight="1" x14ac:dyDescent="0.2">
      <c r="A17" s="184"/>
      <c r="B17" s="190" t="s">
        <v>41</v>
      </c>
      <c r="C17" s="45"/>
      <c r="D17" s="88"/>
      <c r="E17" s="88"/>
      <c r="F17" s="70"/>
    </row>
    <row r="18" spans="1:13" s="189" customFormat="1" ht="18.75" customHeight="1" x14ac:dyDescent="0.2">
      <c r="A18" s="184">
        <v>4771</v>
      </c>
      <c r="B18" s="162" t="s">
        <v>108</v>
      </c>
      <c r="C18" s="46" t="s">
        <v>109</v>
      </c>
      <c r="D18" s="88">
        <v>-325000</v>
      </c>
      <c r="E18" s="88">
        <v>0</v>
      </c>
      <c r="F18" s="70"/>
    </row>
    <row r="19" spans="1:13" s="189" customFormat="1" ht="45" customHeight="1" x14ac:dyDescent="0.2">
      <c r="A19" s="203"/>
      <c r="B19" s="204" t="s">
        <v>118</v>
      </c>
      <c r="C19" s="46"/>
      <c r="D19" s="88">
        <f>E19</f>
        <v>325000</v>
      </c>
      <c r="E19" s="88">
        <v>325000</v>
      </c>
      <c r="F19" s="70"/>
    </row>
    <row r="20" spans="1:13" s="37" customFormat="1" ht="38.25" customHeight="1" x14ac:dyDescent="0.25">
      <c r="A20" s="177">
        <v>5000</v>
      </c>
      <c r="B20" s="109" t="s">
        <v>117</v>
      </c>
      <c r="C20" s="45" t="s">
        <v>19</v>
      </c>
      <c r="D20" s="168">
        <f>F20</f>
        <v>364200</v>
      </c>
      <c r="E20" s="88"/>
      <c r="F20" s="168">
        <f>F22</f>
        <v>364200</v>
      </c>
      <c r="K20" s="122"/>
    </row>
    <row r="21" spans="1:13" s="37" customFormat="1" ht="13.5" x14ac:dyDescent="0.25">
      <c r="A21" s="178"/>
      <c r="B21" s="42" t="s">
        <v>27</v>
      </c>
      <c r="C21" s="43"/>
      <c r="D21" s="170"/>
      <c r="E21" s="111"/>
      <c r="F21" s="170"/>
    </row>
    <row r="22" spans="1:13" s="37" customFormat="1" ht="27" x14ac:dyDescent="0.25">
      <c r="A22" s="177">
        <v>5100</v>
      </c>
      <c r="B22" s="49" t="s">
        <v>59</v>
      </c>
      <c r="C22" s="45" t="s">
        <v>19</v>
      </c>
      <c r="D22" s="168">
        <f>F22</f>
        <v>364200</v>
      </c>
      <c r="E22" s="88"/>
      <c r="F22" s="168">
        <f>F24</f>
        <v>364200</v>
      </c>
      <c r="H22" s="195"/>
      <c r="J22" s="195"/>
    </row>
    <row r="23" spans="1:13" s="37" customFormat="1" ht="13.5" x14ac:dyDescent="0.25">
      <c r="A23" s="178"/>
      <c r="B23" s="42" t="s">
        <v>27</v>
      </c>
      <c r="C23" s="43"/>
      <c r="D23" s="170"/>
      <c r="E23" s="111"/>
      <c r="F23" s="170"/>
    </row>
    <row r="24" spans="1:13" s="37" customFormat="1" ht="26.25" x14ac:dyDescent="0.25">
      <c r="A24" s="177">
        <v>5110</v>
      </c>
      <c r="B24" s="48" t="s">
        <v>60</v>
      </c>
      <c r="C24" s="45" t="s">
        <v>19</v>
      </c>
      <c r="D24" s="168">
        <f>F24</f>
        <v>364200</v>
      </c>
      <c r="E24" s="88"/>
      <c r="F24" s="168">
        <f>F26+F27</f>
        <v>364200</v>
      </c>
      <c r="I24" s="194"/>
      <c r="J24" s="126"/>
      <c r="K24" s="126"/>
      <c r="L24" s="126"/>
    </row>
    <row r="25" spans="1:13" s="37" customFormat="1" ht="14.25" x14ac:dyDescent="0.25">
      <c r="A25" s="177"/>
      <c r="B25" s="42" t="s">
        <v>41</v>
      </c>
      <c r="C25" s="44"/>
      <c r="D25" s="88"/>
      <c r="E25" s="88"/>
      <c r="F25" s="88"/>
      <c r="H25" s="195"/>
      <c r="I25" s="126"/>
      <c r="J25" s="126"/>
      <c r="K25" s="126"/>
      <c r="L25" s="126"/>
    </row>
    <row r="26" spans="1:13" s="37" customFormat="1" ht="18.75" customHeight="1" x14ac:dyDescent="0.25">
      <c r="A26" s="177">
        <v>5112</v>
      </c>
      <c r="B26" s="102" t="s">
        <v>70</v>
      </c>
      <c r="C26" s="45" t="s">
        <v>71</v>
      </c>
      <c r="D26" s="88">
        <f>F26</f>
        <v>322000</v>
      </c>
      <c r="E26" s="88"/>
      <c r="F26" s="88">
        <v>322000</v>
      </c>
      <c r="H26" s="195"/>
      <c r="I26" s="194"/>
      <c r="J26" s="126"/>
      <c r="K26" s="194"/>
      <c r="L26" s="126"/>
    </row>
    <row r="27" spans="1:13" s="37" customFormat="1" ht="18" customHeight="1" x14ac:dyDescent="0.25">
      <c r="A27" s="177">
        <v>5113</v>
      </c>
      <c r="B27" s="198" t="s">
        <v>0</v>
      </c>
      <c r="C27" s="110" t="s">
        <v>61</v>
      </c>
      <c r="D27" s="185">
        <f>F27</f>
        <v>42200</v>
      </c>
      <c r="E27" s="88"/>
      <c r="F27" s="168">
        <v>42200</v>
      </c>
      <c r="H27" s="195"/>
      <c r="I27" s="194"/>
      <c r="J27" s="194"/>
      <c r="K27" s="194"/>
      <c r="L27" s="126"/>
      <c r="M27" s="115"/>
    </row>
    <row r="28" spans="1:13" s="37" customFormat="1" ht="14.25" hidden="1" x14ac:dyDescent="0.25">
      <c r="A28" s="179">
        <v>5120</v>
      </c>
      <c r="B28" s="104" t="s">
        <v>68</v>
      </c>
      <c r="C28" s="110"/>
      <c r="D28" s="88">
        <f>F28</f>
        <v>0</v>
      </c>
      <c r="E28" s="88"/>
      <c r="F28" s="88">
        <f>F29+F30+F32</f>
        <v>0</v>
      </c>
      <c r="G28" s="41"/>
      <c r="I28" s="194"/>
      <c r="J28" s="126"/>
      <c r="K28" s="126"/>
      <c r="L28" s="126"/>
    </row>
    <row r="29" spans="1:13" s="37" customFormat="1" ht="13.5" hidden="1" x14ac:dyDescent="0.25">
      <c r="A29" s="177">
        <v>5121</v>
      </c>
      <c r="B29" s="199" t="s">
        <v>66</v>
      </c>
      <c r="C29" s="110" t="s">
        <v>67</v>
      </c>
      <c r="D29" s="111">
        <f>F29</f>
        <v>0</v>
      </c>
      <c r="E29" s="111"/>
      <c r="F29" s="111">
        <v>0</v>
      </c>
      <c r="I29" s="126"/>
      <c r="J29" s="126"/>
      <c r="K29" s="126"/>
      <c r="L29" s="126"/>
    </row>
    <row r="30" spans="1:13" s="37" customFormat="1" ht="13.5" hidden="1" x14ac:dyDescent="0.25">
      <c r="A30" s="177">
        <v>5122</v>
      </c>
      <c r="B30" s="102" t="s">
        <v>18</v>
      </c>
      <c r="C30" s="110" t="s">
        <v>62</v>
      </c>
      <c r="D30" s="111">
        <v>0</v>
      </c>
      <c r="E30" s="111"/>
      <c r="F30" s="111">
        <v>0</v>
      </c>
      <c r="I30" s="126"/>
      <c r="J30" s="126"/>
      <c r="K30" s="126"/>
      <c r="L30" s="126"/>
    </row>
    <row r="31" spans="1:13" s="37" customFormat="1" ht="13.5" hidden="1" x14ac:dyDescent="0.25">
      <c r="A31" s="177">
        <v>5129</v>
      </c>
      <c r="B31" s="102" t="s">
        <v>64</v>
      </c>
      <c r="C31" s="110" t="s">
        <v>65</v>
      </c>
      <c r="D31" s="111">
        <f>F31</f>
        <v>0</v>
      </c>
      <c r="E31" s="111"/>
      <c r="F31" s="111">
        <v>0</v>
      </c>
      <c r="I31" s="126"/>
      <c r="J31" s="126"/>
      <c r="K31" s="126"/>
      <c r="L31" s="126"/>
    </row>
    <row r="32" spans="1:13" s="37" customFormat="1" ht="13.5" hidden="1" x14ac:dyDescent="0.25">
      <c r="A32" s="177">
        <v>5123</v>
      </c>
      <c r="B32" s="199" t="s">
        <v>74</v>
      </c>
      <c r="C32" s="110" t="s">
        <v>65</v>
      </c>
      <c r="D32" s="111">
        <f>F32</f>
        <v>0</v>
      </c>
      <c r="E32" s="111"/>
      <c r="F32" s="111">
        <v>0</v>
      </c>
      <c r="I32" s="126"/>
      <c r="J32" s="126"/>
      <c r="K32" s="126"/>
      <c r="L32" s="126"/>
    </row>
    <row r="33" spans="1:12" s="37" customFormat="1" ht="13.5" x14ac:dyDescent="0.25">
      <c r="A33" s="135"/>
      <c r="B33" s="217"/>
      <c r="C33" s="218"/>
      <c r="D33" s="94"/>
      <c r="E33" s="94"/>
      <c r="F33" s="94"/>
      <c r="I33" s="126"/>
      <c r="J33" s="126"/>
      <c r="K33" s="126"/>
      <c r="L33" s="126"/>
    </row>
    <row r="34" spans="1:12" s="37" customFormat="1" ht="18" customHeight="1" x14ac:dyDescent="0.25">
      <c r="A34" s="135"/>
      <c r="B34" s="244" t="s">
        <v>101</v>
      </c>
      <c r="C34" s="244"/>
      <c r="D34" s="244"/>
      <c r="E34" s="244"/>
      <c r="F34" s="244"/>
      <c r="H34" s="115"/>
    </row>
    <row r="35" spans="1:12" s="57" customFormat="1" ht="24" customHeight="1" x14ac:dyDescent="0.2">
      <c r="A35" s="232" t="s">
        <v>82</v>
      </c>
      <c r="B35" s="232"/>
      <c r="C35" s="232"/>
      <c r="D35" s="232"/>
      <c r="E35" s="232"/>
      <c r="F35" s="232"/>
      <c r="G35" s="232"/>
      <c r="I35" s="120"/>
    </row>
    <row r="36" spans="1:12" x14ac:dyDescent="0.2">
      <c r="I36" s="127"/>
    </row>
  </sheetData>
  <mergeCells count="11">
    <mergeCell ref="D1:F1"/>
    <mergeCell ref="D4:F4"/>
    <mergeCell ref="A3:H3"/>
    <mergeCell ref="A35:G35"/>
    <mergeCell ref="A7:A8"/>
    <mergeCell ref="D7:D8"/>
    <mergeCell ref="E7:F7"/>
    <mergeCell ref="C2:F2"/>
    <mergeCell ref="A5:H5"/>
    <mergeCell ref="B34:F34"/>
    <mergeCell ref="E6:F6"/>
  </mergeCells>
  <phoneticPr fontId="4" type="noConversion"/>
  <pageMargins left="0.3" right="0.24" top="0.4" bottom="0.4" header="0.17" footer="0.17"/>
  <pageSetup firstPageNumber="17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CCBCD-ED3C-4AFE-B7A3-4D2EE4329DFA}">
  <dimension ref="A1:P120"/>
  <sheetViews>
    <sheetView tabSelected="1" zoomScaleNormal="100" workbookViewId="0">
      <selection activeCell="F10" sqref="F10"/>
    </sheetView>
  </sheetViews>
  <sheetFormatPr defaultRowHeight="15" x14ac:dyDescent="0.2"/>
  <cols>
    <col min="1" max="1" width="5.5703125" style="1" customWidth="1"/>
    <col min="2" max="2" width="3.42578125" style="2" customWidth="1"/>
    <col min="3" max="3" width="3.85546875" style="3" customWidth="1"/>
    <col min="4" max="4" width="3.85546875" style="4" customWidth="1"/>
    <col min="5" max="5" width="51" style="8" customWidth="1"/>
    <col min="6" max="6" width="14.5703125" style="154" customWidth="1"/>
    <col min="7" max="7" width="11.28515625" style="69" customWidth="1"/>
    <col min="8" max="8" width="13" style="154" customWidth="1"/>
    <col min="9" max="9" width="9.140625" style="5"/>
    <col min="10" max="10" width="16.7109375" style="5" customWidth="1"/>
    <col min="11" max="11" width="13.7109375" style="5" customWidth="1"/>
    <col min="12" max="12" width="20.7109375" style="5" customWidth="1"/>
    <col min="13" max="13" width="13.5703125" style="5" bestFit="1" customWidth="1"/>
    <col min="14" max="15" width="9.140625" style="5"/>
    <col min="16" max="16" width="9.5703125" style="5" bestFit="1" customWidth="1"/>
    <col min="17" max="16384" width="9.140625" style="5"/>
  </cols>
  <sheetData>
    <row r="1" spans="1:13" ht="15.75" x14ac:dyDescent="0.25">
      <c r="F1" s="234" t="s">
        <v>115</v>
      </c>
      <c r="G1" s="234"/>
      <c r="H1" s="234"/>
    </row>
    <row r="2" spans="1:13" x14ac:dyDescent="0.2">
      <c r="E2" s="229" t="s">
        <v>86</v>
      </c>
      <c r="F2" s="229"/>
      <c r="G2" s="229"/>
      <c r="H2" s="229"/>
    </row>
    <row r="3" spans="1:13" x14ac:dyDescent="0.2">
      <c r="A3" s="229" t="s">
        <v>153</v>
      </c>
      <c r="B3" s="229"/>
      <c r="C3" s="229"/>
      <c r="D3" s="229"/>
      <c r="E3" s="229"/>
      <c r="F3" s="229"/>
      <c r="G3" s="229"/>
      <c r="H3" s="229"/>
    </row>
    <row r="4" spans="1:13" x14ac:dyDescent="0.2">
      <c r="E4" s="136"/>
      <c r="F4" s="152"/>
      <c r="G4" s="136"/>
      <c r="H4" s="152"/>
    </row>
    <row r="5" spans="1:13" ht="36" customHeight="1" x14ac:dyDescent="0.2">
      <c r="A5" s="247" t="s">
        <v>99</v>
      </c>
      <c r="B5" s="247"/>
      <c r="C5" s="247"/>
      <c r="D5" s="247"/>
      <c r="E5" s="247"/>
      <c r="F5" s="247"/>
      <c r="G5" s="247"/>
      <c r="H5" s="247"/>
    </row>
    <row r="6" spans="1:13" ht="17.25" x14ac:dyDescent="0.25">
      <c r="A6" s="18"/>
      <c r="B6" s="19"/>
      <c r="C6" s="20"/>
      <c r="D6" s="20"/>
      <c r="E6" s="21"/>
      <c r="F6" s="248" t="s">
        <v>34</v>
      </c>
      <c r="G6" s="248"/>
      <c r="H6" s="248"/>
    </row>
    <row r="7" spans="1:13" s="6" customFormat="1" ht="89.25" customHeight="1" x14ac:dyDescent="0.2">
      <c r="A7" s="236" t="s">
        <v>28</v>
      </c>
      <c r="B7" s="250" t="s">
        <v>49</v>
      </c>
      <c r="C7" s="251" t="s">
        <v>30</v>
      </c>
      <c r="D7" s="251" t="s">
        <v>31</v>
      </c>
      <c r="E7" s="240" t="s">
        <v>42</v>
      </c>
      <c r="F7" s="241" t="s">
        <v>43</v>
      </c>
      <c r="G7" s="231" t="s">
        <v>52</v>
      </c>
      <c r="H7" s="231"/>
      <c r="J7" s="112"/>
      <c r="K7" s="112"/>
      <c r="L7" s="144"/>
      <c r="M7" s="112"/>
    </row>
    <row r="8" spans="1:13" s="7" customFormat="1" ht="35.25" customHeight="1" x14ac:dyDescent="0.2">
      <c r="A8" s="236"/>
      <c r="B8" s="250"/>
      <c r="C8" s="251"/>
      <c r="D8" s="251"/>
      <c r="E8" s="240"/>
      <c r="F8" s="241"/>
      <c r="G8" s="71" t="s">
        <v>25</v>
      </c>
      <c r="H8" s="89" t="s">
        <v>26</v>
      </c>
      <c r="K8" s="123"/>
      <c r="L8" s="123"/>
    </row>
    <row r="9" spans="1:13" s="15" customFormat="1" ht="16.5" customHeight="1" x14ac:dyDescent="0.2">
      <c r="A9" s="80">
        <v>1</v>
      </c>
      <c r="B9" s="80">
        <v>2</v>
      </c>
      <c r="C9" s="80">
        <v>3</v>
      </c>
      <c r="D9" s="80">
        <v>4</v>
      </c>
      <c r="E9" s="80">
        <v>5</v>
      </c>
      <c r="F9" s="156">
        <v>6</v>
      </c>
      <c r="G9" s="156">
        <v>7</v>
      </c>
      <c r="H9" s="156">
        <v>8</v>
      </c>
      <c r="J9" s="123"/>
      <c r="K9" s="123"/>
    </row>
    <row r="10" spans="1:13" s="16" customFormat="1" ht="51" customHeight="1" x14ac:dyDescent="0.2">
      <c r="A10" s="180">
        <v>2000</v>
      </c>
      <c r="B10" s="73" t="s">
        <v>20</v>
      </c>
      <c r="C10" s="74" t="s">
        <v>21</v>
      </c>
      <c r="D10" s="75" t="s">
        <v>21</v>
      </c>
      <c r="E10" s="76" t="s">
        <v>131</v>
      </c>
      <c r="F10" s="169">
        <f>G10+H10-F107</f>
        <v>39200</v>
      </c>
      <c r="G10" s="89">
        <v>0</v>
      </c>
      <c r="H10" s="89">
        <f>H11+H26+H52+H80</f>
        <v>364200</v>
      </c>
      <c r="J10" s="151"/>
      <c r="K10" s="151"/>
      <c r="L10" s="151"/>
    </row>
    <row r="11" spans="1:13" s="16" customFormat="1" ht="30" customHeight="1" x14ac:dyDescent="0.3">
      <c r="A11" s="105">
        <v>2400</v>
      </c>
      <c r="B11" s="129" t="s">
        <v>4</v>
      </c>
      <c r="C11" s="105">
        <v>0</v>
      </c>
      <c r="D11" s="105">
        <v>0</v>
      </c>
      <c r="E11" s="106" t="s">
        <v>147</v>
      </c>
      <c r="F11" s="89">
        <f>H11</f>
        <v>142000</v>
      </c>
      <c r="G11" s="89"/>
      <c r="H11" s="89">
        <f>H13</f>
        <v>142000</v>
      </c>
      <c r="J11" s="17"/>
      <c r="K11" s="113"/>
    </row>
    <row r="12" spans="1:13" s="16" customFormat="1" ht="20.25" customHeight="1" x14ac:dyDescent="0.2">
      <c r="A12" s="105"/>
      <c r="B12" s="129"/>
      <c r="C12" s="105"/>
      <c r="D12" s="105"/>
      <c r="E12" s="98" t="s">
        <v>40</v>
      </c>
      <c r="F12" s="89"/>
      <c r="G12" s="89"/>
      <c r="H12" s="89"/>
      <c r="K12" s="113"/>
    </row>
    <row r="13" spans="1:13" s="16" customFormat="1" ht="32.25" customHeight="1" x14ac:dyDescent="0.2">
      <c r="A13" s="182">
        <v>2420</v>
      </c>
      <c r="B13" s="26" t="s">
        <v>4</v>
      </c>
      <c r="C13" s="26" t="s">
        <v>3</v>
      </c>
      <c r="D13" s="26" t="s">
        <v>1</v>
      </c>
      <c r="E13" s="99" t="s">
        <v>127</v>
      </c>
      <c r="F13" s="89">
        <f>G13+H13</f>
        <v>142000</v>
      </c>
      <c r="G13" s="89"/>
      <c r="H13" s="89">
        <f>H15</f>
        <v>142000</v>
      </c>
    </row>
    <row r="14" spans="1:13" s="16" customFormat="1" ht="15.75" customHeight="1" x14ac:dyDescent="0.2">
      <c r="A14" s="182"/>
      <c r="B14" s="26"/>
      <c r="C14" s="26"/>
      <c r="D14" s="26"/>
      <c r="E14" s="99" t="s">
        <v>41</v>
      </c>
      <c r="F14" s="89"/>
      <c r="G14" s="89"/>
      <c r="H14" s="89"/>
    </row>
    <row r="15" spans="1:13" s="16" customFormat="1" ht="20.25" customHeight="1" x14ac:dyDescent="0.2">
      <c r="A15" s="215">
        <v>2424</v>
      </c>
      <c r="B15" s="140" t="s">
        <v>35</v>
      </c>
      <c r="C15" s="140" t="s">
        <v>3</v>
      </c>
      <c r="D15" s="140">
        <v>4</v>
      </c>
      <c r="E15" s="100" t="s">
        <v>83</v>
      </c>
      <c r="F15" s="89">
        <f>H15</f>
        <v>142000</v>
      </c>
      <c r="G15" s="89"/>
      <c r="H15" s="89">
        <f>H17</f>
        <v>142000</v>
      </c>
    </row>
    <row r="16" spans="1:13" s="16" customFormat="1" ht="24" customHeight="1" x14ac:dyDescent="0.2">
      <c r="A16" s="139"/>
      <c r="B16" s="27"/>
      <c r="C16" s="40"/>
      <c r="D16" s="40"/>
      <c r="E16" s="150" t="s">
        <v>44</v>
      </c>
      <c r="F16" s="89"/>
      <c r="G16" s="89"/>
      <c r="H16" s="89"/>
    </row>
    <row r="17" spans="1:10" s="16" customFormat="1" ht="24" customHeight="1" x14ac:dyDescent="0.2">
      <c r="A17" s="216"/>
      <c r="B17" s="27"/>
      <c r="C17" s="40"/>
      <c r="D17" s="40"/>
      <c r="E17" s="100" t="s">
        <v>100</v>
      </c>
      <c r="F17" s="89">
        <f>H17</f>
        <v>142000</v>
      </c>
      <c r="G17" s="89"/>
      <c r="H17" s="89">
        <f>H19</f>
        <v>142000</v>
      </c>
    </row>
    <row r="18" spans="1:10" s="16" customFormat="1" ht="15.75" customHeight="1" x14ac:dyDescent="0.2">
      <c r="A18" s="174"/>
      <c r="B18" s="27"/>
      <c r="C18" s="27"/>
      <c r="D18" s="27"/>
      <c r="E18" s="101" t="s">
        <v>96</v>
      </c>
      <c r="F18" s="89"/>
      <c r="G18" s="89"/>
      <c r="H18" s="89"/>
    </row>
    <row r="19" spans="1:10" s="16" customFormat="1" ht="15" customHeight="1" x14ac:dyDescent="0.2">
      <c r="A19" s="174"/>
      <c r="B19" s="26"/>
      <c r="C19" s="39"/>
      <c r="D19" s="39"/>
      <c r="E19" s="104" t="s">
        <v>56</v>
      </c>
      <c r="F19" s="89">
        <f>H19</f>
        <v>142000</v>
      </c>
      <c r="G19" s="89"/>
      <c r="H19" s="89">
        <f>H21</f>
        <v>142000</v>
      </c>
    </row>
    <row r="20" spans="1:10" s="16" customFormat="1" ht="15.75" customHeight="1" x14ac:dyDescent="0.2">
      <c r="A20" s="174"/>
      <c r="B20" s="26"/>
      <c r="C20" s="39"/>
      <c r="D20" s="39"/>
      <c r="E20" s="102" t="s">
        <v>55</v>
      </c>
      <c r="F20" s="89"/>
      <c r="G20" s="89"/>
      <c r="H20" s="89"/>
    </row>
    <row r="21" spans="1:10" s="16" customFormat="1" ht="21" customHeight="1" x14ac:dyDescent="0.2">
      <c r="A21" s="174"/>
      <c r="B21" s="26"/>
      <c r="C21" s="39"/>
      <c r="D21" s="39"/>
      <c r="E21" s="104" t="s">
        <v>57</v>
      </c>
      <c r="F21" s="89">
        <f>H21</f>
        <v>142000</v>
      </c>
      <c r="G21" s="89"/>
      <c r="H21" s="89">
        <f>H23</f>
        <v>142000</v>
      </c>
    </row>
    <row r="22" spans="1:10" s="16" customFormat="1" ht="21" customHeight="1" x14ac:dyDescent="0.2">
      <c r="A22" s="174"/>
      <c r="B22" s="26"/>
      <c r="C22" s="39"/>
      <c r="D22" s="39"/>
      <c r="E22" s="102" t="s">
        <v>41</v>
      </c>
      <c r="F22" s="89"/>
      <c r="G22" s="89"/>
      <c r="H22" s="89"/>
    </row>
    <row r="23" spans="1:10" s="16" customFormat="1" ht="20.25" customHeight="1" x14ac:dyDescent="0.2">
      <c r="A23" s="174"/>
      <c r="B23" s="26"/>
      <c r="C23" s="39"/>
      <c r="D23" s="39"/>
      <c r="E23" s="104" t="s">
        <v>58</v>
      </c>
      <c r="F23" s="89">
        <f>H23</f>
        <v>142000</v>
      </c>
      <c r="G23" s="89"/>
      <c r="H23" s="89">
        <f>H25</f>
        <v>142000</v>
      </c>
    </row>
    <row r="24" spans="1:10" s="16" customFormat="1" ht="19.5" customHeight="1" x14ac:dyDescent="0.2">
      <c r="A24" s="174"/>
      <c r="B24" s="26"/>
      <c r="C24" s="39"/>
      <c r="D24" s="39"/>
      <c r="E24" s="107" t="s">
        <v>41</v>
      </c>
      <c r="F24" s="89"/>
      <c r="G24" s="89"/>
      <c r="H24" s="89"/>
    </row>
    <row r="25" spans="1:10" s="16" customFormat="1" ht="21" customHeight="1" x14ac:dyDescent="0.2">
      <c r="A25" s="174"/>
      <c r="B25" s="26"/>
      <c r="C25" s="39"/>
      <c r="D25" s="39"/>
      <c r="E25" s="102" t="s">
        <v>69</v>
      </c>
      <c r="F25" s="89">
        <f>H25</f>
        <v>142000</v>
      </c>
      <c r="G25" s="89"/>
      <c r="H25" s="89">
        <v>142000</v>
      </c>
      <c r="J25" s="113"/>
    </row>
    <row r="26" spans="1:10" s="16" customFormat="1" ht="45" customHeight="1" x14ac:dyDescent="0.2">
      <c r="A26" s="39">
        <v>2600</v>
      </c>
      <c r="B26" s="26" t="s">
        <v>6</v>
      </c>
      <c r="C26" s="39">
        <v>0</v>
      </c>
      <c r="D26" s="39">
        <v>0</v>
      </c>
      <c r="E26" s="97" t="s">
        <v>130</v>
      </c>
      <c r="F26" s="89">
        <f>G26+H26</f>
        <v>39200</v>
      </c>
      <c r="G26" s="89"/>
      <c r="H26" s="89">
        <f>H28</f>
        <v>39200</v>
      </c>
    </row>
    <row r="27" spans="1:10" s="16" customFormat="1" ht="18.75" customHeight="1" x14ac:dyDescent="0.2">
      <c r="A27" s="175"/>
      <c r="B27" s="26"/>
      <c r="C27" s="39"/>
      <c r="D27" s="39"/>
      <c r="E27" s="98" t="s">
        <v>40</v>
      </c>
      <c r="F27" s="89"/>
      <c r="G27" s="89"/>
      <c r="H27" s="89"/>
    </row>
    <row r="28" spans="1:10" s="16" customFormat="1" ht="22.5" customHeight="1" x14ac:dyDescent="0.2">
      <c r="A28" s="174">
        <v>2610</v>
      </c>
      <c r="B28" s="26" t="s">
        <v>6</v>
      </c>
      <c r="C28" s="26" t="s">
        <v>2</v>
      </c>
      <c r="D28" s="26" t="s">
        <v>1</v>
      </c>
      <c r="E28" s="108" t="s">
        <v>45</v>
      </c>
      <c r="F28" s="89">
        <f>G28+H28</f>
        <v>39200</v>
      </c>
      <c r="G28" s="89"/>
      <c r="H28" s="89">
        <f>H30</f>
        <v>39200</v>
      </c>
    </row>
    <row r="29" spans="1:10" s="16" customFormat="1" ht="15.75" customHeight="1" x14ac:dyDescent="0.2">
      <c r="A29" s="174"/>
      <c r="B29" s="26"/>
      <c r="C29" s="26"/>
      <c r="D29" s="26"/>
      <c r="E29" s="98" t="s">
        <v>41</v>
      </c>
      <c r="F29" s="89"/>
      <c r="G29" s="89"/>
      <c r="H29" s="89"/>
    </row>
    <row r="30" spans="1:10" s="16" customFormat="1" ht="18" customHeight="1" x14ac:dyDescent="0.2">
      <c r="A30" s="175">
        <v>2611</v>
      </c>
      <c r="B30" s="26" t="s">
        <v>6</v>
      </c>
      <c r="C30" s="26" t="s">
        <v>2</v>
      </c>
      <c r="D30" s="26" t="s">
        <v>2</v>
      </c>
      <c r="E30" s="99" t="s">
        <v>53</v>
      </c>
      <c r="F30" s="89">
        <f>G30+H30</f>
        <v>39200</v>
      </c>
      <c r="G30" s="89"/>
      <c r="H30" s="89">
        <f>H31</f>
        <v>39200</v>
      </c>
    </row>
    <row r="31" spans="1:10" s="16" customFormat="1" ht="19.5" customHeight="1" x14ac:dyDescent="0.2">
      <c r="A31" s="174"/>
      <c r="B31" s="27"/>
      <c r="C31" s="27"/>
      <c r="D31" s="27"/>
      <c r="E31" s="100" t="s">
        <v>105</v>
      </c>
      <c r="F31" s="89">
        <f>G31+H31</f>
        <v>39200</v>
      </c>
      <c r="G31" s="89"/>
      <c r="H31" s="89">
        <f>H33</f>
        <v>39200</v>
      </c>
    </row>
    <row r="32" spans="1:10" s="16" customFormat="1" ht="15" customHeight="1" x14ac:dyDescent="0.2">
      <c r="A32" s="174"/>
      <c r="B32" s="27"/>
      <c r="C32" s="27"/>
      <c r="D32" s="27"/>
      <c r="E32" s="101" t="s">
        <v>106</v>
      </c>
      <c r="F32" s="89"/>
      <c r="G32" s="89"/>
      <c r="H32" s="89"/>
    </row>
    <row r="33" spans="1:16" s="16" customFormat="1" ht="20.25" customHeight="1" x14ac:dyDescent="0.2">
      <c r="A33" s="174"/>
      <c r="B33" s="27"/>
      <c r="C33" s="27"/>
      <c r="D33" s="27"/>
      <c r="E33" s="104" t="s">
        <v>56</v>
      </c>
      <c r="F33" s="89">
        <f>H33</f>
        <v>39200</v>
      </c>
      <c r="G33" s="89"/>
      <c r="H33" s="89">
        <f>H35</f>
        <v>39200</v>
      </c>
    </row>
    <row r="34" spans="1:16" s="16" customFormat="1" ht="18" customHeight="1" x14ac:dyDescent="0.2">
      <c r="A34" s="174"/>
      <c r="B34" s="27"/>
      <c r="C34" s="27"/>
      <c r="D34" s="27"/>
      <c r="E34" s="102" t="s">
        <v>55</v>
      </c>
      <c r="F34" s="89"/>
      <c r="G34" s="89"/>
      <c r="H34" s="89"/>
    </row>
    <row r="35" spans="1:16" s="16" customFormat="1" ht="21.75" customHeight="1" x14ac:dyDescent="0.2">
      <c r="A35" s="174"/>
      <c r="B35" s="27"/>
      <c r="C35" s="27"/>
      <c r="D35" s="27"/>
      <c r="E35" s="104" t="s">
        <v>57</v>
      </c>
      <c r="F35" s="89">
        <f>H35</f>
        <v>39200</v>
      </c>
      <c r="G35" s="89"/>
      <c r="H35" s="89">
        <f>H37</f>
        <v>39200</v>
      </c>
    </row>
    <row r="36" spans="1:16" s="16" customFormat="1" ht="18" customHeight="1" x14ac:dyDescent="0.2">
      <c r="A36" s="174"/>
      <c r="B36" s="27"/>
      <c r="C36" s="40"/>
      <c r="D36" s="40"/>
      <c r="E36" s="102" t="s">
        <v>55</v>
      </c>
      <c r="F36" s="89"/>
      <c r="G36" s="89"/>
      <c r="H36" s="89"/>
    </row>
    <row r="37" spans="1:16" s="16" customFormat="1" ht="21" customHeight="1" x14ac:dyDescent="0.2">
      <c r="A37" s="174"/>
      <c r="B37" s="27"/>
      <c r="C37" s="40"/>
      <c r="D37" s="40"/>
      <c r="E37" s="104" t="s">
        <v>58</v>
      </c>
      <c r="F37" s="89">
        <f>H37</f>
        <v>39200</v>
      </c>
      <c r="G37" s="89"/>
      <c r="H37" s="89">
        <f>H39</f>
        <v>39200</v>
      </c>
    </row>
    <row r="38" spans="1:16" s="16" customFormat="1" ht="18" customHeight="1" x14ac:dyDescent="0.2">
      <c r="A38" s="174"/>
      <c r="B38" s="27"/>
      <c r="C38" s="40"/>
      <c r="D38" s="40"/>
      <c r="E38" s="107" t="s">
        <v>41</v>
      </c>
      <c r="F38" s="89"/>
      <c r="G38" s="89"/>
      <c r="H38" s="89"/>
    </row>
    <row r="39" spans="1:16" s="16" customFormat="1" ht="21.75" customHeight="1" x14ac:dyDescent="0.2">
      <c r="A39" s="174"/>
      <c r="B39" s="27"/>
      <c r="C39" s="40"/>
      <c r="D39" s="40"/>
      <c r="E39" s="102" t="s">
        <v>16</v>
      </c>
      <c r="F39" s="89">
        <f>H39</f>
        <v>39200</v>
      </c>
      <c r="G39" s="89"/>
      <c r="H39" s="89">
        <v>39200</v>
      </c>
      <c r="J39" s="246"/>
      <c r="K39" s="246"/>
      <c r="L39" s="246"/>
      <c r="M39" s="246"/>
      <c r="P39" s="113"/>
    </row>
    <row r="40" spans="1:16" s="16" customFormat="1" ht="27" hidden="1" customHeight="1" x14ac:dyDescent="0.2">
      <c r="A40" s="175">
        <v>2640</v>
      </c>
      <c r="B40" s="26" t="s">
        <v>6</v>
      </c>
      <c r="C40" s="39">
        <v>4</v>
      </c>
      <c r="D40" s="39">
        <v>0</v>
      </c>
      <c r="E40" s="103" t="s">
        <v>46</v>
      </c>
      <c r="F40" s="89">
        <f>H40</f>
        <v>0</v>
      </c>
      <c r="G40" s="89">
        <f>G42</f>
        <v>0</v>
      </c>
      <c r="H40" s="89">
        <f>H42</f>
        <v>0</v>
      </c>
    </row>
    <row r="41" spans="1:16" s="16" customFormat="1" ht="21" hidden="1" customHeight="1" x14ac:dyDescent="0.2">
      <c r="A41" s="175"/>
      <c r="B41" s="26"/>
      <c r="C41" s="39"/>
      <c r="D41" s="39"/>
      <c r="E41" s="98" t="s">
        <v>41</v>
      </c>
      <c r="F41" s="89"/>
      <c r="G41" s="89"/>
      <c r="H41" s="89"/>
    </row>
    <row r="42" spans="1:16" s="16" customFormat="1" ht="21.75" hidden="1" customHeight="1" x14ac:dyDescent="0.2">
      <c r="A42" s="175">
        <v>2640</v>
      </c>
      <c r="B42" s="26" t="s">
        <v>6</v>
      </c>
      <c r="C42" s="39">
        <v>4</v>
      </c>
      <c r="D42" s="39">
        <v>1</v>
      </c>
      <c r="E42" s="103" t="s">
        <v>46</v>
      </c>
      <c r="F42" s="89">
        <f>H42</f>
        <v>0</v>
      </c>
      <c r="G42" s="89">
        <f>G44</f>
        <v>0</v>
      </c>
      <c r="H42" s="89">
        <f>H44</f>
        <v>0</v>
      </c>
    </row>
    <row r="43" spans="1:16" s="16" customFormat="1" ht="30" hidden="1" customHeight="1" x14ac:dyDescent="0.2">
      <c r="A43" s="174"/>
      <c r="B43" s="27"/>
      <c r="C43" s="40"/>
      <c r="D43" s="40"/>
      <c r="E43" s="98" t="s">
        <v>44</v>
      </c>
      <c r="F43" s="89"/>
      <c r="G43" s="89"/>
      <c r="H43" s="89"/>
    </row>
    <row r="44" spans="1:16" s="16" customFormat="1" ht="22.5" hidden="1" customHeight="1" x14ac:dyDescent="0.2">
      <c r="A44" s="174"/>
      <c r="B44" s="27"/>
      <c r="C44" s="40"/>
      <c r="D44" s="40"/>
      <c r="E44" s="100" t="s">
        <v>15</v>
      </c>
      <c r="F44" s="89">
        <f>H44</f>
        <v>0</v>
      </c>
      <c r="G44" s="89"/>
      <c r="H44" s="89">
        <f>H45</f>
        <v>0</v>
      </c>
    </row>
    <row r="45" spans="1:16" s="16" customFormat="1" ht="21" hidden="1" customHeight="1" x14ac:dyDescent="0.2">
      <c r="A45" s="174"/>
      <c r="B45" s="27"/>
      <c r="C45" s="40"/>
      <c r="D45" s="40"/>
      <c r="E45" s="104" t="s">
        <v>56</v>
      </c>
      <c r="F45" s="89">
        <f>H45</f>
        <v>0</v>
      </c>
      <c r="G45" s="89"/>
      <c r="H45" s="89">
        <f>H47</f>
        <v>0</v>
      </c>
    </row>
    <row r="46" spans="1:16" s="16" customFormat="1" ht="30" hidden="1" customHeight="1" x14ac:dyDescent="0.2">
      <c r="A46" s="174"/>
      <c r="B46" s="27"/>
      <c r="C46" s="40"/>
      <c r="D46" s="40"/>
      <c r="E46" s="102" t="s">
        <v>55</v>
      </c>
      <c r="F46" s="89"/>
      <c r="G46" s="89"/>
      <c r="H46" s="89"/>
    </row>
    <row r="47" spans="1:16" s="16" customFormat="1" ht="19.5" hidden="1" customHeight="1" x14ac:dyDescent="0.2">
      <c r="A47" s="174"/>
      <c r="B47" s="27"/>
      <c r="C47" s="40"/>
      <c r="D47" s="40"/>
      <c r="E47" s="104" t="s">
        <v>57</v>
      </c>
      <c r="F47" s="89">
        <f>H47</f>
        <v>0</v>
      </c>
      <c r="G47" s="89"/>
      <c r="H47" s="89">
        <f>H49</f>
        <v>0</v>
      </c>
    </row>
    <row r="48" spans="1:16" s="16" customFormat="1" ht="20.25" hidden="1" customHeight="1" x14ac:dyDescent="0.2">
      <c r="A48" s="174"/>
      <c r="B48" s="27"/>
      <c r="C48" s="40"/>
      <c r="D48" s="40"/>
      <c r="E48" s="102" t="s">
        <v>41</v>
      </c>
      <c r="F48" s="89"/>
      <c r="G48" s="89"/>
      <c r="H48" s="89"/>
    </row>
    <row r="49" spans="1:8" s="16" customFormat="1" ht="19.5" hidden="1" customHeight="1" x14ac:dyDescent="0.2">
      <c r="A49" s="174"/>
      <c r="B49" s="27"/>
      <c r="C49" s="40"/>
      <c r="D49" s="40"/>
      <c r="E49" s="104" t="s">
        <v>58</v>
      </c>
      <c r="F49" s="89">
        <f>H49</f>
        <v>0</v>
      </c>
      <c r="G49" s="89"/>
      <c r="H49" s="89">
        <f>H51</f>
        <v>0</v>
      </c>
    </row>
    <row r="50" spans="1:8" s="16" customFormat="1" ht="21" hidden="1" customHeight="1" x14ac:dyDescent="0.2">
      <c r="A50" s="174"/>
      <c r="B50" s="27"/>
      <c r="C50" s="40"/>
      <c r="D50" s="40"/>
      <c r="E50" s="107" t="s">
        <v>41</v>
      </c>
      <c r="F50" s="89"/>
      <c r="G50" s="89"/>
      <c r="H50" s="89"/>
    </row>
    <row r="51" spans="1:8" s="16" customFormat="1" ht="31.5" hidden="1" customHeight="1" x14ac:dyDescent="0.2">
      <c r="A51" s="174"/>
      <c r="B51" s="27"/>
      <c r="C51" s="40"/>
      <c r="D51" s="40"/>
      <c r="E51" s="102" t="s">
        <v>16</v>
      </c>
      <c r="F51" s="89">
        <f>H51</f>
        <v>0</v>
      </c>
      <c r="G51" s="89"/>
      <c r="H51" s="89">
        <v>0</v>
      </c>
    </row>
    <row r="52" spans="1:8" s="16" customFormat="1" ht="21.75" customHeight="1" x14ac:dyDescent="0.2">
      <c r="A52" s="182">
        <v>2800</v>
      </c>
      <c r="B52" s="26" t="s">
        <v>39</v>
      </c>
      <c r="C52" s="39">
        <v>0</v>
      </c>
      <c r="D52" s="39">
        <v>0</v>
      </c>
      <c r="E52" s="104" t="s">
        <v>132</v>
      </c>
      <c r="F52" s="89">
        <f>G52+H52</f>
        <v>3000</v>
      </c>
      <c r="G52" s="89">
        <f>G67</f>
        <v>0</v>
      </c>
      <c r="H52" s="89">
        <f>H54+H67</f>
        <v>3000</v>
      </c>
    </row>
    <row r="53" spans="1:8" s="16" customFormat="1" ht="17.25" customHeight="1" x14ac:dyDescent="0.2">
      <c r="A53" s="174"/>
      <c r="B53" s="27"/>
      <c r="C53" s="40"/>
      <c r="D53" s="40"/>
      <c r="E53" s="98" t="s">
        <v>40</v>
      </c>
      <c r="F53" s="89"/>
      <c r="G53" s="89"/>
      <c r="H53" s="89"/>
    </row>
    <row r="54" spans="1:8" s="16" customFormat="1" ht="21" customHeight="1" x14ac:dyDescent="0.2">
      <c r="A54" s="175">
        <v>2810</v>
      </c>
      <c r="B54" s="26" t="s">
        <v>7</v>
      </c>
      <c r="C54" s="39">
        <v>1</v>
      </c>
      <c r="D54" s="39">
        <v>0</v>
      </c>
      <c r="E54" s="108" t="s">
        <v>136</v>
      </c>
      <c r="F54" s="89">
        <f>H54</f>
        <v>2000</v>
      </c>
      <c r="G54" s="89"/>
      <c r="H54" s="89">
        <f>H56</f>
        <v>2000</v>
      </c>
    </row>
    <row r="55" spans="1:8" s="16" customFormat="1" ht="21" customHeight="1" x14ac:dyDescent="0.2">
      <c r="A55" s="175"/>
      <c r="B55" s="26"/>
      <c r="C55" s="39"/>
      <c r="D55" s="39"/>
      <c r="E55" s="98" t="s">
        <v>41</v>
      </c>
      <c r="F55" s="89"/>
      <c r="G55" s="89"/>
      <c r="H55" s="89"/>
    </row>
    <row r="56" spans="1:8" s="16" customFormat="1" ht="21" customHeight="1" x14ac:dyDescent="0.2">
      <c r="A56" s="175">
        <v>2811</v>
      </c>
      <c r="B56" s="26" t="s">
        <v>7</v>
      </c>
      <c r="C56" s="39">
        <v>1</v>
      </c>
      <c r="D56" s="39">
        <v>1</v>
      </c>
      <c r="E56" s="100" t="s">
        <v>136</v>
      </c>
      <c r="F56" s="89">
        <f>H56</f>
        <v>2000</v>
      </c>
      <c r="G56" s="89"/>
      <c r="H56" s="89">
        <f>H58</f>
        <v>2000</v>
      </c>
    </row>
    <row r="57" spans="1:8" s="16" customFormat="1" ht="29.25" customHeight="1" x14ac:dyDescent="0.2">
      <c r="A57" s="174"/>
      <c r="B57" s="27"/>
      <c r="C57" s="40"/>
      <c r="D57" s="40"/>
      <c r="E57" s="77" t="s">
        <v>44</v>
      </c>
      <c r="F57" s="89"/>
      <c r="G57" s="89"/>
      <c r="H57" s="89"/>
    </row>
    <row r="58" spans="1:8" s="16" customFormat="1" ht="21" customHeight="1" x14ac:dyDescent="0.2">
      <c r="A58" s="174"/>
      <c r="B58" s="27"/>
      <c r="C58" s="40"/>
      <c r="D58" s="40"/>
      <c r="E58" s="100" t="s">
        <v>95</v>
      </c>
      <c r="F58" s="89">
        <f>H58</f>
        <v>2000</v>
      </c>
      <c r="G58" s="89"/>
      <c r="H58" s="89">
        <f>H60</f>
        <v>2000</v>
      </c>
    </row>
    <row r="59" spans="1:8" s="16" customFormat="1" ht="21" customHeight="1" x14ac:dyDescent="0.2">
      <c r="A59" s="174"/>
      <c r="B59" s="27"/>
      <c r="C59" s="40"/>
      <c r="D59" s="40"/>
      <c r="E59" s="101" t="s">
        <v>96</v>
      </c>
      <c r="F59" s="89"/>
      <c r="G59" s="89"/>
      <c r="H59" s="89"/>
    </row>
    <row r="60" spans="1:8" s="16" customFormat="1" ht="21" customHeight="1" x14ac:dyDescent="0.2">
      <c r="A60" s="175"/>
      <c r="B60" s="26"/>
      <c r="C60" s="39"/>
      <c r="D60" s="39"/>
      <c r="E60" s="104" t="s">
        <v>56</v>
      </c>
      <c r="F60" s="89">
        <f>H60</f>
        <v>2000</v>
      </c>
      <c r="G60" s="89"/>
      <c r="H60" s="89">
        <f>H62</f>
        <v>2000</v>
      </c>
    </row>
    <row r="61" spans="1:8" s="16" customFormat="1" ht="21" customHeight="1" x14ac:dyDescent="0.2">
      <c r="A61" s="175"/>
      <c r="B61" s="26"/>
      <c r="C61" s="39"/>
      <c r="D61" s="39"/>
      <c r="E61" s="102" t="s">
        <v>55</v>
      </c>
      <c r="F61" s="89"/>
      <c r="G61" s="89"/>
      <c r="H61" s="89"/>
    </row>
    <row r="62" spans="1:8" s="16" customFormat="1" ht="21" customHeight="1" x14ac:dyDescent="0.2">
      <c r="A62" s="175"/>
      <c r="B62" s="26"/>
      <c r="C62" s="39"/>
      <c r="D62" s="39"/>
      <c r="E62" s="104" t="s">
        <v>57</v>
      </c>
      <c r="F62" s="89">
        <f>H62</f>
        <v>2000</v>
      </c>
      <c r="G62" s="89"/>
      <c r="H62" s="89">
        <f>H64</f>
        <v>2000</v>
      </c>
    </row>
    <row r="63" spans="1:8" s="16" customFormat="1" ht="21" customHeight="1" x14ac:dyDescent="0.2">
      <c r="A63" s="175"/>
      <c r="B63" s="26"/>
      <c r="C63" s="39"/>
      <c r="D63" s="39"/>
      <c r="E63" s="77" t="s">
        <v>41</v>
      </c>
      <c r="F63" s="89"/>
      <c r="G63" s="89"/>
      <c r="H63" s="89"/>
    </row>
    <row r="64" spans="1:8" s="16" customFormat="1" ht="21" customHeight="1" x14ac:dyDescent="0.2">
      <c r="A64" s="175"/>
      <c r="B64" s="26"/>
      <c r="C64" s="39"/>
      <c r="D64" s="39"/>
      <c r="E64" s="104" t="s">
        <v>58</v>
      </c>
      <c r="F64" s="89">
        <f>H64</f>
        <v>2000</v>
      </c>
      <c r="G64" s="89"/>
      <c r="H64" s="89">
        <f>H66</f>
        <v>2000</v>
      </c>
    </row>
    <row r="65" spans="1:8" s="16" customFormat="1" ht="21" customHeight="1" x14ac:dyDescent="0.2">
      <c r="A65" s="175"/>
      <c r="B65" s="26"/>
      <c r="C65" s="39"/>
      <c r="D65" s="39"/>
      <c r="E65" s="77" t="s">
        <v>41</v>
      </c>
      <c r="F65" s="89"/>
      <c r="G65" s="89"/>
      <c r="H65" s="89"/>
    </row>
    <row r="66" spans="1:8" s="16" customFormat="1" ht="21" customHeight="1" x14ac:dyDescent="0.2">
      <c r="A66" s="175"/>
      <c r="B66" s="26"/>
      <c r="C66" s="39"/>
      <c r="D66" s="39"/>
      <c r="E66" s="102" t="s">
        <v>16</v>
      </c>
      <c r="F66" s="89">
        <f>H66</f>
        <v>2000</v>
      </c>
      <c r="G66" s="89"/>
      <c r="H66" s="89">
        <v>2000</v>
      </c>
    </row>
    <row r="67" spans="1:8" s="16" customFormat="1" ht="20.25" customHeight="1" x14ac:dyDescent="0.2">
      <c r="A67" s="182">
        <v>2820</v>
      </c>
      <c r="B67" s="26" t="s">
        <v>7</v>
      </c>
      <c r="C67" s="39">
        <v>2</v>
      </c>
      <c r="D67" s="39">
        <v>0</v>
      </c>
      <c r="E67" s="108" t="s">
        <v>47</v>
      </c>
      <c r="F67" s="89">
        <f>G67+H67</f>
        <v>1000</v>
      </c>
      <c r="G67" s="89">
        <f>G69</f>
        <v>0</v>
      </c>
      <c r="H67" s="89">
        <f>H69</f>
        <v>1000</v>
      </c>
    </row>
    <row r="68" spans="1:8" s="16" customFormat="1" ht="19.5" customHeight="1" x14ac:dyDescent="0.2">
      <c r="A68" s="182"/>
      <c r="B68" s="26"/>
      <c r="C68" s="39"/>
      <c r="D68" s="39"/>
      <c r="E68" s="98" t="s">
        <v>41</v>
      </c>
      <c r="F68" s="89"/>
      <c r="G68" s="89"/>
      <c r="H68" s="89"/>
    </row>
    <row r="69" spans="1:8" s="16" customFormat="1" ht="23.25" customHeight="1" x14ac:dyDescent="0.2">
      <c r="A69" s="182">
        <v>2823</v>
      </c>
      <c r="B69" s="26" t="s">
        <v>7</v>
      </c>
      <c r="C69" s="39">
        <v>2</v>
      </c>
      <c r="D69" s="39">
        <v>3</v>
      </c>
      <c r="E69" s="99" t="s">
        <v>104</v>
      </c>
      <c r="F69" s="89">
        <f>G69+H69</f>
        <v>1000</v>
      </c>
      <c r="G69" s="89">
        <f>G71</f>
        <v>0</v>
      </c>
      <c r="H69" s="89">
        <f>H71</f>
        <v>1000</v>
      </c>
    </row>
    <row r="70" spans="1:8" s="16" customFormat="1" ht="27" customHeight="1" x14ac:dyDescent="0.2">
      <c r="A70" s="139"/>
      <c r="B70" s="27"/>
      <c r="C70" s="40"/>
      <c r="D70" s="40"/>
      <c r="E70" s="98" t="s">
        <v>44</v>
      </c>
      <c r="F70" s="89"/>
      <c r="G70" s="89"/>
      <c r="H70" s="89"/>
    </row>
    <row r="71" spans="1:8" s="16" customFormat="1" ht="23.25" customHeight="1" x14ac:dyDescent="0.2">
      <c r="A71" s="139"/>
      <c r="B71" s="27"/>
      <c r="C71" s="40"/>
      <c r="D71" s="40"/>
      <c r="E71" s="100" t="s">
        <v>105</v>
      </c>
      <c r="F71" s="89">
        <f>G71+H71</f>
        <v>1000</v>
      </c>
      <c r="G71" s="89">
        <v>0</v>
      </c>
      <c r="H71" s="89">
        <f>H73</f>
        <v>1000</v>
      </c>
    </row>
    <row r="72" spans="1:8" s="16" customFormat="1" ht="18" customHeight="1" x14ac:dyDescent="0.2">
      <c r="A72" s="139"/>
      <c r="B72" s="27"/>
      <c r="C72" s="40"/>
      <c r="D72" s="40"/>
      <c r="E72" s="226" t="s">
        <v>106</v>
      </c>
      <c r="F72" s="89"/>
      <c r="G72" s="89"/>
      <c r="H72" s="89"/>
    </row>
    <row r="73" spans="1:8" s="16" customFormat="1" ht="23.25" customHeight="1" x14ac:dyDescent="0.2">
      <c r="A73" s="139"/>
      <c r="B73" s="27"/>
      <c r="C73" s="40"/>
      <c r="D73" s="40"/>
      <c r="E73" s="104" t="s">
        <v>56</v>
      </c>
      <c r="F73" s="89">
        <f>H73</f>
        <v>1000</v>
      </c>
      <c r="G73" s="89"/>
      <c r="H73" s="89">
        <f>H75</f>
        <v>1000</v>
      </c>
    </row>
    <row r="74" spans="1:8" s="16" customFormat="1" ht="15.75" customHeight="1" x14ac:dyDescent="0.2">
      <c r="A74" s="139"/>
      <c r="B74" s="27"/>
      <c r="C74" s="40"/>
      <c r="D74" s="40"/>
      <c r="E74" s="102" t="s">
        <v>55</v>
      </c>
      <c r="F74" s="89"/>
      <c r="G74" s="89"/>
      <c r="H74" s="89"/>
    </row>
    <row r="75" spans="1:8" s="16" customFormat="1" ht="23.25" customHeight="1" x14ac:dyDescent="0.2">
      <c r="A75" s="139"/>
      <c r="B75" s="27"/>
      <c r="C75" s="40"/>
      <c r="D75" s="40"/>
      <c r="E75" s="104" t="s">
        <v>57</v>
      </c>
      <c r="F75" s="89">
        <f>H75</f>
        <v>1000</v>
      </c>
      <c r="G75" s="89"/>
      <c r="H75" s="89">
        <f>H77</f>
        <v>1000</v>
      </c>
    </row>
    <row r="76" spans="1:8" s="16" customFormat="1" ht="23.25" customHeight="1" x14ac:dyDescent="0.2">
      <c r="A76" s="139"/>
      <c r="B76" s="27"/>
      <c r="C76" s="40"/>
      <c r="D76" s="40"/>
      <c r="E76" s="102" t="s">
        <v>55</v>
      </c>
      <c r="F76" s="89"/>
      <c r="G76" s="89"/>
      <c r="H76" s="89"/>
    </row>
    <row r="77" spans="1:8" s="16" customFormat="1" ht="18" customHeight="1" x14ac:dyDescent="0.2">
      <c r="A77" s="139"/>
      <c r="B77" s="27"/>
      <c r="C77" s="40"/>
      <c r="D77" s="40"/>
      <c r="E77" s="104" t="s">
        <v>58</v>
      </c>
      <c r="F77" s="89">
        <f>H77</f>
        <v>1000</v>
      </c>
      <c r="G77" s="89"/>
      <c r="H77" s="89">
        <f>H79</f>
        <v>1000</v>
      </c>
    </row>
    <row r="78" spans="1:8" s="16" customFormat="1" ht="18.75" customHeight="1" x14ac:dyDescent="0.2">
      <c r="A78" s="139"/>
      <c r="B78" s="27"/>
      <c r="C78" s="40"/>
      <c r="D78" s="40"/>
      <c r="E78" s="107" t="s">
        <v>41</v>
      </c>
      <c r="F78" s="89"/>
      <c r="G78" s="89"/>
      <c r="H78" s="89"/>
    </row>
    <row r="79" spans="1:8" s="16" customFormat="1" ht="19.5" customHeight="1" x14ac:dyDescent="0.2">
      <c r="A79" s="139"/>
      <c r="B79" s="27"/>
      <c r="C79" s="40"/>
      <c r="D79" s="40"/>
      <c r="E79" s="102" t="s">
        <v>16</v>
      </c>
      <c r="F79" s="89">
        <f>H79</f>
        <v>1000</v>
      </c>
      <c r="G79" s="89"/>
      <c r="H79" s="89">
        <v>1000</v>
      </c>
    </row>
    <row r="80" spans="1:8" s="16" customFormat="1" ht="21.75" customHeight="1" x14ac:dyDescent="0.2">
      <c r="A80" s="186">
        <v>2900</v>
      </c>
      <c r="B80" s="26" t="s">
        <v>8</v>
      </c>
      <c r="C80" s="39">
        <v>0</v>
      </c>
      <c r="D80" s="39">
        <v>0</v>
      </c>
      <c r="E80" s="97" t="s">
        <v>143</v>
      </c>
      <c r="F80" s="89">
        <f>G80+H80</f>
        <v>180000</v>
      </c>
      <c r="G80" s="89">
        <v>0</v>
      </c>
      <c r="H80" s="89">
        <f>H82</f>
        <v>180000</v>
      </c>
    </row>
    <row r="81" spans="1:10" s="16" customFormat="1" ht="18.75" customHeight="1" x14ac:dyDescent="0.2">
      <c r="A81" s="182"/>
      <c r="B81" s="26"/>
      <c r="C81" s="39"/>
      <c r="D81" s="39"/>
      <c r="E81" s="98" t="s">
        <v>40</v>
      </c>
      <c r="F81" s="89"/>
      <c r="G81" s="89"/>
      <c r="H81" s="89"/>
    </row>
    <row r="82" spans="1:10" s="16" customFormat="1" ht="30" customHeight="1" x14ac:dyDescent="0.2">
      <c r="A82" s="182">
        <v>2910</v>
      </c>
      <c r="B82" s="26" t="s">
        <v>8</v>
      </c>
      <c r="C82" s="39">
        <v>1</v>
      </c>
      <c r="D82" s="39">
        <v>0</v>
      </c>
      <c r="E82" s="117" t="s">
        <v>54</v>
      </c>
      <c r="F82" s="89">
        <f>H82</f>
        <v>180000</v>
      </c>
      <c r="G82" s="89"/>
      <c r="H82" s="89">
        <f>H84</f>
        <v>180000</v>
      </c>
    </row>
    <row r="83" spans="1:10" s="16" customFormat="1" ht="21.75" customHeight="1" x14ac:dyDescent="0.2">
      <c r="A83" s="182"/>
      <c r="B83" s="26"/>
      <c r="C83" s="39"/>
      <c r="D83" s="39"/>
      <c r="E83" s="98" t="s">
        <v>41</v>
      </c>
      <c r="F83" s="89"/>
      <c r="G83" s="89"/>
      <c r="H83" s="89"/>
    </row>
    <row r="84" spans="1:10" s="16" customFormat="1" ht="18.75" customHeight="1" x14ac:dyDescent="0.2">
      <c r="A84" s="175">
        <v>2911</v>
      </c>
      <c r="B84" s="26" t="s">
        <v>8</v>
      </c>
      <c r="C84" s="39">
        <v>1</v>
      </c>
      <c r="D84" s="39">
        <v>1</v>
      </c>
      <c r="E84" s="100" t="s">
        <v>48</v>
      </c>
      <c r="F84" s="89">
        <f>G84+H84</f>
        <v>180000</v>
      </c>
      <c r="G84" s="89"/>
      <c r="H84" s="89">
        <f>H86</f>
        <v>180000</v>
      </c>
    </row>
    <row r="85" spans="1:10" s="16" customFormat="1" ht="30" customHeight="1" x14ac:dyDescent="0.2">
      <c r="A85" s="174"/>
      <c r="B85" s="27"/>
      <c r="C85" s="40"/>
      <c r="D85" s="40"/>
      <c r="E85" s="98" t="s">
        <v>44</v>
      </c>
      <c r="F85" s="89"/>
      <c r="G85" s="89"/>
      <c r="H85" s="89"/>
    </row>
    <row r="86" spans="1:10" s="16" customFormat="1" ht="20.25" customHeight="1" x14ac:dyDescent="0.2">
      <c r="A86" s="174"/>
      <c r="B86" s="27"/>
      <c r="C86" s="40"/>
      <c r="D86" s="40"/>
      <c r="E86" s="100" t="s">
        <v>95</v>
      </c>
      <c r="F86" s="89">
        <f>G86+H86</f>
        <v>180000</v>
      </c>
      <c r="G86" s="89"/>
      <c r="H86" s="89">
        <f>H88</f>
        <v>180000</v>
      </c>
    </row>
    <row r="87" spans="1:10" s="16" customFormat="1" ht="17.25" customHeight="1" x14ac:dyDescent="0.2">
      <c r="A87" s="174"/>
      <c r="B87" s="27"/>
      <c r="C87" s="40"/>
      <c r="D87" s="40"/>
      <c r="E87" s="101" t="s">
        <v>96</v>
      </c>
      <c r="F87" s="89"/>
      <c r="G87" s="89"/>
      <c r="H87" s="89"/>
    </row>
    <row r="88" spans="1:10" s="16" customFormat="1" ht="25.5" customHeight="1" x14ac:dyDescent="0.2">
      <c r="A88" s="181"/>
      <c r="B88" s="73"/>
      <c r="C88" s="74"/>
      <c r="D88" s="75"/>
      <c r="E88" s="104" t="s">
        <v>56</v>
      </c>
      <c r="F88" s="89">
        <f>H88</f>
        <v>180000</v>
      </c>
      <c r="G88" s="89"/>
      <c r="H88" s="89">
        <f>H90</f>
        <v>180000</v>
      </c>
    </row>
    <row r="89" spans="1:10" s="16" customFormat="1" ht="17.25" customHeight="1" x14ac:dyDescent="0.2">
      <c r="A89" s="181"/>
      <c r="B89" s="73"/>
      <c r="C89" s="74"/>
      <c r="D89" s="75"/>
      <c r="E89" s="102" t="s">
        <v>55</v>
      </c>
      <c r="F89" s="89"/>
      <c r="G89" s="89"/>
      <c r="H89" s="89"/>
    </row>
    <row r="90" spans="1:10" s="16" customFormat="1" ht="23.25" customHeight="1" x14ac:dyDescent="0.2">
      <c r="A90" s="181"/>
      <c r="B90" s="73"/>
      <c r="C90" s="74"/>
      <c r="D90" s="75"/>
      <c r="E90" s="104" t="s">
        <v>57</v>
      </c>
      <c r="F90" s="89">
        <f>H90</f>
        <v>180000</v>
      </c>
      <c r="G90" s="89"/>
      <c r="H90" s="89">
        <f>H92</f>
        <v>180000</v>
      </c>
    </row>
    <row r="91" spans="1:10" s="16" customFormat="1" ht="15.75" customHeight="1" x14ac:dyDescent="0.2">
      <c r="A91" s="181"/>
      <c r="B91" s="73"/>
      <c r="C91" s="74"/>
      <c r="D91" s="75"/>
      <c r="E91" s="102" t="s">
        <v>41</v>
      </c>
      <c r="F91" s="89"/>
      <c r="G91" s="89"/>
      <c r="H91" s="89"/>
    </row>
    <row r="92" spans="1:10" s="16" customFormat="1" ht="19.5" customHeight="1" x14ac:dyDescent="0.2">
      <c r="A92" s="181"/>
      <c r="B92" s="73"/>
      <c r="C92" s="74"/>
      <c r="D92" s="75"/>
      <c r="E92" s="104" t="s">
        <v>58</v>
      </c>
      <c r="F92" s="89">
        <f>H92</f>
        <v>180000</v>
      </c>
      <c r="G92" s="89"/>
      <c r="H92" s="89">
        <f>H94</f>
        <v>180000</v>
      </c>
    </row>
    <row r="93" spans="1:10" s="16" customFormat="1" ht="15.75" customHeight="1" x14ac:dyDescent="0.2">
      <c r="A93" s="181"/>
      <c r="B93" s="73"/>
      <c r="C93" s="74"/>
      <c r="D93" s="75"/>
      <c r="E93" s="107" t="s">
        <v>41</v>
      </c>
      <c r="F93" s="89"/>
      <c r="G93" s="89"/>
      <c r="H93" s="89"/>
      <c r="J93" s="145"/>
    </row>
    <row r="94" spans="1:10" s="16" customFormat="1" ht="15.75" customHeight="1" x14ac:dyDescent="0.2">
      <c r="A94" s="181"/>
      <c r="B94" s="73"/>
      <c r="C94" s="74"/>
      <c r="D94" s="75"/>
      <c r="E94" s="102" t="s">
        <v>69</v>
      </c>
      <c r="F94" s="89">
        <f>H94</f>
        <v>180000</v>
      </c>
      <c r="G94" s="89"/>
      <c r="H94" s="89">
        <v>180000</v>
      </c>
      <c r="J94" s="145"/>
    </row>
    <row r="95" spans="1:10" s="16" customFormat="1" ht="30" customHeight="1" x14ac:dyDescent="0.2">
      <c r="A95" s="39">
        <v>3100</v>
      </c>
      <c r="B95" s="26" t="s">
        <v>84</v>
      </c>
      <c r="C95" s="26" t="s">
        <v>1</v>
      </c>
      <c r="D95" s="26" t="s">
        <v>1</v>
      </c>
      <c r="E95" s="164" t="s">
        <v>93</v>
      </c>
      <c r="F95" s="89">
        <f>F97</f>
        <v>-325000</v>
      </c>
      <c r="G95" s="89">
        <f>G97</f>
        <v>0</v>
      </c>
      <c r="H95" s="89"/>
    </row>
    <row r="96" spans="1:10" s="16" customFormat="1" ht="18" customHeight="1" x14ac:dyDescent="0.2">
      <c r="A96" s="175"/>
      <c r="B96" s="26"/>
      <c r="C96" s="39"/>
      <c r="D96" s="39"/>
      <c r="E96" s="98" t="s">
        <v>40</v>
      </c>
      <c r="F96" s="89"/>
      <c r="G96" s="89"/>
      <c r="H96" s="89"/>
    </row>
    <row r="97" spans="1:12" s="16" customFormat="1" ht="30" customHeight="1" x14ac:dyDescent="0.2">
      <c r="A97" s="175">
        <v>3110</v>
      </c>
      <c r="B97" s="26" t="s">
        <v>84</v>
      </c>
      <c r="C97" s="26" t="s">
        <v>2</v>
      </c>
      <c r="D97" s="26" t="s">
        <v>1</v>
      </c>
      <c r="E97" s="172" t="s">
        <v>94</v>
      </c>
      <c r="F97" s="89">
        <f>F99</f>
        <v>-325000</v>
      </c>
      <c r="G97" s="89">
        <f>G99</f>
        <v>0</v>
      </c>
      <c r="H97" s="89"/>
    </row>
    <row r="98" spans="1:12" s="16" customFormat="1" ht="21" customHeight="1" x14ac:dyDescent="0.2">
      <c r="A98" s="175"/>
      <c r="B98" s="26"/>
      <c r="C98" s="39"/>
      <c r="D98" s="39"/>
      <c r="E98" s="98" t="s">
        <v>41</v>
      </c>
      <c r="F98" s="89"/>
      <c r="G98" s="89"/>
      <c r="H98" s="89"/>
    </row>
    <row r="99" spans="1:12" s="16" customFormat="1" ht="22.5" customHeight="1" x14ac:dyDescent="0.2">
      <c r="A99" s="175">
        <v>3112</v>
      </c>
      <c r="B99" s="26" t="s">
        <v>84</v>
      </c>
      <c r="C99" s="26" t="s">
        <v>2</v>
      </c>
      <c r="D99" s="26" t="s">
        <v>3</v>
      </c>
      <c r="E99" s="142" t="s">
        <v>85</v>
      </c>
      <c r="F99" s="89">
        <f>F100</f>
        <v>-325000</v>
      </c>
      <c r="G99" s="89">
        <f>G100</f>
        <v>0</v>
      </c>
      <c r="H99" s="89"/>
    </row>
    <row r="100" spans="1:12" s="16" customFormat="1" ht="21" customHeight="1" x14ac:dyDescent="0.2">
      <c r="A100" s="174"/>
      <c r="B100" s="27"/>
      <c r="C100" s="40"/>
      <c r="D100" s="40"/>
      <c r="E100" s="100" t="s">
        <v>95</v>
      </c>
      <c r="F100" s="89">
        <f>F102</f>
        <v>-325000</v>
      </c>
      <c r="G100" s="89">
        <f>G102</f>
        <v>0</v>
      </c>
      <c r="H100" s="89"/>
    </row>
    <row r="101" spans="1:12" s="16" customFormat="1" ht="18" customHeight="1" x14ac:dyDescent="0.2">
      <c r="A101" s="174"/>
      <c r="B101" s="27"/>
      <c r="C101" s="40"/>
      <c r="D101" s="40"/>
      <c r="E101" s="101" t="s">
        <v>96</v>
      </c>
      <c r="F101" s="89"/>
      <c r="G101" s="89"/>
      <c r="H101" s="89"/>
    </row>
    <row r="102" spans="1:12" s="16" customFormat="1" ht="18" customHeight="1" x14ac:dyDescent="0.2">
      <c r="A102" s="174"/>
      <c r="B102" s="27"/>
      <c r="C102" s="40"/>
      <c r="D102" s="40"/>
      <c r="E102" s="100" t="s">
        <v>92</v>
      </c>
      <c r="F102" s="89">
        <f>F104</f>
        <v>-325000</v>
      </c>
      <c r="G102" s="89">
        <f>G104</f>
        <v>0</v>
      </c>
      <c r="H102" s="89"/>
    </row>
    <row r="103" spans="1:12" s="16" customFormat="1" ht="16.5" customHeight="1" x14ac:dyDescent="0.2">
      <c r="A103" s="174"/>
      <c r="B103" s="27"/>
      <c r="C103" s="40"/>
      <c r="D103" s="40"/>
      <c r="E103" s="101" t="s">
        <v>96</v>
      </c>
      <c r="F103" s="89"/>
      <c r="G103" s="89"/>
      <c r="H103" s="89"/>
      <c r="J103" s="113"/>
    </row>
    <row r="104" spans="1:12" s="16" customFormat="1" ht="18" customHeight="1" x14ac:dyDescent="0.2">
      <c r="A104" s="174"/>
      <c r="B104" s="27"/>
      <c r="C104" s="40"/>
      <c r="D104" s="40"/>
      <c r="E104" s="167" t="s">
        <v>97</v>
      </c>
      <c r="F104" s="89">
        <f>F106</f>
        <v>-325000</v>
      </c>
      <c r="G104" s="89">
        <f>G106</f>
        <v>0</v>
      </c>
      <c r="H104" s="89"/>
    </row>
    <row r="105" spans="1:12" s="16" customFormat="1" ht="15" customHeight="1" x14ac:dyDescent="0.2">
      <c r="A105" s="174"/>
      <c r="B105" s="27"/>
      <c r="C105" s="40"/>
      <c r="D105" s="40"/>
      <c r="E105" s="107" t="s">
        <v>41</v>
      </c>
      <c r="F105" s="89"/>
      <c r="G105" s="89"/>
      <c r="H105" s="89"/>
    </row>
    <row r="106" spans="1:12" s="16" customFormat="1" ht="21.75" customHeight="1" x14ac:dyDescent="0.2">
      <c r="A106" s="174"/>
      <c r="B106" s="27"/>
      <c r="C106" s="40"/>
      <c r="D106" s="40"/>
      <c r="E106" s="102" t="s">
        <v>98</v>
      </c>
      <c r="F106" s="89">
        <v>-325000</v>
      </c>
      <c r="G106" s="89">
        <v>0</v>
      </c>
      <c r="H106" s="89"/>
      <c r="L106" s="113"/>
    </row>
    <row r="107" spans="1:12" s="16" customFormat="1" ht="40.5" x14ac:dyDescent="0.2">
      <c r="A107" s="132"/>
      <c r="B107" s="26"/>
      <c r="C107" s="39"/>
      <c r="D107" s="39"/>
      <c r="E107" s="162" t="s">
        <v>118</v>
      </c>
      <c r="F107" s="89">
        <f>H107</f>
        <v>325000</v>
      </c>
      <c r="G107" s="89"/>
      <c r="H107" s="89">
        <v>325000</v>
      </c>
    </row>
    <row r="108" spans="1:12" s="16" customFormat="1" x14ac:dyDescent="0.2">
      <c r="A108" s="132"/>
      <c r="B108" s="219"/>
      <c r="C108" s="220"/>
      <c r="D108" s="220"/>
      <c r="E108" s="221"/>
      <c r="F108" s="121"/>
      <c r="G108" s="121"/>
      <c r="H108" s="121"/>
    </row>
    <row r="109" spans="1:12" s="57" customFormat="1" ht="24" customHeight="1" x14ac:dyDescent="0.2">
      <c r="A109" s="249" t="s">
        <v>102</v>
      </c>
      <c r="B109" s="249"/>
      <c r="C109" s="249"/>
      <c r="D109" s="249"/>
      <c r="E109" s="249"/>
      <c r="F109" s="249"/>
      <c r="G109" s="249"/>
      <c r="H109" s="143"/>
      <c r="J109" s="120"/>
    </row>
    <row r="110" spans="1:12" x14ac:dyDescent="0.2">
      <c r="B110" s="11"/>
      <c r="C110" s="9"/>
      <c r="D110" s="10"/>
      <c r="E110" s="5"/>
    </row>
    <row r="111" spans="1:12" x14ac:dyDescent="0.2">
      <c r="B111" s="11"/>
      <c r="C111" s="12"/>
      <c r="D111" s="13"/>
    </row>
    <row r="112" spans="1:12" x14ac:dyDescent="0.2">
      <c r="J112" s="157"/>
    </row>
    <row r="117" spans="5:10" x14ac:dyDescent="0.2">
      <c r="E117" s="69"/>
      <c r="H117" s="155"/>
      <c r="J117" s="157"/>
    </row>
    <row r="120" spans="5:10" x14ac:dyDescent="0.2">
      <c r="J120" s="157"/>
    </row>
  </sheetData>
  <mergeCells count="14">
    <mergeCell ref="A109:G109"/>
    <mergeCell ref="G7:H7"/>
    <mergeCell ref="A7:A8"/>
    <mergeCell ref="E7:E8"/>
    <mergeCell ref="F7:F8"/>
    <mergeCell ref="B7:B8"/>
    <mergeCell ref="C7:C8"/>
    <mergeCell ref="D7:D8"/>
    <mergeCell ref="J39:M39"/>
    <mergeCell ref="F1:H1"/>
    <mergeCell ref="A5:H5"/>
    <mergeCell ref="E2:H2"/>
    <mergeCell ref="A3:H3"/>
    <mergeCell ref="F6:H6"/>
  </mergeCells>
  <phoneticPr fontId="4" type="noConversion"/>
  <pageMargins left="0.2" right="0.15748031496062992" top="0.35433070866141736" bottom="0.45520833333333333" header="0.19685039370078741" footer="0.1574803149606299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Sheet2+</vt:lpstr>
      <vt:lpstr>Sheet3+</vt:lpstr>
      <vt:lpstr>Sheet6+</vt:lpstr>
      <vt:lpstr>'Sheet6+'!Print_Titles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Tigran Ghandiljyan</cp:lastModifiedBy>
  <cp:lastPrinted>2026-03-10T05:57:45Z</cp:lastPrinted>
  <dcterms:created xsi:type="dcterms:W3CDTF">1996-10-14T23:33:28Z</dcterms:created>
  <dcterms:modified xsi:type="dcterms:W3CDTF">2026-03-11T08:42:42Z</dcterms:modified>
</cp:coreProperties>
</file>