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740" windowHeight="10950"/>
  </bookViews>
  <sheets>
    <sheet name="Դոտացիա" sheetId="8" r:id="rId1"/>
  </sheets>
  <definedNames>
    <definedName name="_xlnm.Print_Titles" localSheetId="0">Դոտացիա!$4:$4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7" i="8" l="1"/>
  <c r="C91" i="8"/>
  <c r="D91" i="8" s="1"/>
  <c r="E91" i="8" s="1"/>
  <c r="C84" i="8"/>
  <c r="C75" i="8"/>
  <c r="C67" i="8"/>
  <c r="D67" i="8" s="1"/>
  <c r="E67" i="8" s="1"/>
  <c r="C54" i="8"/>
  <c r="C41" i="8"/>
  <c r="D41" i="8" s="1"/>
  <c r="E41" i="8" s="1"/>
  <c r="C34" i="8"/>
  <c r="C25" i="8"/>
  <c r="D25" i="8" s="1"/>
  <c r="E25" i="8" s="1"/>
  <c r="C18" i="8"/>
  <c r="D18" i="8" s="1"/>
  <c r="E18" i="8" s="1"/>
  <c r="F97" i="8"/>
  <c r="D97" i="8"/>
  <c r="E97" i="8" s="1"/>
  <c r="F91" i="8"/>
  <c r="F84" i="8"/>
  <c r="D84" i="8"/>
  <c r="E84" i="8" s="1"/>
  <c r="F75" i="8"/>
  <c r="D75" i="8"/>
  <c r="E75" i="8" s="1"/>
  <c r="F67" i="8"/>
  <c r="F54" i="8"/>
  <c r="D54" i="8"/>
  <c r="E54" i="8" s="1"/>
  <c r="F41" i="8"/>
  <c r="F34" i="8"/>
  <c r="D34" i="8"/>
  <c r="E34" i="8" s="1"/>
  <c r="F25" i="8"/>
  <c r="F18" i="8"/>
  <c r="C6" i="8"/>
  <c r="F6" i="8" l="1"/>
  <c r="E6" i="8"/>
  <c r="D6" i="8"/>
</calcChain>
</file>

<file path=xl/sharedStrings.xml><?xml version="1.0" encoding="utf-8"?>
<sst xmlns="http://schemas.openxmlformats.org/spreadsheetml/2006/main" count="101" uniqueCount="91">
  <si>
    <t>ՀՀ մարզերի և համայնքների անվանումները</t>
  </si>
  <si>
    <t>ԸՆԴԱՄԵՆԸ</t>
  </si>
  <si>
    <t>այդ թվում՝</t>
  </si>
  <si>
    <t>Ալագյազ</t>
  </si>
  <si>
    <t xml:space="preserve">Ապարան </t>
  </si>
  <si>
    <t xml:space="preserve">Մեծաձոր </t>
  </si>
  <si>
    <t xml:space="preserve">Արևուտ </t>
  </si>
  <si>
    <t>Ծաղկահովիտ</t>
  </si>
  <si>
    <t>Շամիրամ</t>
  </si>
  <si>
    <t>ԵՐԵՎԱՆ ՔԱՂԱՔ</t>
  </si>
  <si>
    <t>Բաղրամյան</t>
  </si>
  <si>
    <t>Վերին Դվին</t>
  </si>
  <si>
    <t>Արմավիր</t>
  </si>
  <si>
    <t>Մեծամոր</t>
  </si>
  <si>
    <t>Փարաքար</t>
  </si>
  <si>
    <t>Ֆերիկ</t>
  </si>
  <si>
    <t xml:space="preserve">Ճամբարակ </t>
  </si>
  <si>
    <t xml:space="preserve">Վարդենիս </t>
  </si>
  <si>
    <t xml:space="preserve">Ալավերդի </t>
  </si>
  <si>
    <t>Գյուլագարակ</t>
  </si>
  <si>
    <t>Լերմոնտովո</t>
  </si>
  <si>
    <t>Լոռի Բերդ</t>
  </si>
  <si>
    <t xml:space="preserve">Ստեփանավան </t>
  </si>
  <si>
    <t xml:space="preserve">Տաշիր </t>
  </si>
  <si>
    <t>Ֆիոլետովո</t>
  </si>
  <si>
    <t>Արզնի</t>
  </si>
  <si>
    <t xml:space="preserve">Բյուրեղավան </t>
  </si>
  <si>
    <t>Գառնի</t>
  </si>
  <si>
    <t xml:space="preserve">Չարենցավան </t>
  </si>
  <si>
    <t>Ջրվեժ</t>
  </si>
  <si>
    <t>Ախուրյան</t>
  </si>
  <si>
    <t>Աշոցք</t>
  </si>
  <si>
    <t xml:space="preserve">Կապան </t>
  </si>
  <si>
    <t xml:space="preserve">Սիսիան </t>
  </si>
  <si>
    <t>Տեղ</t>
  </si>
  <si>
    <t xml:space="preserve">Քաջարան </t>
  </si>
  <si>
    <t>Արենի</t>
  </si>
  <si>
    <t>Եղեգիս</t>
  </si>
  <si>
    <t xml:space="preserve">Բերդ </t>
  </si>
  <si>
    <t>ՀՀ ԱՐԱԳԱԾՈՏՆԻ ՄԱՐԶ</t>
  </si>
  <si>
    <t>ՀՀ ԱՐԱՐԱՏԻ ՄԱՐԶ</t>
  </si>
  <si>
    <t>ՀՀ ԱՐՄԱՎԻՐԻ ՄԱՐԶ</t>
  </si>
  <si>
    <t>ՀՀ ԳԵՂԱՐՔՈՒՆԻՔԻ ՄԱՐԶ</t>
  </si>
  <si>
    <t>ՀՀ ԼՈՌՈՒ ՄԱՐԶ</t>
  </si>
  <si>
    <t>ՀՀ ԿՈՏԱՅՔԻ ՄԱՐԶ</t>
  </si>
  <si>
    <t>ՀՀ ՇԻՐԱԿԻ ՄԱՐԶ</t>
  </si>
  <si>
    <t>ՀՀ ՍՅՈՒՆԻՔԻ ՄԱՐԶ</t>
  </si>
  <si>
    <t>ՀՀ ՎԱՅՈՑ ՁՈՐԻ ՄԱՐԶ</t>
  </si>
  <si>
    <t>ՀՀ ՏԱՎՈՒՇԻ ՄԱՐԶ</t>
  </si>
  <si>
    <t>Արաքս</t>
  </si>
  <si>
    <t>Վաղարշապատ</t>
  </si>
  <si>
    <t xml:space="preserve">Աշտարակ </t>
  </si>
  <si>
    <t xml:space="preserve">Թալին </t>
  </si>
  <si>
    <t xml:space="preserve">Արարատ </t>
  </si>
  <si>
    <t xml:space="preserve">Արտաշատ </t>
  </si>
  <si>
    <t xml:space="preserve">Մասիս </t>
  </si>
  <si>
    <t xml:space="preserve">Վեդի </t>
  </si>
  <si>
    <t xml:space="preserve">Գավառ </t>
  </si>
  <si>
    <t xml:space="preserve">Մարտունի </t>
  </si>
  <si>
    <t xml:space="preserve">Սևան </t>
  </si>
  <si>
    <t xml:space="preserve">Թումանյան </t>
  </si>
  <si>
    <t xml:space="preserve">Սպիտակ </t>
  </si>
  <si>
    <t>Վանաձոր</t>
  </si>
  <si>
    <t xml:space="preserve">Փամբակ </t>
  </si>
  <si>
    <t xml:space="preserve">Աբովյան </t>
  </si>
  <si>
    <t xml:space="preserve">Ակունք </t>
  </si>
  <si>
    <t xml:space="preserve">Ծաղկաձոր </t>
  </si>
  <si>
    <t xml:space="preserve">Հրազդան </t>
  </si>
  <si>
    <t xml:space="preserve">Ամասիա </t>
  </si>
  <si>
    <t xml:space="preserve">Արթիկ </t>
  </si>
  <si>
    <t xml:space="preserve">Գյումրի </t>
  </si>
  <si>
    <t xml:space="preserve">Անի </t>
  </si>
  <si>
    <t xml:space="preserve">Գորիս </t>
  </si>
  <si>
    <t xml:space="preserve">Մեղրի </t>
  </si>
  <si>
    <t xml:space="preserve">Տաթև </t>
  </si>
  <si>
    <t xml:space="preserve">Եղեգնաձոր </t>
  </si>
  <si>
    <t xml:space="preserve">Ջերմուկ </t>
  </si>
  <si>
    <t xml:space="preserve">Վայք </t>
  </si>
  <si>
    <t xml:space="preserve">Նոյեմբերյան </t>
  </si>
  <si>
    <t xml:space="preserve">Իջևան </t>
  </si>
  <si>
    <t xml:space="preserve">Դիլիջան </t>
  </si>
  <si>
    <t>հազար դրամներով</t>
  </si>
  <si>
    <t>Հավելված N 7</t>
  </si>
  <si>
    <t>հ/հ</t>
  </si>
  <si>
    <t xml:space="preserve">Առաջին եռամսյակ                  </t>
  </si>
  <si>
    <t xml:space="preserve">Առաջին կիսամյակ            </t>
  </si>
  <si>
    <t>Ինն ամիս</t>
  </si>
  <si>
    <t>Տարի</t>
  </si>
  <si>
    <t xml:space="preserve">Եղվարդ </t>
  </si>
  <si>
    <t xml:space="preserve">Նոր Հաճն </t>
  </si>
  <si>
    <t>Հայաստանի Հանրապետության համայնքների բյուջեներին «Ֆինանսական համահարթեցման մասին» ՀՀ օրենքով դոտացիաներ տրամադրելու նպատակով «Հայաստանի Հանրապետության 2026 թվականի պետական բյուջեի մասին» ՀՀ օրենքով նախատեսված հատկացումների ընդհանուր գումարի եռամսյակային (աճողական) համամասնությունների բաշխումն ըստ առանձին համայնքների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</si>
</sst>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14" x14ac:knownFonts="1">
    <font>
      <sz val="11"/>
      <color theme="1"/>
      <name val="Calibri"/>
      <family val="2"/>
      <scheme val="minor"/>
    </font>
    <font>
      <sz val="11"/>
      <color indexed="8"/>
      <name val="GHEA Grapalat"/>
      <family val="3"/>
    </font>
    <font>
      <i/>
      <sz val="11"/>
      <color indexed="8"/>
      <name val="GHEA Grapalat"/>
      <family val="3"/>
    </font>
    <font>
      <sz val="11"/>
      <name val="GHEA Grapalat"/>
      <family val="3"/>
    </font>
    <font>
      <b/>
      <i/>
      <sz val="11"/>
      <color indexed="8"/>
      <name val="GHEA Grapalat"/>
      <family val="3"/>
    </font>
    <font>
      <b/>
      <sz val="11"/>
      <color indexed="8"/>
      <name val="GHEA Grapalat"/>
      <family val="3"/>
    </font>
    <font>
      <b/>
      <sz val="11"/>
      <name val="GHEA Grapalat"/>
      <family val="3"/>
    </font>
    <font>
      <b/>
      <sz val="12"/>
      <name val="GHEA Grapalat"/>
      <family val="3"/>
    </font>
    <font>
      <b/>
      <i/>
      <sz val="12"/>
      <color indexed="8"/>
      <name val="GHEA Grapalat"/>
      <family val="3"/>
    </font>
    <font>
      <sz val="12"/>
      <color indexed="8"/>
      <name val="GHEA Grapalat"/>
      <family val="3"/>
    </font>
    <font>
      <b/>
      <sz val="12"/>
      <color indexed="8"/>
      <name val="GHEA Grapalat"/>
      <family val="3"/>
    </font>
    <font>
      <i/>
      <sz val="12"/>
      <color indexed="8"/>
      <name val="GHEA Grapalat"/>
      <family val="3"/>
    </font>
    <font>
      <sz val="12"/>
      <name val="GHEA Grapalat"/>
      <family val="3"/>
    </font>
    <font>
      <sz val="8"/>
      <name val="GHEA Grapalat"/>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xf numFmtId="165" fontId="13" fillId="0" borderId="0" applyFill="0" applyBorder="0" applyProtection="0">
      <alignment horizontal="right" vertical="top"/>
    </xf>
  </cellStyleXfs>
  <cellXfs count="38">
    <xf numFmtId="0" fontId="0" fillId="0" borderId="0" xfId="0"/>
    <xf numFmtId="0" fontId="1" fillId="0" borderId="0" xfId="0" applyFont="1" applyAlignment="1">
      <alignment horizontal="right" wrapText="1"/>
    </xf>
    <xf numFmtId="0" fontId="1" fillId="0" borderId="0" xfId="0" applyFont="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horizontal="center" wrapText="1"/>
    </xf>
    <xf numFmtId="0" fontId="3" fillId="0" borderId="1" xfId="0" applyFont="1" applyBorder="1" applyAlignment="1">
      <alignment horizontal="left" vertical="center" wrapText="1"/>
    </xf>
    <xf numFmtId="164" fontId="1"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164" fontId="2" fillId="0" borderId="0" xfId="0" applyNumberFormat="1" applyFont="1" applyAlignment="1">
      <alignment horizontal="right" vertical="center"/>
    </xf>
    <xf numFmtId="0" fontId="3" fillId="0" borderId="1" xfId="0" applyFont="1" applyBorder="1" applyAlignment="1">
      <alignment vertical="center" wrapText="1"/>
    </xf>
    <xf numFmtId="0" fontId="7" fillId="0" borderId="1" xfId="0" applyFont="1" applyBorder="1" applyAlignment="1">
      <alignment horizontal="center" vertical="center" wrapText="1"/>
    </xf>
    <xf numFmtId="164" fontId="8" fillId="0" borderId="1" xfId="0" applyNumberFormat="1" applyFont="1" applyBorder="1" applyAlignment="1">
      <alignment horizontal="center" wrapText="1"/>
    </xf>
    <xf numFmtId="0" fontId="9" fillId="0" borderId="2" xfId="0" applyFont="1" applyBorder="1" applyAlignment="1">
      <alignment horizontal="left" vertical="center" wrapText="1"/>
    </xf>
    <xf numFmtId="0" fontId="10" fillId="0" borderId="1" xfId="0" applyFont="1" applyBorder="1" applyAlignment="1">
      <alignment horizontal="left" vertical="center" wrapText="1"/>
    </xf>
    <xf numFmtId="164" fontId="10" fillId="0" borderId="1" xfId="0" applyNumberFormat="1" applyFont="1" applyBorder="1" applyAlignment="1">
      <alignment vertical="center" wrapText="1"/>
    </xf>
    <xf numFmtId="0" fontId="7" fillId="0" borderId="3" xfId="0" applyFont="1" applyBorder="1" applyAlignment="1">
      <alignment horizontal="left" vertical="center" wrapText="1"/>
    </xf>
    <xf numFmtId="164" fontId="10" fillId="0" borderId="1" xfId="0" applyNumberFormat="1" applyFont="1" applyBorder="1" applyAlignment="1">
      <alignment horizontal="right" vertical="center" wrapText="1"/>
    </xf>
    <xf numFmtId="0" fontId="12" fillId="0" borderId="3" xfId="0" applyFont="1" applyBorder="1" applyAlignment="1">
      <alignment horizontal="left" vertical="center" wrapText="1"/>
    </xf>
    <xf numFmtId="164" fontId="9" fillId="0" borderId="1" xfId="0" applyNumberFormat="1" applyFont="1" applyBorder="1" applyAlignment="1">
      <alignment horizontal="right" vertical="center" wrapText="1"/>
    </xf>
    <xf numFmtId="164" fontId="9" fillId="0" borderId="1" xfId="0" applyNumberFormat="1" applyFont="1" applyBorder="1" applyAlignment="1">
      <alignment vertical="center" wrapText="1"/>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12" fillId="0" borderId="1" xfId="0" applyFont="1" applyBorder="1" applyAlignment="1">
      <alignment horizontal="left" vertical="center" wrapText="1"/>
    </xf>
    <xf numFmtId="164" fontId="9" fillId="0" borderId="0" xfId="0" applyNumberFormat="1" applyFont="1" applyAlignment="1">
      <alignment horizontal="right" wrapText="1"/>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 fillId="0" borderId="0" xfId="0" applyFont="1" applyAlignment="1">
      <alignment horizontal="right" vertical="center" wrapText="1"/>
    </xf>
    <xf numFmtId="0" fontId="3" fillId="0" borderId="0" xfId="0" applyFont="1" applyAlignment="1">
      <alignment horizontal="center" vertical="top" wrapTex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0" fillId="0" borderId="3" xfId="0" applyFont="1" applyBorder="1" applyAlignment="1">
      <alignment horizontal="center" vertical="center" wrapText="1"/>
    </xf>
  </cellXfs>
  <cellStyles count="2">
    <cellStyle name="Normal" xfId="0" builtinId="0"/>
    <cellStyle name="SN_24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tabSelected="1" workbookViewId="0">
      <selection activeCell="E10" sqref="E10"/>
    </sheetView>
  </sheetViews>
  <sheetFormatPr defaultColWidth="9.140625" defaultRowHeight="17.25" x14ac:dyDescent="0.3"/>
  <cols>
    <col min="1" max="1" width="4.85546875" style="2" customWidth="1"/>
    <col min="2" max="2" width="19.7109375" style="8" customWidth="1"/>
    <col min="3" max="5" width="18.85546875" style="8" customWidth="1"/>
    <col min="6" max="6" width="18.85546875" style="26" customWidth="1"/>
    <col min="7" max="16384" width="9.140625" style="1"/>
  </cols>
  <sheetData>
    <row r="1" spans="1:6" ht="26.25" customHeight="1" x14ac:dyDescent="0.3">
      <c r="A1" s="31" t="s">
        <v>82</v>
      </c>
      <c r="B1" s="31"/>
      <c r="C1" s="31"/>
      <c r="D1" s="31"/>
      <c r="E1" s="31"/>
      <c r="F1" s="31"/>
    </row>
    <row r="2" spans="1:6" ht="78.75" customHeight="1" x14ac:dyDescent="0.3">
      <c r="A2" s="32" t="s">
        <v>90</v>
      </c>
      <c r="B2" s="32"/>
      <c r="C2" s="32"/>
      <c r="D2" s="32"/>
      <c r="E2" s="32"/>
      <c r="F2" s="32"/>
    </row>
    <row r="3" spans="1:6" ht="15.6" customHeight="1" x14ac:dyDescent="0.3">
      <c r="F3" s="11" t="s">
        <v>81</v>
      </c>
    </row>
    <row r="4" spans="1:6" ht="57.75" customHeight="1" x14ac:dyDescent="0.3">
      <c r="A4" s="12" t="s">
        <v>83</v>
      </c>
      <c r="B4" s="10" t="s">
        <v>0</v>
      </c>
      <c r="C4" s="10" t="s">
        <v>84</v>
      </c>
      <c r="D4" s="10" t="s">
        <v>85</v>
      </c>
      <c r="E4" s="10" t="s">
        <v>86</v>
      </c>
      <c r="F4" s="13" t="s">
        <v>87</v>
      </c>
    </row>
    <row r="5" spans="1:6" s="4" customFormat="1" ht="23.25" customHeight="1" x14ac:dyDescent="0.3">
      <c r="A5" s="3">
        <v>1</v>
      </c>
      <c r="B5" s="3">
        <v>2</v>
      </c>
      <c r="C5" s="9"/>
      <c r="D5" s="9"/>
      <c r="E5" s="9"/>
      <c r="F5" s="14"/>
    </row>
    <row r="6" spans="1:6" ht="24.75" customHeight="1" x14ac:dyDescent="0.3">
      <c r="A6" s="15"/>
      <c r="B6" s="16" t="s">
        <v>1</v>
      </c>
      <c r="C6" s="17">
        <f>+C8+C18+C25+C34+C41+C54+C67+C75+C84+C91+C97</f>
        <v>26968153.874999996</v>
      </c>
      <c r="D6" s="17">
        <f>+D8+D18+D25+D34+D41+D54+D67+D75+D84+D91+D97</f>
        <v>53936307.749999993</v>
      </c>
      <c r="E6" s="17">
        <f>+E8+E18+E25+E34+E41+E54+E67+E75+E84+E91+E97</f>
        <v>80904461.625</v>
      </c>
      <c r="F6" s="17">
        <f>+F8+F18+F25+F34+F41+F54+F67+F75+F84+F91+F97</f>
        <v>107872615.49999999</v>
      </c>
    </row>
    <row r="7" spans="1:6" x14ac:dyDescent="0.3">
      <c r="A7" s="15"/>
      <c r="B7" s="33" t="s">
        <v>2</v>
      </c>
      <c r="C7" s="34"/>
      <c r="D7" s="34"/>
      <c r="E7" s="34"/>
      <c r="F7" s="34"/>
    </row>
    <row r="8" spans="1:6" ht="29.25" customHeight="1" x14ac:dyDescent="0.3">
      <c r="A8" s="15"/>
      <c r="B8" s="18" t="s">
        <v>9</v>
      </c>
      <c r="C8" s="19">
        <v>2025530.8958962068</v>
      </c>
      <c r="D8" s="19">
        <v>4051061.7917924137</v>
      </c>
      <c r="E8" s="19">
        <v>6076592.6876886198</v>
      </c>
      <c r="F8" s="17">
        <v>8102123.5835848274</v>
      </c>
    </row>
    <row r="9" spans="1:6" ht="27.75" customHeight="1" x14ac:dyDescent="0.3">
      <c r="A9" s="15"/>
      <c r="B9" s="35" t="s">
        <v>39</v>
      </c>
      <c r="C9" s="36"/>
      <c r="D9" s="36"/>
      <c r="E9" s="36"/>
      <c r="F9" s="36"/>
    </row>
    <row r="10" spans="1:6" x14ac:dyDescent="0.3">
      <c r="A10" s="15">
        <v>1</v>
      </c>
      <c r="B10" s="20" t="s">
        <v>3</v>
      </c>
      <c r="C10" s="21">
        <v>62406.705794880872</v>
      </c>
      <c r="D10" s="21">
        <v>124813.41158976174</v>
      </c>
      <c r="E10" s="21">
        <v>187220.11738464262</v>
      </c>
      <c r="F10" s="22">
        <v>249626.82317952349</v>
      </c>
    </row>
    <row r="11" spans="1:6" x14ac:dyDescent="0.3">
      <c r="A11" s="15">
        <v>2</v>
      </c>
      <c r="B11" s="20" t="s">
        <v>51</v>
      </c>
      <c r="C11" s="21">
        <v>944623.14158610487</v>
      </c>
      <c r="D11" s="21">
        <v>1889246.2831722097</v>
      </c>
      <c r="E11" s="21">
        <v>2833869.4247583151</v>
      </c>
      <c r="F11" s="22">
        <v>3778492.56634442</v>
      </c>
    </row>
    <row r="12" spans="1:6" x14ac:dyDescent="0.3">
      <c r="A12" s="15">
        <v>3</v>
      </c>
      <c r="B12" s="20" t="s">
        <v>4</v>
      </c>
      <c r="C12" s="21">
        <v>307951.88599703775</v>
      </c>
      <c r="D12" s="21">
        <v>615903.77199407551</v>
      </c>
      <c r="E12" s="21">
        <v>923855.65799111326</v>
      </c>
      <c r="F12" s="22">
        <v>1231807.543988151</v>
      </c>
    </row>
    <row r="13" spans="1:6" x14ac:dyDescent="0.3">
      <c r="A13" s="15">
        <v>4</v>
      </c>
      <c r="B13" s="20" t="s">
        <v>5</v>
      </c>
      <c r="C13" s="21">
        <v>12500</v>
      </c>
      <c r="D13" s="21">
        <v>25000</v>
      </c>
      <c r="E13" s="21">
        <v>37500</v>
      </c>
      <c r="F13" s="22">
        <v>50000</v>
      </c>
    </row>
    <row r="14" spans="1:6" ht="17.45" customHeight="1" x14ac:dyDescent="0.3">
      <c r="A14" s="15">
        <v>5</v>
      </c>
      <c r="B14" s="20" t="s">
        <v>6</v>
      </c>
      <c r="C14" s="21">
        <v>12500</v>
      </c>
      <c r="D14" s="21">
        <v>25000</v>
      </c>
      <c r="E14" s="21">
        <v>37500</v>
      </c>
      <c r="F14" s="22">
        <v>50000</v>
      </c>
    </row>
    <row r="15" spans="1:6" ht="23.25" customHeight="1" x14ac:dyDescent="0.3">
      <c r="A15" s="15">
        <v>6</v>
      </c>
      <c r="B15" s="20" t="s">
        <v>52</v>
      </c>
      <c r="C15" s="21">
        <v>561419.61844076647</v>
      </c>
      <c r="D15" s="21">
        <v>1122839.2368815329</v>
      </c>
      <c r="E15" s="21">
        <v>1684258.8553222993</v>
      </c>
      <c r="F15" s="22">
        <v>2245678.4737630659</v>
      </c>
    </row>
    <row r="16" spans="1:6" ht="22.5" customHeight="1" x14ac:dyDescent="0.3">
      <c r="A16" s="15">
        <v>7</v>
      </c>
      <c r="B16" s="20" t="s">
        <v>7</v>
      </c>
      <c r="C16" s="21">
        <v>125178.20551481649</v>
      </c>
      <c r="D16" s="21">
        <v>250356.41102963299</v>
      </c>
      <c r="E16" s="21">
        <v>375534.61654444947</v>
      </c>
      <c r="F16" s="22">
        <v>500712.82205926598</v>
      </c>
    </row>
    <row r="17" spans="1:6" ht="18.75" customHeight="1" x14ac:dyDescent="0.3">
      <c r="A17" s="15">
        <v>8</v>
      </c>
      <c r="B17" s="20" t="s">
        <v>8</v>
      </c>
      <c r="C17" s="21">
        <v>12500</v>
      </c>
      <c r="D17" s="21">
        <v>25000</v>
      </c>
      <c r="E17" s="21">
        <v>37500</v>
      </c>
      <c r="F17" s="22">
        <v>50000</v>
      </c>
    </row>
    <row r="18" spans="1:6" ht="26.25" customHeight="1" x14ac:dyDescent="0.3">
      <c r="A18" s="15"/>
      <c r="B18" s="23" t="s">
        <v>1</v>
      </c>
      <c r="C18" s="19">
        <f>SUM(C10:C17)</f>
        <v>2039079.5573336063</v>
      </c>
      <c r="D18" s="19">
        <f>C18*2</f>
        <v>4078159.1146672126</v>
      </c>
      <c r="E18" s="19">
        <f>D18+C18</f>
        <v>6117238.6720008189</v>
      </c>
      <c r="F18" s="17">
        <f>SUM(F10:F17)</f>
        <v>8156318.229334427</v>
      </c>
    </row>
    <row r="19" spans="1:6" ht="17.45" customHeight="1" x14ac:dyDescent="0.3">
      <c r="A19" s="15"/>
      <c r="B19" s="37" t="s">
        <v>40</v>
      </c>
      <c r="C19" s="28"/>
      <c r="D19" s="28"/>
      <c r="E19" s="28"/>
      <c r="F19" s="28"/>
    </row>
    <row r="20" spans="1:6" ht="17.45" customHeight="1" x14ac:dyDescent="0.3">
      <c r="A20" s="15">
        <v>1</v>
      </c>
      <c r="B20" s="20" t="s">
        <v>53</v>
      </c>
      <c r="C20" s="21">
        <v>413104.72902487882</v>
      </c>
      <c r="D20" s="21">
        <v>826209.45804975764</v>
      </c>
      <c r="E20" s="21">
        <v>1239314.1870746366</v>
      </c>
      <c r="F20" s="21">
        <v>1652418.9160995153</v>
      </c>
    </row>
    <row r="21" spans="1:6" x14ac:dyDescent="0.3">
      <c r="A21" s="15">
        <v>2</v>
      </c>
      <c r="B21" s="20" t="s">
        <v>54</v>
      </c>
      <c r="C21" s="21">
        <v>1511816.6083880537</v>
      </c>
      <c r="D21" s="21">
        <v>3023633.2167761074</v>
      </c>
      <c r="E21" s="21">
        <v>4535449.8251641616</v>
      </c>
      <c r="F21" s="21">
        <v>6047266.4335522149</v>
      </c>
    </row>
    <row r="22" spans="1:6" x14ac:dyDescent="0.3">
      <c r="A22" s="15">
        <v>3</v>
      </c>
      <c r="B22" s="20" t="s">
        <v>55</v>
      </c>
      <c r="C22" s="21">
        <v>1041489.5141116238</v>
      </c>
      <c r="D22" s="21">
        <v>2082979.0282232475</v>
      </c>
      <c r="E22" s="21">
        <v>3124468.5423348714</v>
      </c>
      <c r="F22" s="21">
        <v>4165958.056446495</v>
      </c>
    </row>
    <row r="23" spans="1:6" x14ac:dyDescent="0.3">
      <c r="A23" s="15">
        <v>4</v>
      </c>
      <c r="B23" s="20" t="s">
        <v>11</v>
      </c>
      <c r="C23" s="21">
        <v>17398.13725711589</v>
      </c>
      <c r="D23" s="21">
        <v>34796.27451423178</v>
      </c>
      <c r="E23" s="21">
        <v>52194.411771347673</v>
      </c>
      <c r="F23" s="21">
        <v>69592.54902846356</v>
      </c>
    </row>
    <row r="24" spans="1:6" x14ac:dyDescent="0.3">
      <c r="A24" s="15">
        <v>5</v>
      </c>
      <c r="B24" s="20" t="s">
        <v>56</v>
      </c>
      <c r="C24" s="21">
        <v>561158.06221218803</v>
      </c>
      <c r="D24" s="21">
        <v>1122316.1244243761</v>
      </c>
      <c r="E24" s="21">
        <v>1683474.1866365641</v>
      </c>
      <c r="F24" s="21">
        <v>2244632.2488487521</v>
      </c>
    </row>
    <row r="25" spans="1:6" ht="16.5" customHeight="1" x14ac:dyDescent="0.3">
      <c r="A25" s="15"/>
      <c r="B25" s="23" t="s">
        <v>1</v>
      </c>
      <c r="C25" s="19">
        <f>SUM(C20:C24)</f>
        <v>3544967.0509938598</v>
      </c>
      <c r="D25" s="19">
        <f t="shared" ref="D25:D67" si="0">C25*2</f>
        <v>7089934.1019877195</v>
      </c>
      <c r="E25" s="19">
        <f t="shared" ref="E25:E67" si="1">D25+C25</f>
        <v>10634901.152981579</v>
      </c>
      <c r="F25" s="19">
        <f>SUM(F20:F24)</f>
        <v>14179868.203975439</v>
      </c>
    </row>
    <row r="26" spans="1:6" ht="17.45" customHeight="1" x14ac:dyDescent="0.3">
      <c r="A26" s="29" t="s">
        <v>41</v>
      </c>
      <c r="B26" s="30"/>
      <c r="C26" s="30"/>
      <c r="D26" s="30"/>
      <c r="E26" s="30"/>
      <c r="F26" s="30"/>
    </row>
    <row r="27" spans="1:6" ht="17.45" customHeight="1" x14ac:dyDescent="0.3">
      <c r="A27" s="15">
        <v>1</v>
      </c>
      <c r="B27" s="5" t="s">
        <v>49</v>
      </c>
      <c r="C27" s="21">
        <v>282029.74803453847</v>
      </c>
      <c r="D27" s="21">
        <v>564059.49606907694</v>
      </c>
      <c r="E27" s="21">
        <v>846089.24410361541</v>
      </c>
      <c r="F27" s="6">
        <v>1128118.9921381539</v>
      </c>
    </row>
    <row r="28" spans="1:6" x14ac:dyDescent="0.3">
      <c r="A28" s="15">
        <v>2</v>
      </c>
      <c r="B28" s="5" t="s">
        <v>12</v>
      </c>
      <c r="C28" s="21">
        <v>528938.92351683462</v>
      </c>
      <c r="D28" s="21">
        <v>1057877.8470336692</v>
      </c>
      <c r="E28" s="21">
        <v>1586816.7705505036</v>
      </c>
      <c r="F28" s="6">
        <v>2115755.6940673385</v>
      </c>
    </row>
    <row r="29" spans="1:6" x14ac:dyDescent="0.3">
      <c r="A29" s="15">
        <v>3</v>
      </c>
      <c r="B29" s="5" t="s">
        <v>10</v>
      </c>
      <c r="C29" s="21">
        <v>208251.69176621427</v>
      </c>
      <c r="D29" s="21">
        <v>416503.38353242853</v>
      </c>
      <c r="E29" s="21">
        <v>624755.07529864286</v>
      </c>
      <c r="F29" s="6">
        <v>833006.76706485706</v>
      </c>
    </row>
    <row r="30" spans="1:6" ht="17.45" customHeight="1" x14ac:dyDescent="0.3">
      <c r="A30" s="15">
        <v>4</v>
      </c>
      <c r="B30" s="5" t="s">
        <v>13</v>
      </c>
      <c r="C30" s="21">
        <v>986285.38802961959</v>
      </c>
      <c r="D30" s="21">
        <v>1972570.7760592392</v>
      </c>
      <c r="E30" s="21">
        <v>2958856.1640888588</v>
      </c>
      <c r="F30" s="6">
        <v>3945141.5521184783</v>
      </c>
    </row>
    <row r="31" spans="1:6" ht="17.45" customHeight="1" x14ac:dyDescent="0.3">
      <c r="A31" s="15">
        <v>5</v>
      </c>
      <c r="B31" s="5" t="s">
        <v>50</v>
      </c>
      <c r="C31" s="21">
        <v>912259.98100979661</v>
      </c>
      <c r="D31" s="21">
        <v>1824519.9620195932</v>
      </c>
      <c r="E31" s="21">
        <v>2736779.9430293893</v>
      </c>
      <c r="F31" s="6">
        <v>3649039.924039186</v>
      </c>
    </row>
    <row r="32" spans="1:6" ht="17.45" customHeight="1" x14ac:dyDescent="0.3">
      <c r="A32" s="15">
        <v>6</v>
      </c>
      <c r="B32" s="5" t="s">
        <v>14</v>
      </c>
      <c r="C32" s="21">
        <v>245114.37106742428</v>
      </c>
      <c r="D32" s="21">
        <v>490228.74213484855</v>
      </c>
      <c r="E32" s="21">
        <v>735343.1132022728</v>
      </c>
      <c r="F32" s="6">
        <v>980457.4842696971</v>
      </c>
    </row>
    <row r="33" spans="1:6" x14ac:dyDescent="0.3">
      <c r="A33" s="15">
        <v>7</v>
      </c>
      <c r="B33" s="5" t="s">
        <v>15</v>
      </c>
      <c r="C33" s="21">
        <v>12500</v>
      </c>
      <c r="D33" s="21">
        <v>25000</v>
      </c>
      <c r="E33" s="21">
        <v>37500</v>
      </c>
      <c r="F33" s="6">
        <v>50000</v>
      </c>
    </row>
    <row r="34" spans="1:6" ht="16.5" customHeight="1" x14ac:dyDescent="0.3">
      <c r="A34" s="15"/>
      <c r="B34" s="16" t="s">
        <v>1</v>
      </c>
      <c r="C34" s="19">
        <f>SUM(C27:C33)</f>
        <v>3175380.103424428</v>
      </c>
      <c r="D34" s="19">
        <f t="shared" si="0"/>
        <v>6350760.2068488561</v>
      </c>
      <c r="E34" s="19">
        <f t="shared" si="1"/>
        <v>9526140.3102732841</v>
      </c>
      <c r="F34" s="7">
        <f>SUM(F27:F33)</f>
        <v>12701520.413697712</v>
      </c>
    </row>
    <row r="35" spans="1:6" ht="17.25" customHeight="1" x14ac:dyDescent="0.3">
      <c r="A35" s="27" t="s">
        <v>42</v>
      </c>
      <c r="B35" s="28"/>
      <c r="C35" s="28"/>
      <c r="D35" s="28"/>
      <c r="E35" s="28"/>
      <c r="F35" s="28"/>
    </row>
    <row r="36" spans="1:6" x14ac:dyDescent="0.3">
      <c r="A36" s="15">
        <v>1</v>
      </c>
      <c r="B36" s="20" t="s">
        <v>57</v>
      </c>
      <c r="C36" s="21">
        <v>609629.63529505546</v>
      </c>
      <c r="D36" s="21">
        <v>1219259.2705901109</v>
      </c>
      <c r="E36" s="21">
        <v>1828888.9058851663</v>
      </c>
      <c r="F36" s="21">
        <v>2438518.5411802218</v>
      </c>
    </row>
    <row r="37" spans="1:6" x14ac:dyDescent="0.3">
      <c r="A37" s="15">
        <v>2</v>
      </c>
      <c r="B37" s="20" t="s">
        <v>16</v>
      </c>
      <c r="C37" s="21">
        <v>228733.44567604398</v>
      </c>
      <c r="D37" s="21">
        <v>457466.89135208796</v>
      </c>
      <c r="E37" s="21">
        <v>686200.33702813194</v>
      </c>
      <c r="F37" s="21">
        <v>914933.78270417592</v>
      </c>
    </row>
    <row r="38" spans="1:6" x14ac:dyDescent="0.3">
      <c r="A38" s="15">
        <v>3</v>
      </c>
      <c r="B38" s="20" t="s">
        <v>58</v>
      </c>
      <c r="C38" s="21">
        <v>1039336.3058430501</v>
      </c>
      <c r="D38" s="21">
        <v>2078672.6116861003</v>
      </c>
      <c r="E38" s="21">
        <v>3118008.9175291504</v>
      </c>
      <c r="F38" s="21">
        <v>4157345.2233722005</v>
      </c>
    </row>
    <row r="39" spans="1:6" ht="17.45" customHeight="1" x14ac:dyDescent="0.3">
      <c r="A39" s="15">
        <v>4</v>
      </c>
      <c r="B39" s="20" t="s">
        <v>59</v>
      </c>
      <c r="C39" s="21">
        <v>449897.2353477779</v>
      </c>
      <c r="D39" s="21">
        <v>899794.47069555579</v>
      </c>
      <c r="E39" s="21">
        <v>1349691.7060433337</v>
      </c>
      <c r="F39" s="21">
        <v>1799588.9413911116</v>
      </c>
    </row>
    <row r="40" spans="1:6" ht="18" customHeight="1" x14ac:dyDescent="0.3">
      <c r="A40" s="15">
        <v>5</v>
      </c>
      <c r="B40" s="20" t="s">
        <v>17</v>
      </c>
      <c r="C40" s="21">
        <v>658589.51364482031</v>
      </c>
      <c r="D40" s="21">
        <v>1317179.0272896406</v>
      </c>
      <c r="E40" s="21">
        <v>1975768.5409344612</v>
      </c>
      <c r="F40" s="21">
        <v>2634358.0545792812</v>
      </c>
    </row>
    <row r="41" spans="1:6" ht="16.5" customHeight="1" x14ac:dyDescent="0.3">
      <c r="A41" s="15"/>
      <c r="B41" s="16" t="s">
        <v>1</v>
      </c>
      <c r="C41" s="19">
        <f>SUM(C36:C40)</f>
        <v>2986186.1358067477</v>
      </c>
      <c r="D41" s="19">
        <f t="shared" si="0"/>
        <v>5972372.2716134954</v>
      </c>
      <c r="E41" s="19">
        <f t="shared" si="1"/>
        <v>8958558.4074202441</v>
      </c>
      <c r="F41" s="19">
        <f>SUM(F36:F40)</f>
        <v>11944744.543226991</v>
      </c>
    </row>
    <row r="42" spans="1:6" ht="17.25" customHeight="1" x14ac:dyDescent="0.3">
      <c r="A42" s="29" t="s">
        <v>43</v>
      </c>
      <c r="B42" s="30"/>
      <c r="C42" s="30"/>
      <c r="D42" s="30"/>
      <c r="E42" s="30"/>
      <c r="F42" s="30"/>
    </row>
    <row r="43" spans="1:6" x14ac:dyDescent="0.3">
      <c r="A43" s="15">
        <v>1</v>
      </c>
      <c r="B43" s="20" t="s">
        <v>18</v>
      </c>
      <c r="C43" s="21">
        <v>626942.4437403332</v>
      </c>
      <c r="D43" s="21">
        <v>1253884.8874806664</v>
      </c>
      <c r="E43" s="21">
        <v>1880827.3312209996</v>
      </c>
      <c r="F43" s="21">
        <v>2507769.7749613328</v>
      </c>
    </row>
    <row r="44" spans="1:6" x14ac:dyDescent="0.3">
      <c r="A44" s="15">
        <v>2</v>
      </c>
      <c r="B44" s="20" t="s">
        <v>19</v>
      </c>
      <c r="C44" s="21">
        <v>102557.53707242875</v>
      </c>
      <c r="D44" s="21">
        <v>205115.0741448575</v>
      </c>
      <c r="E44" s="21">
        <v>307672.61121728626</v>
      </c>
      <c r="F44" s="21">
        <v>410230.148289715</v>
      </c>
    </row>
    <row r="45" spans="1:6" x14ac:dyDescent="0.3">
      <c r="A45" s="15">
        <v>3</v>
      </c>
      <c r="B45" s="20" t="s">
        <v>60</v>
      </c>
      <c r="C45" s="21">
        <v>83314.174808867814</v>
      </c>
      <c r="D45" s="21">
        <v>166628.34961773563</v>
      </c>
      <c r="E45" s="21">
        <v>249942.52442660343</v>
      </c>
      <c r="F45" s="21">
        <v>333256.69923547126</v>
      </c>
    </row>
    <row r="46" spans="1:6" x14ac:dyDescent="0.3">
      <c r="A46" s="15">
        <v>4</v>
      </c>
      <c r="B46" s="20" t="s">
        <v>20</v>
      </c>
      <c r="C46" s="21">
        <v>12500</v>
      </c>
      <c r="D46" s="21">
        <v>25000</v>
      </c>
      <c r="E46" s="21">
        <v>37500</v>
      </c>
      <c r="F46" s="21">
        <v>50000</v>
      </c>
    </row>
    <row r="47" spans="1:6" x14ac:dyDescent="0.3">
      <c r="A47" s="15">
        <v>5</v>
      </c>
      <c r="B47" s="20" t="s">
        <v>21</v>
      </c>
      <c r="C47" s="21">
        <v>67006.200854716692</v>
      </c>
      <c r="D47" s="21">
        <v>134012.40170943338</v>
      </c>
      <c r="E47" s="21">
        <v>201018.60256415006</v>
      </c>
      <c r="F47" s="21">
        <v>268024.80341886677</v>
      </c>
    </row>
    <row r="48" spans="1:6" ht="21.75" customHeight="1" x14ac:dyDescent="0.3">
      <c r="A48" s="15">
        <v>6</v>
      </c>
      <c r="B48" s="20" t="s">
        <v>61</v>
      </c>
      <c r="C48" s="21">
        <v>544296.42059506383</v>
      </c>
      <c r="D48" s="21">
        <v>1088592.8411901277</v>
      </c>
      <c r="E48" s="21">
        <v>1632889.2617851915</v>
      </c>
      <c r="F48" s="21">
        <v>2177185.6823802553</v>
      </c>
    </row>
    <row r="49" spans="1:6" ht="17.45" customHeight="1" x14ac:dyDescent="0.3">
      <c r="A49" s="15">
        <v>7</v>
      </c>
      <c r="B49" s="20" t="s">
        <v>22</v>
      </c>
      <c r="C49" s="21">
        <v>200146.7044710677</v>
      </c>
      <c r="D49" s="21">
        <v>400293.4089421354</v>
      </c>
      <c r="E49" s="21">
        <v>600440.11341320316</v>
      </c>
      <c r="F49" s="21">
        <v>800586.8178842708</v>
      </c>
    </row>
    <row r="50" spans="1:6" ht="17.45" customHeight="1" x14ac:dyDescent="0.3">
      <c r="A50" s="15">
        <v>8</v>
      </c>
      <c r="B50" s="20" t="s">
        <v>62</v>
      </c>
      <c r="C50" s="21">
        <v>948171.68052778568</v>
      </c>
      <c r="D50" s="21">
        <v>1896343.3610555714</v>
      </c>
      <c r="E50" s="21">
        <v>2844515.0415833569</v>
      </c>
      <c r="F50" s="21">
        <v>3792686.7221111427</v>
      </c>
    </row>
    <row r="51" spans="1:6" ht="17.45" customHeight="1" x14ac:dyDescent="0.3">
      <c r="A51" s="15">
        <v>9</v>
      </c>
      <c r="B51" s="20" t="s">
        <v>23</v>
      </c>
      <c r="C51" s="21">
        <v>402396.87534296198</v>
      </c>
      <c r="D51" s="21">
        <v>804793.75068592397</v>
      </c>
      <c r="E51" s="21">
        <v>1207190.6260288861</v>
      </c>
      <c r="F51" s="21">
        <v>1609587.5013718479</v>
      </c>
    </row>
    <row r="52" spans="1:6" x14ac:dyDescent="0.3">
      <c r="A52" s="15">
        <v>10</v>
      </c>
      <c r="B52" s="20" t="s">
        <v>63</v>
      </c>
      <c r="C52" s="21">
        <v>170435.61748327684</v>
      </c>
      <c r="D52" s="21">
        <v>340871.23496655369</v>
      </c>
      <c r="E52" s="21">
        <v>511306.85244983056</v>
      </c>
      <c r="F52" s="21">
        <v>681742.46993310738</v>
      </c>
    </row>
    <row r="53" spans="1:6" x14ac:dyDescent="0.3">
      <c r="A53" s="15">
        <v>11</v>
      </c>
      <c r="B53" s="20" t="s">
        <v>24</v>
      </c>
      <c r="C53" s="21">
        <v>12500</v>
      </c>
      <c r="D53" s="21">
        <v>25000</v>
      </c>
      <c r="E53" s="21">
        <v>37500</v>
      </c>
      <c r="F53" s="21">
        <v>50000</v>
      </c>
    </row>
    <row r="54" spans="1:6" ht="16.5" customHeight="1" x14ac:dyDescent="0.3">
      <c r="A54" s="15"/>
      <c r="B54" s="16" t="s">
        <v>1</v>
      </c>
      <c r="C54" s="19">
        <f>SUM(C43:C53)</f>
        <v>3170267.6548965024</v>
      </c>
      <c r="D54" s="19">
        <f t="shared" si="0"/>
        <v>6340535.3097930048</v>
      </c>
      <c r="E54" s="19">
        <f t="shared" si="1"/>
        <v>9510802.9646895081</v>
      </c>
      <c r="F54" s="19">
        <f>SUM(F43:F53)</f>
        <v>12681070.61958601</v>
      </c>
    </row>
    <row r="55" spans="1:6" ht="17.45" customHeight="1" x14ac:dyDescent="0.3">
      <c r="A55" s="29" t="s">
        <v>44</v>
      </c>
      <c r="B55" s="30"/>
      <c r="C55" s="30"/>
      <c r="D55" s="30"/>
      <c r="E55" s="30"/>
      <c r="F55" s="30"/>
    </row>
    <row r="56" spans="1:6" ht="17.45" customHeight="1" x14ac:dyDescent="0.3">
      <c r="A56" s="15">
        <v>1</v>
      </c>
      <c r="B56" s="20" t="s">
        <v>64</v>
      </c>
      <c r="C56" s="21">
        <v>660187.92551748955</v>
      </c>
      <c r="D56" s="21">
        <v>1320375.8510349791</v>
      </c>
      <c r="E56" s="21">
        <v>1980563.7765524685</v>
      </c>
      <c r="F56" s="22">
        <v>2640751.7020699582</v>
      </c>
    </row>
    <row r="57" spans="1:6" x14ac:dyDescent="0.3">
      <c r="A57" s="15">
        <v>2</v>
      </c>
      <c r="B57" s="20" t="s">
        <v>65</v>
      </c>
      <c r="C57" s="21">
        <v>99204.695315144563</v>
      </c>
      <c r="D57" s="21">
        <v>198409.39063028913</v>
      </c>
      <c r="E57" s="21">
        <v>297614.0859454337</v>
      </c>
      <c r="F57" s="22">
        <v>396818.78126057825</v>
      </c>
    </row>
    <row r="58" spans="1:6" x14ac:dyDescent="0.3">
      <c r="A58" s="15">
        <v>3</v>
      </c>
      <c r="B58" s="20" t="s">
        <v>25</v>
      </c>
      <c r="C58" s="21">
        <v>26136.933196006532</v>
      </c>
      <c r="D58" s="21">
        <v>52273.866392013064</v>
      </c>
      <c r="E58" s="21">
        <v>78410.799588019596</v>
      </c>
      <c r="F58" s="22">
        <v>104547.73278402613</v>
      </c>
    </row>
    <row r="59" spans="1:6" x14ac:dyDescent="0.3">
      <c r="A59" s="15">
        <v>4</v>
      </c>
      <c r="B59" s="20" t="s">
        <v>26</v>
      </c>
      <c r="C59" s="21">
        <v>126514.81197776592</v>
      </c>
      <c r="D59" s="21">
        <v>253029.62395553183</v>
      </c>
      <c r="E59" s="21">
        <v>379544.43593329773</v>
      </c>
      <c r="F59" s="22">
        <v>506059.24791106366</v>
      </c>
    </row>
    <row r="60" spans="1:6" x14ac:dyDescent="0.3">
      <c r="A60" s="15">
        <v>5</v>
      </c>
      <c r="B60" s="20" t="s">
        <v>27</v>
      </c>
      <c r="C60" s="21">
        <v>132469.47377859359</v>
      </c>
      <c r="D60" s="21">
        <v>264938.94755718717</v>
      </c>
      <c r="E60" s="21">
        <v>397408.42133578076</v>
      </c>
      <c r="F60" s="22">
        <v>529877.89511437435</v>
      </c>
    </row>
    <row r="61" spans="1:6" ht="17.45" customHeight="1" x14ac:dyDescent="0.3">
      <c r="A61" s="15">
        <v>6</v>
      </c>
      <c r="B61" s="20" t="s">
        <v>88</v>
      </c>
      <c r="C61" s="21">
        <v>340008.05658091808</v>
      </c>
      <c r="D61" s="21">
        <v>680016.11316183617</v>
      </c>
      <c r="E61" s="21">
        <v>1020024.1697427542</v>
      </c>
      <c r="F61" s="22">
        <v>1360032.2263236723</v>
      </c>
    </row>
    <row r="62" spans="1:6" ht="17.45" customHeight="1" x14ac:dyDescent="0.3">
      <c r="A62" s="15">
        <v>7</v>
      </c>
      <c r="B62" s="20" t="s">
        <v>66</v>
      </c>
      <c r="C62" s="21">
        <v>27.479956280261749</v>
      </c>
      <c r="D62" s="21">
        <v>54.959912560523499</v>
      </c>
      <c r="E62" s="21">
        <v>82.439868840785252</v>
      </c>
      <c r="F62" s="22">
        <v>109.919825121047</v>
      </c>
    </row>
    <row r="63" spans="1:6" ht="17.45" customHeight="1" x14ac:dyDescent="0.3">
      <c r="A63" s="15">
        <v>8</v>
      </c>
      <c r="B63" s="20" t="s">
        <v>67</v>
      </c>
      <c r="C63" s="21">
        <v>501452.32466684282</v>
      </c>
      <c r="D63" s="21">
        <v>1002904.6493336856</v>
      </c>
      <c r="E63" s="21">
        <v>1504356.9740005285</v>
      </c>
      <c r="F63" s="22">
        <v>2005809.2986673713</v>
      </c>
    </row>
    <row r="64" spans="1:6" x14ac:dyDescent="0.3">
      <c r="A64" s="15">
        <v>9</v>
      </c>
      <c r="B64" s="20" t="s">
        <v>89</v>
      </c>
      <c r="C64" s="21">
        <v>282936.40228135162</v>
      </c>
      <c r="D64" s="21">
        <v>565872.80456270324</v>
      </c>
      <c r="E64" s="21">
        <v>848809.20684405486</v>
      </c>
      <c r="F64" s="22">
        <v>1131745.6091254065</v>
      </c>
    </row>
    <row r="65" spans="1:6" x14ac:dyDescent="0.3">
      <c r="A65" s="15">
        <v>10</v>
      </c>
      <c r="B65" s="20" t="s">
        <v>28</v>
      </c>
      <c r="C65" s="21">
        <v>337464.62851741968</v>
      </c>
      <c r="D65" s="21">
        <v>674929.25703483936</v>
      </c>
      <c r="E65" s="21">
        <v>1012393.885552259</v>
      </c>
      <c r="F65" s="22">
        <v>1349858.5140696787</v>
      </c>
    </row>
    <row r="66" spans="1:6" ht="19.899999999999999" customHeight="1" x14ac:dyDescent="0.3">
      <c r="A66" s="15">
        <v>11</v>
      </c>
      <c r="B66" s="20" t="s">
        <v>29</v>
      </c>
      <c r="C66" s="21">
        <v>79570.703462348247</v>
      </c>
      <c r="D66" s="21">
        <v>159141.40692469649</v>
      </c>
      <c r="E66" s="21">
        <v>238712.11038704473</v>
      </c>
      <c r="F66" s="22">
        <v>318282.81384939299</v>
      </c>
    </row>
    <row r="67" spans="1:6" ht="21" customHeight="1" x14ac:dyDescent="0.3">
      <c r="A67" s="15"/>
      <c r="B67" s="16" t="s">
        <v>1</v>
      </c>
      <c r="C67" s="19">
        <f>SUM(C56:C66)</f>
        <v>2585973.4352501608</v>
      </c>
      <c r="D67" s="19">
        <f t="shared" si="0"/>
        <v>5171946.8705003215</v>
      </c>
      <c r="E67" s="19">
        <f t="shared" si="1"/>
        <v>7757920.3057504818</v>
      </c>
      <c r="F67" s="17">
        <f>SUM(F56:F66)</f>
        <v>10343893.741000643</v>
      </c>
    </row>
    <row r="68" spans="1:6" ht="17.25" customHeight="1" x14ac:dyDescent="0.3">
      <c r="A68" s="27" t="s">
        <v>45</v>
      </c>
      <c r="B68" s="28"/>
      <c r="C68" s="28"/>
      <c r="D68" s="28"/>
      <c r="E68" s="28"/>
      <c r="F68" s="28"/>
    </row>
    <row r="69" spans="1:6" x14ac:dyDescent="0.3">
      <c r="A69" s="15">
        <v>1</v>
      </c>
      <c r="B69" s="20" t="s">
        <v>30</v>
      </c>
      <c r="C69" s="21">
        <v>662530.12524727744</v>
      </c>
      <c r="D69" s="21">
        <v>1325060.2504945549</v>
      </c>
      <c r="E69" s="21">
        <v>1987590.3757418322</v>
      </c>
      <c r="F69" s="21">
        <v>2650120.5009891097</v>
      </c>
    </row>
    <row r="70" spans="1:6" x14ac:dyDescent="0.3">
      <c r="A70" s="15">
        <v>2</v>
      </c>
      <c r="B70" s="20" t="s">
        <v>68</v>
      </c>
      <c r="C70" s="21">
        <v>123672.11154986257</v>
      </c>
      <c r="D70" s="21">
        <v>247344.22309972515</v>
      </c>
      <c r="E70" s="21">
        <v>371016.33464958775</v>
      </c>
      <c r="F70" s="21">
        <v>494688.44619945029</v>
      </c>
    </row>
    <row r="71" spans="1:6" x14ac:dyDescent="0.3">
      <c r="A71" s="15">
        <v>3</v>
      </c>
      <c r="B71" s="20" t="s">
        <v>31</v>
      </c>
      <c r="C71" s="21">
        <v>187407.65003698895</v>
      </c>
      <c r="D71" s="21">
        <v>374815.30007397791</v>
      </c>
      <c r="E71" s="21">
        <v>562222.95011096692</v>
      </c>
      <c r="F71" s="21">
        <v>749630.60014795593</v>
      </c>
    </row>
    <row r="72" spans="1:6" x14ac:dyDescent="0.3">
      <c r="A72" s="15">
        <v>4</v>
      </c>
      <c r="B72" s="20" t="s">
        <v>69</v>
      </c>
      <c r="C72" s="21">
        <v>644298.82574544568</v>
      </c>
      <c r="D72" s="21">
        <v>1288597.6514908914</v>
      </c>
      <c r="E72" s="21">
        <v>1932896.477236337</v>
      </c>
      <c r="F72" s="21">
        <v>2577195.3029817827</v>
      </c>
    </row>
    <row r="73" spans="1:6" x14ac:dyDescent="0.3">
      <c r="A73" s="15">
        <v>5</v>
      </c>
      <c r="B73" s="20" t="s">
        <v>70</v>
      </c>
      <c r="C73" s="21">
        <v>1106045.4532389799</v>
      </c>
      <c r="D73" s="21">
        <v>2212090.9064779598</v>
      </c>
      <c r="E73" s="21">
        <v>3318136.3597169397</v>
      </c>
      <c r="F73" s="21">
        <v>4424181.8129559197</v>
      </c>
    </row>
    <row r="74" spans="1:6" x14ac:dyDescent="0.3">
      <c r="A74" s="15">
        <v>6</v>
      </c>
      <c r="B74" s="20" t="s">
        <v>71</v>
      </c>
      <c r="C74" s="21">
        <v>278982.89665880479</v>
      </c>
      <c r="D74" s="21">
        <v>557965.79331760958</v>
      </c>
      <c r="E74" s="21">
        <v>836948.68997641443</v>
      </c>
      <c r="F74" s="21">
        <v>1115931.5866352192</v>
      </c>
    </row>
    <row r="75" spans="1:6" ht="16.5" customHeight="1" x14ac:dyDescent="0.3">
      <c r="A75" s="15"/>
      <c r="B75" s="16" t="s">
        <v>1</v>
      </c>
      <c r="C75" s="19">
        <f>SUM(C69:C74)</f>
        <v>3002937.0624773591</v>
      </c>
      <c r="D75" s="19">
        <f t="shared" ref="D75:D97" si="2">C75*2</f>
        <v>6005874.1249547182</v>
      </c>
      <c r="E75" s="19">
        <f t="shared" ref="E75:E97" si="3">D75+C75</f>
        <v>9008811.1874320768</v>
      </c>
      <c r="F75" s="19">
        <f>SUM(F69:F74)</f>
        <v>12011748.249909436</v>
      </c>
    </row>
    <row r="76" spans="1:6" ht="17.25" customHeight="1" x14ac:dyDescent="0.3">
      <c r="A76" s="27" t="s">
        <v>46</v>
      </c>
      <c r="B76" s="28"/>
      <c r="C76" s="28"/>
      <c r="D76" s="28"/>
      <c r="E76" s="28"/>
      <c r="F76" s="28"/>
    </row>
    <row r="77" spans="1:6" x14ac:dyDescent="0.3">
      <c r="A77" s="15">
        <v>1</v>
      </c>
      <c r="B77" s="20" t="s">
        <v>72</v>
      </c>
      <c r="C77" s="21">
        <v>369288.07680435962</v>
      </c>
      <c r="D77" s="21">
        <v>738576.15360871924</v>
      </c>
      <c r="E77" s="21">
        <v>1107864.2304130788</v>
      </c>
      <c r="F77" s="22">
        <v>1477152.3072174385</v>
      </c>
    </row>
    <row r="78" spans="1:6" x14ac:dyDescent="0.3">
      <c r="A78" s="15">
        <v>2</v>
      </c>
      <c r="B78" s="20" t="s">
        <v>32</v>
      </c>
      <c r="C78" s="21">
        <v>752735.38020567293</v>
      </c>
      <c r="D78" s="21">
        <v>1505470.7604113459</v>
      </c>
      <c r="E78" s="21">
        <v>2258206.140617019</v>
      </c>
      <c r="F78" s="22">
        <v>3010941.5208226922</v>
      </c>
    </row>
    <row r="79" spans="1:6" x14ac:dyDescent="0.3">
      <c r="A79" s="15">
        <v>3</v>
      </c>
      <c r="B79" s="20" t="s">
        <v>73</v>
      </c>
      <c r="C79" s="21">
        <v>170119.87338628509</v>
      </c>
      <c r="D79" s="21">
        <v>340239.74677257019</v>
      </c>
      <c r="E79" s="21">
        <v>510359.62015885522</v>
      </c>
      <c r="F79" s="22">
        <v>680479.49354514037</v>
      </c>
    </row>
    <row r="80" spans="1:6" x14ac:dyDescent="0.3">
      <c r="A80" s="15">
        <v>4</v>
      </c>
      <c r="B80" s="20" t="s">
        <v>74</v>
      </c>
      <c r="C80" s="21">
        <v>80180.666130244805</v>
      </c>
      <c r="D80" s="21">
        <v>160361.33226048961</v>
      </c>
      <c r="E80" s="21">
        <v>240541.99839073443</v>
      </c>
      <c r="F80" s="22">
        <v>320722.66452097922</v>
      </c>
    </row>
    <row r="81" spans="1:6" x14ac:dyDescent="0.3">
      <c r="A81" s="15">
        <v>5</v>
      </c>
      <c r="B81" s="20" t="s">
        <v>33</v>
      </c>
      <c r="C81" s="21">
        <v>538820.11981625925</v>
      </c>
      <c r="D81" s="21">
        <v>1077640.2396325185</v>
      </c>
      <c r="E81" s="21">
        <v>1616460.3594487777</v>
      </c>
      <c r="F81" s="22">
        <v>2155280.479265037</v>
      </c>
    </row>
    <row r="82" spans="1:6" x14ac:dyDescent="0.3">
      <c r="A82" s="15">
        <v>6</v>
      </c>
      <c r="B82" s="20" t="s">
        <v>34</v>
      </c>
      <c r="C82" s="21">
        <v>80167.698641210329</v>
      </c>
      <c r="D82" s="21">
        <v>160335.39728242066</v>
      </c>
      <c r="E82" s="21">
        <v>240503.09592363096</v>
      </c>
      <c r="F82" s="22">
        <v>320670.79456484132</v>
      </c>
    </row>
    <row r="83" spans="1:6" ht="23.25" customHeight="1" x14ac:dyDescent="0.3">
      <c r="A83" s="15">
        <v>7</v>
      </c>
      <c r="B83" s="20" t="s">
        <v>35</v>
      </c>
      <c r="C83" s="21">
        <v>126393.56497044787</v>
      </c>
      <c r="D83" s="21">
        <v>252787.12994089574</v>
      </c>
      <c r="E83" s="21">
        <v>379180.69491134363</v>
      </c>
      <c r="F83" s="22">
        <v>505574.25988179148</v>
      </c>
    </row>
    <row r="84" spans="1:6" ht="16.5" customHeight="1" x14ac:dyDescent="0.3">
      <c r="A84" s="15"/>
      <c r="B84" s="16" t="s">
        <v>1</v>
      </c>
      <c r="C84" s="19">
        <f>SUM(C77:C83)</f>
        <v>2117705.3799544796</v>
      </c>
      <c r="D84" s="19">
        <f t="shared" si="2"/>
        <v>4235410.7599089593</v>
      </c>
      <c r="E84" s="19">
        <f t="shared" si="3"/>
        <v>6353116.1398634389</v>
      </c>
      <c r="F84" s="17">
        <f>SUM(F77:F83)</f>
        <v>8470821.5198179185</v>
      </c>
    </row>
    <row r="85" spans="1:6" ht="17.25" customHeight="1" x14ac:dyDescent="0.3">
      <c r="A85" s="29" t="s">
        <v>47</v>
      </c>
      <c r="B85" s="30"/>
      <c r="C85" s="30"/>
      <c r="D85" s="30"/>
      <c r="E85" s="30"/>
      <c r="F85" s="30"/>
    </row>
    <row r="86" spans="1:6" x14ac:dyDescent="0.3">
      <c r="A86" s="15">
        <v>1</v>
      </c>
      <c r="B86" s="20" t="s">
        <v>36</v>
      </c>
      <c r="C86" s="21">
        <v>132226.21052485643</v>
      </c>
      <c r="D86" s="21">
        <v>264452.42104971287</v>
      </c>
      <c r="E86" s="21">
        <v>396678.63157456927</v>
      </c>
      <c r="F86" s="22">
        <v>528904.84209942573</v>
      </c>
    </row>
    <row r="87" spans="1:6" x14ac:dyDescent="0.3">
      <c r="A87" s="15">
        <v>2</v>
      </c>
      <c r="B87" s="20" t="s">
        <v>37</v>
      </c>
      <c r="C87" s="21">
        <v>82884.086306944548</v>
      </c>
      <c r="D87" s="21">
        <v>165768.1726138891</v>
      </c>
      <c r="E87" s="21">
        <v>248652.25892083364</v>
      </c>
      <c r="F87" s="22">
        <v>331536.34522777819</v>
      </c>
    </row>
    <row r="88" spans="1:6" x14ac:dyDescent="0.3">
      <c r="A88" s="15">
        <v>3</v>
      </c>
      <c r="B88" s="20" t="s">
        <v>75</v>
      </c>
      <c r="C88" s="21">
        <v>184800.30854035626</v>
      </c>
      <c r="D88" s="21">
        <v>369600.61708071252</v>
      </c>
      <c r="E88" s="21">
        <v>554400.9256210688</v>
      </c>
      <c r="F88" s="22">
        <v>739201.23416142515</v>
      </c>
    </row>
    <row r="89" spans="1:6" x14ac:dyDescent="0.3">
      <c r="A89" s="15">
        <v>4</v>
      </c>
      <c r="B89" s="20" t="s">
        <v>76</v>
      </c>
      <c r="C89" s="21">
        <v>81701.701406605847</v>
      </c>
      <c r="D89" s="21">
        <v>163403.40281321169</v>
      </c>
      <c r="E89" s="21">
        <v>245105.10421981756</v>
      </c>
      <c r="F89" s="22">
        <v>326806.80562642339</v>
      </c>
    </row>
    <row r="90" spans="1:6" x14ac:dyDescent="0.3">
      <c r="A90" s="15">
        <v>5</v>
      </c>
      <c r="B90" s="20" t="s">
        <v>77</v>
      </c>
      <c r="C90" s="21">
        <v>173920.80033531963</v>
      </c>
      <c r="D90" s="21">
        <v>347841.60067063925</v>
      </c>
      <c r="E90" s="21">
        <v>521762.40100595896</v>
      </c>
      <c r="F90" s="22">
        <v>695683.20134127862</v>
      </c>
    </row>
    <row r="91" spans="1:6" ht="16.5" customHeight="1" x14ac:dyDescent="0.3">
      <c r="A91" s="15"/>
      <c r="B91" s="16" t="s">
        <v>1</v>
      </c>
      <c r="C91" s="19">
        <f>SUM(C86:C90)</f>
        <v>655533.10711408267</v>
      </c>
      <c r="D91" s="19">
        <f t="shared" si="2"/>
        <v>1311066.2142281653</v>
      </c>
      <c r="E91" s="19">
        <f t="shared" si="3"/>
        <v>1966599.321342248</v>
      </c>
      <c r="F91" s="17">
        <f>SUM(F86:F90)</f>
        <v>2622132.4284563311</v>
      </c>
    </row>
    <row r="92" spans="1:6" ht="17.25" customHeight="1" x14ac:dyDescent="0.3">
      <c r="A92" s="27" t="s">
        <v>48</v>
      </c>
      <c r="B92" s="28"/>
      <c r="C92" s="28"/>
      <c r="D92" s="28"/>
      <c r="E92" s="28"/>
      <c r="F92" s="28"/>
    </row>
    <row r="93" spans="1:6" x14ac:dyDescent="0.3">
      <c r="A93" s="24">
        <v>1</v>
      </c>
      <c r="B93" s="25" t="s">
        <v>38</v>
      </c>
      <c r="C93" s="21">
        <v>415489.24067185365</v>
      </c>
      <c r="D93" s="21">
        <v>830978.4813437073</v>
      </c>
      <c r="E93" s="21">
        <v>1246467.7220155611</v>
      </c>
      <c r="F93" s="21">
        <v>1661956.9626874146</v>
      </c>
    </row>
    <row r="94" spans="1:6" x14ac:dyDescent="0.3">
      <c r="A94" s="24">
        <v>2</v>
      </c>
      <c r="B94" s="25" t="s">
        <v>80</v>
      </c>
      <c r="C94" s="21">
        <v>251892.67785294633</v>
      </c>
      <c r="D94" s="21">
        <v>503785.35570589267</v>
      </c>
      <c r="E94" s="21">
        <v>755678.033558839</v>
      </c>
      <c r="F94" s="21">
        <v>1007570.7114117853</v>
      </c>
    </row>
    <row r="95" spans="1:6" x14ac:dyDescent="0.3">
      <c r="A95" s="24">
        <v>3</v>
      </c>
      <c r="B95" s="25" t="s">
        <v>79</v>
      </c>
      <c r="C95" s="21">
        <v>574712.19906672428</v>
      </c>
      <c r="D95" s="21">
        <v>1149424.3981334486</v>
      </c>
      <c r="E95" s="21">
        <v>1724136.597200173</v>
      </c>
      <c r="F95" s="21">
        <v>2298848.7962668971</v>
      </c>
    </row>
    <row r="96" spans="1:6" x14ac:dyDescent="0.3">
      <c r="A96" s="24">
        <v>4</v>
      </c>
      <c r="B96" s="25" t="s">
        <v>78</v>
      </c>
      <c r="C96" s="21">
        <v>422499.37426104076</v>
      </c>
      <c r="D96" s="21">
        <v>844998.74852208153</v>
      </c>
      <c r="E96" s="21">
        <v>1267498.1227831224</v>
      </c>
      <c r="F96" s="21">
        <v>1689997.4970441631</v>
      </c>
    </row>
    <row r="97" spans="1:6" x14ac:dyDescent="0.3">
      <c r="A97" s="24"/>
      <c r="B97" s="16" t="s">
        <v>1</v>
      </c>
      <c r="C97" s="19">
        <f>SUM(C93:C96)</f>
        <v>1664593.491852565</v>
      </c>
      <c r="D97" s="19">
        <f t="shared" si="2"/>
        <v>3329186.9837051299</v>
      </c>
      <c r="E97" s="19">
        <f t="shared" si="3"/>
        <v>4993780.4755576951</v>
      </c>
      <c r="F97" s="19">
        <f>SUM(F93:F96)</f>
        <v>6658373.9674102599</v>
      </c>
    </row>
  </sheetData>
  <mergeCells count="13">
    <mergeCell ref="A26:F26"/>
    <mergeCell ref="A1:F1"/>
    <mergeCell ref="A2:F2"/>
    <mergeCell ref="B7:F7"/>
    <mergeCell ref="B9:F9"/>
    <mergeCell ref="B19:F19"/>
    <mergeCell ref="A92:F92"/>
    <mergeCell ref="A35:F35"/>
    <mergeCell ref="A42:F42"/>
    <mergeCell ref="A55:F55"/>
    <mergeCell ref="A68:F68"/>
    <mergeCell ref="A76:F76"/>
    <mergeCell ref="A85:F85"/>
  </mergeCells>
  <pageMargins left="0" right="0"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Դոտացիա</vt:lpstr>
      <vt:lpstr>Դոտացիա!Print_Titles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https:/mul2-minfin.gov.am/tasks/879539/oneclick/b4079a810fee40226badd99aef2a1b4779ab06a9c07e80beaa9bc575f0c7b4d2.xlsx?token=6df5f8166e984d6c65c52c1dd75d9af9</cp:keywords>
  <cp:lastModifiedBy/>
  <dcterms:created xsi:type="dcterms:W3CDTF">2006-09-16T00:00:00Z</dcterms:created>
  <dcterms:modified xsi:type="dcterms:W3CDTF">2025-12-26T08:43:32Z</dcterms:modified>
</cp:coreProperties>
</file>