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Рабочий стол\Որոշումներ բլանկներով\"/>
    </mc:Choice>
  </mc:AlternateContent>
  <bookViews>
    <workbookView xWindow="0" yWindow="0" windowWidth="28800" windowHeight="12435" tabRatio="599" activeTab="4"/>
  </bookViews>
  <sheets>
    <sheet name="Sheet1" sheetId="10" r:id="rId1"/>
    <sheet name="Sheet2+" sheetId="8" r:id="rId2"/>
    <sheet name="Sheet3+" sheetId="9" r:id="rId3"/>
    <sheet name="Sheet4+" sheetId="5" r:id="rId4"/>
    <sheet name="Sheet5+" sheetId="12" r:id="rId5"/>
    <sheet name="Sheet6+" sheetId="7" r:id="rId6"/>
  </sheets>
  <definedNames>
    <definedName name="_xlnm._FilterDatabase" localSheetId="1" hidden="1">'Sheet2+'!$A$5:$H$80</definedName>
    <definedName name="_xlnm.Print_Titles" localSheetId="3">'Sheet4+'!#REF!</definedName>
    <definedName name="_xlnm.Print_Titles" localSheetId="4">'Sheet5+'!$11:$13</definedName>
    <definedName name="_xlnm.Print_Titles" localSheetId="5">'Sheet6+'!$7:$9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2" l="1"/>
  <c r="D26" i="12"/>
  <c r="D25" i="12"/>
  <c r="F24" i="12"/>
  <c r="F27" i="12" s="1"/>
  <c r="D27" i="12" s="1"/>
  <c r="D22" i="12"/>
  <c r="D20" i="12"/>
  <c r="D23" i="12" s="1"/>
  <c r="F19" i="12"/>
  <c r="E19" i="12"/>
  <c r="D19" i="12" s="1"/>
  <c r="F18" i="12"/>
  <c r="F16" i="12"/>
  <c r="F14" i="12"/>
  <c r="H66" i="8"/>
  <c r="H10" i="8"/>
  <c r="H11" i="8"/>
  <c r="F78" i="8"/>
  <c r="F76" i="8" s="1"/>
  <c r="H240" i="7"/>
  <c r="H238" i="7" s="1"/>
  <c r="F242" i="7"/>
  <c r="F10" i="10"/>
  <c r="F270" i="7"/>
  <c r="F268" i="7" s="1"/>
  <c r="F266" i="7" s="1"/>
  <c r="F264" i="7" s="1"/>
  <c r="F263" i="7" s="1"/>
  <c r="F261" i="7" s="1"/>
  <c r="F259" i="7" s="1"/>
  <c r="F271" i="7"/>
  <c r="D22" i="9"/>
  <c r="D24" i="9"/>
  <c r="D27" i="9"/>
  <c r="F35" i="10"/>
  <c r="D37" i="10"/>
  <c r="H215" i="7"/>
  <c r="F216" i="7"/>
  <c r="E24" i="9"/>
  <c r="F46" i="9"/>
  <c r="D46" i="9" s="1"/>
  <c r="D48" i="9"/>
  <c r="F154" i="7"/>
  <c r="H155" i="7"/>
  <c r="F155" i="7" s="1"/>
  <c r="F157" i="7"/>
  <c r="H190" i="7"/>
  <c r="H188" i="7" s="1"/>
  <c r="F192" i="7"/>
  <c r="H59" i="8"/>
  <c r="F59" i="8" s="1"/>
  <c r="F62" i="8"/>
  <c r="H54" i="7"/>
  <c r="F54" i="7" s="1"/>
  <c r="H81" i="7"/>
  <c r="H79" i="7" s="1"/>
  <c r="F83" i="7"/>
  <c r="H256" i="7"/>
  <c r="F256" i="7" s="1"/>
  <c r="F258" i="7"/>
  <c r="G268" i="7"/>
  <c r="H225" i="7"/>
  <c r="F225" i="7"/>
  <c r="F227" i="7"/>
  <c r="H201" i="7"/>
  <c r="F201" i="7" s="1"/>
  <c r="F203" i="7"/>
  <c r="G118" i="7"/>
  <c r="G116" i="7" s="1"/>
  <c r="H92" i="7"/>
  <c r="F92" i="7" s="1"/>
  <c r="H73" i="8"/>
  <c r="H71" i="8" s="1"/>
  <c r="F71" i="8" s="1"/>
  <c r="F75" i="8"/>
  <c r="F50" i="8"/>
  <c r="F48" i="8" s="1"/>
  <c r="H27" i="8"/>
  <c r="F27" i="8" s="1"/>
  <c r="F32" i="10"/>
  <c r="D32" i="10" s="1"/>
  <c r="H66" i="7"/>
  <c r="H64" i="7" s="1"/>
  <c r="F68" i="7"/>
  <c r="F28" i="8"/>
  <c r="F64" i="8"/>
  <c r="F63" i="8"/>
  <c r="H34" i="8"/>
  <c r="F36" i="8"/>
  <c r="F27" i="10"/>
  <c r="F22" i="10" s="1"/>
  <c r="E24" i="10"/>
  <c r="E22" i="10" s="1"/>
  <c r="D22" i="10" s="1"/>
  <c r="D26" i="10"/>
  <c r="H13" i="8"/>
  <c r="H21" i="7"/>
  <c r="H20" i="7"/>
  <c r="H19" i="7" s="1"/>
  <c r="F19" i="7" s="1"/>
  <c r="E16" i="9"/>
  <c r="D16" i="9" s="1"/>
  <c r="E19" i="9"/>
  <c r="D19" i="9" s="1"/>
  <c r="D21" i="9"/>
  <c r="G47" i="7"/>
  <c r="G46" i="7" s="1"/>
  <c r="F46" i="7" s="1"/>
  <c r="F49" i="7"/>
  <c r="H179" i="7"/>
  <c r="F179" i="7" s="1"/>
  <c r="F181" i="7"/>
  <c r="H151" i="7"/>
  <c r="F151" i="7" s="1"/>
  <c r="F120" i="7"/>
  <c r="F56" i="7"/>
  <c r="F23" i="7"/>
  <c r="F61" i="8"/>
  <c r="F23" i="8"/>
  <c r="H21" i="8"/>
  <c r="F21" i="8" s="1"/>
  <c r="F41" i="9"/>
  <c r="D41" i="9" s="1"/>
  <c r="D43" i="9"/>
  <c r="H35" i="7"/>
  <c r="F35" i="7" s="1"/>
  <c r="F37" i="7"/>
  <c r="H24" i="8"/>
  <c r="H56" i="8"/>
  <c r="H17" i="8"/>
  <c r="F17" i="8" s="1"/>
  <c r="F19" i="8"/>
  <c r="F58" i="8"/>
  <c r="H45" i="8"/>
  <c r="F45" i="8" s="1"/>
  <c r="F47" i="8"/>
  <c r="F26" i="8"/>
  <c r="F20" i="8"/>
  <c r="G48" i="8"/>
  <c r="G43" i="8" s="1"/>
  <c r="H48" i="8"/>
  <c r="F94" i="7"/>
  <c r="F153" i="7"/>
  <c r="H68" i="8"/>
  <c r="F68" i="8" s="1"/>
  <c r="H37" i="8"/>
  <c r="F37" i="8" s="1"/>
  <c r="F39" i="8"/>
  <c r="G24" i="8"/>
  <c r="G15" i="8" s="1"/>
  <c r="E14" i="10"/>
  <c r="D14" i="10" s="1"/>
  <c r="D18" i="10"/>
  <c r="E19" i="10"/>
  <c r="F33" i="8"/>
  <c r="F42" i="8"/>
  <c r="F40" i="8" s="1"/>
  <c r="F32" i="9"/>
  <c r="D32" i="9" s="1"/>
  <c r="G40" i="8"/>
  <c r="H40" i="8"/>
  <c r="H58" i="7"/>
  <c r="F58" i="7" s="1"/>
  <c r="F59" i="7"/>
  <c r="H212" i="7"/>
  <c r="H210" i="7" s="1"/>
  <c r="F214" i="7"/>
  <c r="F65" i="8"/>
  <c r="H31" i="8"/>
  <c r="F14" i="8"/>
  <c r="G31" i="8"/>
  <c r="D16" i="10"/>
  <c r="D34" i="10"/>
  <c r="D18" i="9"/>
  <c r="F36" i="9"/>
  <c r="D36" i="9" s="1"/>
  <c r="D40" i="9"/>
  <c r="F57" i="7"/>
  <c r="H125" i="7"/>
  <c r="H123" i="7" s="1"/>
  <c r="F127" i="7"/>
  <c r="H137" i="7"/>
  <c r="F137" i="7" s="1"/>
  <c r="F139" i="7"/>
  <c r="H168" i="7"/>
  <c r="H166" i="7" s="1"/>
  <c r="F170" i="7"/>
  <c r="F60" i="8"/>
  <c r="H51" i="8"/>
  <c r="F51" i="8" s="1"/>
  <c r="F53" i="8"/>
  <c r="D34" i="9"/>
  <c r="F24" i="7"/>
  <c r="D37" i="9"/>
  <c r="D39" i="9"/>
  <c r="H106" i="7"/>
  <c r="F106" i="7" s="1"/>
  <c r="F108" i="7"/>
  <c r="D17" i="10"/>
  <c r="D21" i="10"/>
  <c r="F243" i="7"/>
  <c r="F70" i="8"/>
  <c r="C11" i="5"/>
  <c r="D35" i="9"/>
  <c r="G130" i="7"/>
  <c r="G128" i="7" s="1"/>
  <c r="G204" i="7"/>
  <c r="G160" i="7"/>
  <c r="F30" i="10"/>
  <c r="D30" i="10" s="1"/>
  <c r="F21" i="7"/>
  <c r="H91" i="7"/>
  <c r="F91" i="7" s="1"/>
  <c r="H34" i="7"/>
  <c r="H32" i="7" s="1"/>
  <c r="F73" i="8"/>
  <c r="G266" i="7"/>
  <c r="G264" i="7" s="1"/>
  <c r="G263" i="7" s="1"/>
  <c r="H199" i="7"/>
  <c r="F199" i="7" s="1"/>
  <c r="F190" i="7"/>
  <c r="H223" i="7"/>
  <c r="H221" i="7" s="1"/>
  <c r="F215" i="7"/>
  <c r="D29" i="10"/>
  <c r="D24" i="12" l="1"/>
  <c r="E18" i="12"/>
  <c r="F66" i="7"/>
  <c r="H197" i="7"/>
  <c r="F197" i="7" s="1"/>
  <c r="F168" i="7"/>
  <c r="F223" i="7"/>
  <c r="F47" i="7"/>
  <c r="H89" i="7"/>
  <c r="F89" i="7" s="1"/>
  <c r="H164" i="7"/>
  <c r="H162" i="7" s="1"/>
  <c r="H160" i="7" s="1"/>
  <c r="F166" i="7"/>
  <c r="F118" i="7"/>
  <c r="F20" i="7"/>
  <c r="H177" i="7"/>
  <c r="H254" i="7"/>
  <c r="F254" i="7" s="1"/>
  <c r="F125" i="7"/>
  <c r="H15" i="8"/>
  <c r="H43" i="8"/>
  <c r="F31" i="8"/>
  <c r="H29" i="8"/>
  <c r="F29" i="8" s="1"/>
  <c r="F64" i="7"/>
  <c r="H62" i="7"/>
  <c r="F79" i="7"/>
  <c r="H77" i="7"/>
  <c r="H17" i="7"/>
  <c r="F17" i="7" s="1"/>
  <c r="G44" i="7"/>
  <c r="F212" i="7"/>
  <c r="H15" i="7"/>
  <c r="H149" i="7"/>
  <c r="F149" i="7" s="1"/>
  <c r="F81" i="7"/>
  <c r="H104" i="7"/>
  <c r="E14" i="9"/>
  <c r="D14" i="9" s="1"/>
  <c r="E12" i="10"/>
  <c r="D12" i="10" s="1"/>
  <c r="D19" i="10"/>
  <c r="D27" i="10"/>
  <c r="D10" i="10"/>
  <c r="E10" i="10"/>
  <c r="D24" i="10"/>
  <c r="F34" i="8"/>
  <c r="F13" i="8"/>
  <c r="F66" i="8"/>
  <c r="H54" i="8"/>
  <c r="F54" i="8" s="1"/>
  <c r="F30" i="9"/>
  <c r="F28" i="9" s="1"/>
  <c r="D28" i="9" s="1"/>
  <c r="E22" i="9"/>
  <c r="F116" i="7"/>
  <c r="G114" i="7"/>
  <c r="H208" i="7"/>
  <c r="F210" i="7"/>
  <c r="H186" i="7"/>
  <c r="F188" i="7"/>
  <c r="H30" i="7"/>
  <c r="F30" i="7" s="1"/>
  <c r="H29" i="7"/>
  <c r="F32" i="7"/>
  <c r="F15" i="8"/>
  <c r="F43" i="8"/>
  <c r="H219" i="7"/>
  <c r="F221" i="7"/>
  <c r="F238" i="7"/>
  <c r="H236" i="7"/>
  <c r="F123" i="7"/>
  <c r="H121" i="7"/>
  <c r="F11" i="8"/>
  <c r="F44" i="9"/>
  <c r="D44" i="9" s="1"/>
  <c r="G261" i="7"/>
  <c r="H195" i="7"/>
  <c r="H52" i="7"/>
  <c r="F240" i="7"/>
  <c r="F24" i="8"/>
  <c r="F34" i="7"/>
  <c r="H135" i="7"/>
  <c r="F56" i="8"/>
  <c r="D18" i="12" l="1"/>
  <c r="E16" i="12"/>
  <c r="F162" i="7"/>
  <c r="F164" i="7"/>
  <c r="H87" i="7"/>
  <c r="F87" i="7" s="1"/>
  <c r="H86" i="7"/>
  <c r="F86" i="7" s="1"/>
  <c r="H252" i="7"/>
  <c r="H175" i="7"/>
  <c r="F177" i="7"/>
  <c r="H147" i="7"/>
  <c r="H145" i="7" s="1"/>
  <c r="F44" i="7"/>
  <c r="G42" i="7"/>
  <c r="G40" i="7" s="1"/>
  <c r="G38" i="7" s="1"/>
  <c r="G25" i="7" s="1"/>
  <c r="H60" i="7"/>
  <c r="F60" i="7" s="1"/>
  <c r="F62" i="7"/>
  <c r="H102" i="7"/>
  <c r="F104" i="7"/>
  <c r="H75" i="7"/>
  <c r="F77" i="7"/>
  <c r="F15" i="7"/>
  <c r="H13" i="7"/>
  <c r="D30" i="9"/>
  <c r="E12" i="9"/>
  <c r="H193" i="7"/>
  <c r="F193" i="7" s="1"/>
  <c r="F195" i="7"/>
  <c r="F219" i="7"/>
  <c r="H217" i="7"/>
  <c r="F217" i="7" s="1"/>
  <c r="G112" i="7"/>
  <c r="F114" i="7"/>
  <c r="G259" i="7"/>
  <c r="H234" i="7"/>
  <c r="F236" i="7"/>
  <c r="F29" i="7"/>
  <c r="H27" i="7"/>
  <c r="H84" i="7"/>
  <c r="H206" i="7"/>
  <c r="F208" i="7"/>
  <c r="F135" i="7"/>
  <c r="H133" i="7"/>
  <c r="F52" i="7"/>
  <c r="H50" i="7"/>
  <c r="F10" i="9"/>
  <c r="F186" i="7"/>
  <c r="H184" i="7"/>
  <c r="F160" i="7"/>
  <c r="F252" i="7"/>
  <c r="H250" i="7"/>
  <c r="E10" i="9"/>
  <c r="D12" i="9"/>
  <c r="H112" i="7"/>
  <c r="H111" i="7" s="1"/>
  <c r="H109" i="7" s="1"/>
  <c r="F121" i="7"/>
  <c r="E14" i="12" l="1"/>
  <c r="D14" i="12" s="1"/>
  <c r="D16" i="12"/>
  <c r="F147" i="7"/>
  <c r="H173" i="7"/>
  <c r="F175" i="7"/>
  <c r="H11" i="7"/>
  <c r="F11" i="7" s="1"/>
  <c r="F13" i="7"/>
  <c r="H73" i="7"/>
  <c r="F75" i="7"/>
  <c r="H100" i="7"/>
  <c r="F102" i="7"/>
  <c r="D10" i="9"/>
  <c r="H182" i="7"/>
  <c r="F184" i="7"/>
  <c r="F206" i="7"/>
  <c r="H204" i="7"/>
  <c r="F204" i="7" s="1"/>
  <c r="F84" i="7"/>
  <c r="F50" i="7"/>
  <c r="H42" i="7"/>
  <c r="H132" i="7"/>
  <c r="F133" i="7"/>
  <c r="F27" i="7"/>
  <c r="F145" i="7"/>
  <c r="H143" i="7"/>
  <c r="H248" i="7"/>
  <c r="F250" i="7"/>
  <c r="G78" i="8"/>
  <c r="H232" i="7"/>
  <c r="F234" i="7"/>
  <c r="G111" i="7"/>
  <c r="F112" i="7"/>
  <c r="F173" i="7" l="1"/>
  <c r="H171" i="7"/>
  <c r="F171" i="7" s="1"/>
  <c r="F73" i="7"/>
  <c r="H71" i="7"/>
  <c r="F100" i="7"/>
  <c r="H99" i="7"/>
  <c r="H246" i="7"/>
  <c r="F248" i="7"/>
  <c r="F132" i="7"/>
  <c r="H130" i="7"/>
  <c r="G109" i="7"/>
  <c r="F111" i="7"/>
  <c r="G76" i="8"/>
  <c r="H141" i="7"/>
  <c r="F143" i="7"/>
  <c r="H40" i="7"/>
  <c r="F42" i="7"/>
  <c r="H230" i="7"/>
  <c r="F232" i="7"/>
  <c r="F182" i="7"/>
  <c r="H158" i="7" l="1"/>
  <c r="F158" i="7" s="1"/>
  <c r="F99" i="7"/>
  <c r="H97" i="7"/>
  <c r="F71" i="7"/>
  <c r="H69" i="7"/>
  <c r="F69" i="7" s="1"/>
  <c r="H128" i="7"/>
  <c r="F128" i="7" s="1"/>
  <c r="F130" i="7"/>
  <c r="H38" i="7"/>
  <c r="F38" i="7" s="1"/>
  <c r="F40" i="7"/>
  <c r="H25" i="7"/>
  <c r="F10" i="8"/>
  <c r="G10" i="8"/>
  <c r="F230" i="7"/>
  <c r="H228" i="7"/>
  <c r="F228" i="7" s="1"/>
  <c r="F141" i="7"/>
  <c r="F109" i="7"/>
  <c r="G95" i="7"/>
  <c r="H244" i="7"/>
  <c r="F244" i="7" s="1"/>
  <c r="F246" i="7"/>
  <c r="H140" i="7" l="1"/>
  <c r="F140" i="7" s="1"/>
  <c r="F97" i="7"/>
  <c r="H95" i="7"/>
  <c r="H10" i="7" s="1"/>
  <c r="G10" i="7"/>
  <c r="F25" i="7"/>
  <c r="F95" i="7" l="1"/>
  <c r="F10" i="7"/>
</calcChain>
</file>

<file path=xl/sharedStrings.xml><?xml version="1.0" encoding="utf-8"?>
<sst xmlns="http://schemas.openxmlformats.org/spreadsheetml/2006/main" count="767" uniqueCount="264">
  <si>
    <t xml:space="preserve"> - Շենքերի և շինությունների կապիտալ վերանորոգում</t>
  </si>
  <si>
    <t>0</t>
  </si>
  <si>
    <t>1</t>
  </si>
  <si>
    <t>2</t>
  </si>
  <si>
    <t xml:space="preserve">                     </t>
  </si>
  <si>
    <t xml:space="preserve">Տողի NN 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</si>
  <si>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</si>
  <si>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</si>
  <si>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8193)</t>
  </si>
  <si>
    <t>Ընդամենը (ս.4+ս.5)</t>
  </si>
  <si>
    <t>վարչական    մաս</t>
  </si>
  <si>
    <t>ֆոնդային    մաս</t>
  </si>
  <si>
    <t>ԸՆԴԱՄԵՆԸ ՀԱՎԵԼՈՒՐԴԸ ԿԱՄ ԴԵՖԻՑԻՏԸ (ՊԱԿԱՍՈՒՐԴԸ)</t>
  </si>
  <si>
    <t xml:space="preserve">     X</t>
  </si>
  <si>
    <t>01</t>
  </si>
  <si>
    <t>04</t>
  </si>
  <si>
    <t>05</t>
  </si>
  <si>
    <t>06</t>
  </si>
  <si>
    <t>08</t>
  </si>
  <si>
    <t>09</t>
  </si>
  <si>
    <t>(հազար դրամով)</t>
  </si>
  <si>
    <t>Տողի NN</t>
  </si>
  <si>
    <t>Եկամտատեսակները</t>
  </si>
  <si>
    <t>Հոդվածի NN</t>
  </si>
  <si>
    <t xml:space="preserve">այդ թվում՝ </t>
  </si>
  <si>
    <t xml:space="preserve">այդ թվում`  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</si>
  <si>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</si>
  <si>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</si>
  <si>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ԸՆԴԱՄԵՆԸ ԾԱԽՍԵՐ                                  այդ  թվում՝</t>
  </si>
  <si>
    <t>-Շենքերի և շինությունների կապիտալ վերանորոգում</t>
  </si>
  <si>
    <t>-Նախագծահետազոտական ծախսեր</t>
  </si>
  <si>
    <t>այդ թվում</t>
  </si>
  <si>
    <t xml:space="preserve"> ՀԱՆԳԻՍՏ ,ՄՇԱԿՈՒՅԹ ԵՎ ԿՐՈՆ (տող2810+տող2820)</t>
  </si>
  <si>
    <t>ՀԱՆԳԻՍՏ, ՄՇԱԿՈՒՅԹ ԵՎ ԿՐՈՆ (տող2810+տող2820)</t>
  </si>
  <si>
    <r>
      <t xml:space="preserve">ԸՆԴԱՄԵՆԸ ԾԱԽՍԵՐ </t>
    </r>
    <r>
      <rPr>
        <b/>
        <sz val="9"/>
        <rFont val="GHEA Grapalat"/>
        <family val="3"/>
      </rPr>
      <t>(տող2100+տող2400+տող2500+տող2600+տող2800+տող2900+տող3000+տող3100)</t>
    </r>
  </si>
  <si>
    <t>Գույքահարկ փոխադրամիջոցների համար</t>
  </si>
  <si>
    <t>3. ԱՅԼ ԵԿԱՄՈՒՏՆԵՐ</t>
  </si>
  <si>
    <t>-Վարչական  սարքավորումներ</t>
  </si>
  <si>
    <t>x</t>
  </si>
  <si>
    <t xml:space="preserve"> X</t>
  </si>
  <si>
    <t>X</t>
  </si>
  <si>
    <t xml:space="preserve">Բյուջետային ծախսերի տնտեսագիտական դասակարգման հոդվածների </t>
  </si>
  <si>
    <t>անվանումները</t>
  </si>
  <si>
    <t>Ընդամենը (ս.5+ս.6)</t>
  </si>
  <si>
    <t>վարչական մաս</t>
  </si>
  <si>
    <t>ֆոնդային մաս</t>
  </si>
  <si>
    <t xml:space="preserve">այդ թվում` </t>
  </si>
  <si>
    <t>1111</t>
  </si>
  <si>
    <t>1112</t>
  </si>
  <si>
    <t>1121</t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</si>
  <si>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</si>
  <si>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</si>
  <si>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</si>
  <si>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</si>
  <si>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</si>
  <si>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 xml:space="preserve">  Ընդամենը (ս.7+ս.8)</t>
  </si>
  <si>
    <t>(հազար դրամներով)</t>
  </si>
  <si>
    <t>4</t>
  </si>
  <si>
    <t>5</t>
  </si>
  <si>
    <t>6</t>
  </si>
  <si>
    <t>7</t>
  </si>
  <si>
    <t>8</t>
  </si>
  <si>
    <t>այդ թվում`</t>
  </si>
  <si>
    <t>որից`</t>
  </si>
  <si>
    <t xml:space="preserve">Ընդհանուր բնույթի այլ ծառայություններ 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</si>
  <si>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</si>
  <si>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  Ընդամենը   (ս.7 +ս.8)</t>
  </si>
  <si>
    <t>այդ թվում ծախսերի վերծանումը` ըստ բյուջետային ծախսերի տնտեսագիտական դասակարգման հոդվածների</t>
  </si>
  <si>
    <t>Բնակարանային շինարարություն</t>
  </si>
  <si>
    <t>Փողոցների լուսավորում</t>
  </si>
  <si>
    <t>Մշակութային ծառայություններ</t>
  </si>
  <si>
    <t>Գրադարաններ</t>
  </si>
  <si>
    <t xml:space="preserve">Նախադպրոցական կրթություն </t>
  </si>
  <si>
    <t>Բաժին</t>
  </si>
  <si>
    <r>
      <t xml:space="preserve">2.6. Համայնքի բյուջեի հաշվում միջոցների մնացորդները հաշվետու ժամանակահատվածում </t>
    </r>
    <r>
      <rPr>
        <sz val="9"/>
        <rFont val="GHEA Grapalat"/>
        <family val="3"/>
      </rPr>
      <t xml:space="preserve"> (տող8010- տող 8110 - տող 8161 - տող 8170- տող 8190- տող 8197- տող 8198 - տող 8210)</t>
    </r>
  </si>
  <si>
    <t xml:space="preserve"> - ենթակա է ուղղման համայնքի բյուջեի ֆոնդային  մաս       (տող 8191 - տող 8192)</t>
  </si>
  <si>
    <t xml:space="preserve"> NN </t>
  </si>
  <si>
    <t>3</t>
  </si>
  <si>
    <t>Ցուցանիշների փոփոխությունը /ավելացումները նշված են դրական նշանով, նվազեցումները բացասական նշանով/</t>
  </si>
  <si>
    <t>Կապան  համայնքի ավագանու</t>
  </si>
  <si>
    <t>Կապան համայնքի ավագանու</t>
  </si>
  <si>
    <t>Ընդհանուր բնույթի ծառայություններ</t>
  </si>
  <si>
    <t xml:space="preserve">Բնակարանային շինարարություն </t>
  </si>
  <si>
    <t>Նախադպրոցական և տարրական ընդհանուր կրթություն</t>
  </si>
  <si>
    <r>
      <t xml:space="preserve">ԸՆԴՀԱՆՈՒՐ ԲՆՈՒՅԹԻ ՀԱՆՐԱՅԻՆ ԾԱՌԱՅՈՒԹՅՈՒՆՆԵՐ </t>
    </r>
    <r>
      <rPr>
        <b/>
        <sz val="10"/>
        <rFont val="GHEA Grapalat"/>
        <family val="3"/>
      </rPr>
      <t xml:space="preserve">(տող2110+տող2130+տող2160)  </t>
    </r>
    <r>
      <rPr>
        <sz val="9"/>
        <rFont val="GHEA Grapalat"/>
        <family val="3"/>
      </rPr>
      <t xml:space="preserve">        </t>
    </r>
    <r>
      <rPr>
        <b/>
        <sz val="11"/>
        <rFont val="GHEA Grapalat"/>
        <family val="3"/>
      </rPr>
      <t xml:space="preserve">                                                                              </t>
    </r>
  </si>
  <si>
    <t>1.2ԾԱՌԱՅՈՒԹՅՈՒՆՆԵՐԻ ԵՎ ԱՊՐԱՆՔՆԵՐԻ ՁԵՌՔԲԵՐՈՒՄ</t>
  </si>
  <si>
    <t>այդ թվում՝</t>
  </si>
  <si>
    <t>ՇԱՐՈՒՆԱԿԱԿԱՆ ԾԱԽՍԵՐ</t>
  </si>
  <si>
    <t>Բ.ՈՉ ՖԻՆԱՆՍԱԿԱՆ ԱԿՏԻՎՆԵՐԻ ԳԾՈՎ ԾԱԽՍԵՐ</t>
  </si>
  <si>
    <t>1.1ՀԻՄՆԱԿԱՆ ՄԻՋՈՑՆԵՐ</t>
  </si>
  <si>
    <r>
      <t xml:space="preserve">ՏՆՏԵՍԱԿԱՆ ՀԱՐԱԲԵՐՈՒԹՅՈՒՆՆԵՐ </t>
    </r>
    <r>
      <rPr>
        <b/>
        <sz val="10"/>
        <rFont val="GHEA Grapalat"/>
        <family val="3"/>
      </rPr>
      <t>(տող2410+տող2420+տող2450+տող2490)</t>
    </r>
  </si>
  <si>
    <t>ՇԵՆՔԵՐ  ԵՎ  ՇԻՆՈՒԹՅՈՒՆՆԵՐ</t>
  </si>
  <si>
    <r>
      <t xml:space="preserve">ՇՐՋԱԿԱ ՄԻՋԱՎԱՅՐԻ ՊԱՇՏՊԱՆՈՒԹՅՈՒՆ </t>
    </r>
    <r>
      <rPr>
        <b/>
        <sz val="10"/>
        <rFont val="GHEA Grapalat"/>
        <family val="3"/>
      </rPr>
      <t>(տող2510+տող2530+տող2560)</t>
    </r>
  </si>
  <si>
    <r>
      <t xml:space="preserve">ԿՐԹՈՒԹՅՈՒՆ </t>
    </r>
    <r>
      <rPr>
        <b/>
        <sz val="10"/>
        <rFont val="GHEA Grapalat"/>
        <family val="3"/>
      </rPr>
      <t>(տող2910+տող2950)</t>
    </r>
  </si>
  <si>
    <r>
      <t xml:space="preserve">1.1. ՀԻՄՆԱԿԱՆ ՄԻՋՈՑՆԵՐ     </t>
    </r>
    <r>
      <rPr>
        <b/>
        <sz val="9"/>
        <color indexed="8"/>
        <rFont val="GHEA Grapalat"/>
        <family val="3"/>
      </rPr>
      <t xml:space="preserve">                            </t>
    </r>
    <r>
      <rPr>
        <sz val="8"/>
        <color indexed="8"/>
        <rFont val="GHEA Grapalat"/>
        <family val="3"/>
      </rPr>
      <t>(տող5110+տող5120+տող5130)</t>
    </r>
  </si>
  <si>
    <r>
      <t xml:space="preserve">ՇԵՆՔԵՐ ԵՎ ՇԻՆՈՒԹՅՈՒՆՆԵՐ                                      </t>
    </r>
    <r>
      <rPr>
        <i/>
        <sz val="8"/>
        <color indexed="8"/>
        <rFont val="GHEA Grapalat"/>
        <family val="3"/>
      </rPr>
      <t xml:space="preserve"> (տող5111+տող5112+տող5113)</t>
    </r>
  </si>
  <si>
    <t>5113</t>
  </si>
  <si>
    <r>
      <t xml:space="preserve"> ԱՅԼ ՀԻՄՆԱԿԱՆ ՄԻՋՈՑՆԵՐ                                          </t>
    </r>
    <r>
      <rPr>
        <i/>
        <sz val="8"/>
        <color indexed="8"/>
        <rFont val="GHEA Grapalat"/>
        <family val="3"/>
      </rPr>
      <t xml:space="preserve"> (տող 5131+տող 5132+տող 5133+ տող5134)</t>
    </r>
  </si>
  <si>
    <t xml:space="preserve"> - Նախագծահետազոտական ծախսեր</t>
  </si>
  <si>
    <t>5134</t>
  </si>
  <si>
    <t>5122</t>
  </si>
  <si>
    <t>1. ՀԱՐԿԵՐ ԵՎ ՏՈՒՐՔԵՐ</t>
  </si>
  <si>
    <t>1.1 Գույքային հարկեր անշարժ գույքից</t>
  </si>
  <si>
    <t xml:space="preserve"> 1.2 Գույքային հարկեր այլ գույքից</t>
  </si>
  <si>
    <t>Մշակութային ծառայություններ, որից`</t>
  </si>
  <si>
    <t>-Այլ մեքենաներ և սարքավորումներ</t>
  </si>
  <si>
    <t>5129</t>
  </si>
  <si>
    <t xml:space="preserve"> - Տրանսպորտային սարքավորումներ</t>
  </si>
  <si>
    <t>5121</t>
  </si>
  <si>
    <t xml:space="preserve">ՄԵՔԵՆԱՆԵՐ ԵՎ ՍԱՐՔԱՎՈՐՈՒՄՆԵՐ,այդ թվում` </t>
  </si>
  <si>
    <t>Տրանսպորտ</t>
  </si>
  <si>
    <t>-Շենքերի և շինությունների կառուցում</t>
  </si>
  <si>
    <t xml:space="preserve"> - Շենքերի և շինությունների կառուցում</t>
  </si>
  <si>
    <t>5112</t>
  </si>
  <si>
    <t xml:space="preserve">                             (հազար դրամներով)</t>
  </si>
  <si>
    <t xml:space="preserve">ճանապարհային տրանսպորտ </t>
  </si>
  <si>
    <t>Ջրամատակարարում</t>
  </si>
  <si>
    <t>որից՝</t>
  </si>
  <si>
    <t xml:space="preserve">Փողոցների լուսավորում </t>
  </si>
  <si>
    <t xml:space="preserve"> - Այլ մեքենաներ և սարքավորումներ</t>
  </si>
  <si>
    <t>2. ՊԱՇՏՈՆԱԿԱՆ ԴՐԱՄԱՇՆՈՐՀՆԵՐ</t>
  </si>
  <si>
    <t>1261</t>
  </si>
  <si>
    <t>ա) Պետական բյուջեից կապիտալ ծախսերի ֆինանսավորման նպատակային հատկացումներ (սուբվենցիաներ)</t>
  </si>
  <si>
    <t xml:space="preserve"> -Էներգետիկ  ծառայություններ</t>
  </si>
  <si>
    <t>4212</t>
  </si>
  <si>
    <t>Մշակութային միջոցառումներ</t>
  </si>
  <si>
    <t>3.8 Կապիտալ ոչ պաշտոնական դրամաշնորհներ</t>
  </si>
  <si>
    <t>1382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</si>
  <si>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</si>
  <si>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ԱՅԼ ՀԻՄՆԱԿԱՆ ՄԻՋՈՑՆԵՐ,որից`</t>
  </si>
  <si>
    <t>Աղբահանում</t>
  </si>
  <si>
    <t>Այլ մշակութային կազմակերպություններ</t>
  </si>
  <si>
    <t>Հանգստի և սպորտի ծառայություններ</t>
  </si>
  <si>
    <t xml:space="preserve">Բ. ՈՉ ՖԻՆԱՆՍԱԿԱՆ ԱԿՏԻՎՆԵՐԻ ԳԾՈՎ ԾԱԽՍԵՐ        </t>
  </si>
  <si>
    <t>Այլ մշակութային  կազմակերպություններ</t>
  </si>
  <si>
    <t>Շրջակա միջավայրի պաշտպանություն (այլ դասերին չպատկանող)/Կանաչապատում/</t>
  </si>
  <si>
    <t>Շրջակա միջավայրի պաշտպանություն (այլ դասերին չպատկանող)</t>
  </si>
  <si>
    <t xml:space="preserve">                 Կապան  համայնքի ավագանու</t>
  </si>
  <si>
    <t xml:space="preserve">  Ընդամենը (ս.5+ս.6)</t>
  </si>
  <si>
    <t xml:space="preserve">                  </t>
  </si>
  <si>
    <t>1113</t>
  </si>
  <si>
    <t>Համայնքի բյուջե մուտքագրվող անշարժ գույքի հարկ</t>
  </si>
  <si>
    <t>Շրջակա միջավայրի աղտոտման դեմ պայքար</t>
  </si>
  <si>
    <t>Ոռոգում</t>
  </si>
  <si>
    <t>11</t>
  </si>
  <si>
    <t>ՀՀ համայնքների պահուստային ֆոնդ</t>
  </si>
  <si>
    <t xml:space="preserve">                                                                                       Կապան  համայնքի ավագանու</t>
  </si>
  <si>
    <t xml:space="preserve">Ընդհանուր բնույթի ծառայություններ, որից`  </t>
  </si>
  <si>
    <r>
      <t xml:space="preserve">2. ՖԻՆԱՆՍԱԿԱՆ ԱԿՏԻՎՆԵՐ              </t>
    </r>
    <r>
      <rPr>
        <i/>
        <sz val="9"/>
        <rFont val="GHEA Grapalat"/>
        <family val="3"/>
      </rPr>
      <t>(տող8161+տող8170+տող8190-տող8197+տող8198+տող8199),այդ թվում`</t>
    </r>
  </si>
  <si>
    <t xml:space="preserve"> 2.3.2. Համայնքի բյուջեի ֆոնդային մասի միջոցների տարեսկզբի մնացորդ  (տող 8195 + տող 8196),որից`</t>
  </si>
  <si>
    <t>Գյուղատնտեսություն</t>
  </si>
  <si>
    <t xml:space="preserve">                            Կապան  համայնքի ավագանու</t>
  </si>
  <si>
    <r>
      <t xml:space="preserve">        Ա. ՆԵՐՔԻՆ ԱՂԲՅՈՒՐՆԵ </t>
    </r>
    <r>
      <rPr>
        <sz val="9"/>
        <rFont val="GHEA Grapalat"/>
        <family val="3"/>
      </rPr>
      <t xml:space="preserve"> (տող 8110+տող 8160), (տող 8010 -տող 8200) </t>
    </r>
  </si>
  <si>
    <r>
      <t xml:space="preserve">         ԸՆԴԱՄԵՆԸ`                             </t>
    </r>
    <r>
      <rPr>
        <sz val="9"/>
        <rFont val="GHEA Grapalat"/>
        <family val="3"/>
      </rPr>
      <t>(տող 8100+տող 8200),  (տող 8000 հակառակ նշանով)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</si>
  <si>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</si>
  <si>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Գյուղատնտեսություն, անտառային տնտեսություն, ձկնորսություն և որսորդություն </t>
  </si>
  <si>
    <t>Վառելիք և էներգետիկա</t>
  </si>
  <si>
    <t xml:space="preserve">Նավթամթերք և բնական գազ </t>
  </si>
  <si>
    <t>Թանգարաններ և ցուցասրահներ</t>
  </si>
  <si>
    <t>2610</t>
  </si>
  <si>
    <t>´Ý³Ï³ñ³Ý³ÛÇÝ ßÇÝ³ñ³ñáõÃÛáõÝ</t>
  </si>
  <si>
    <t>áñÇó`</t>
  </si>
  <si>
    <t>2611</t>
  </si>
  <si>
    <t xml:space="preserve">Ա.ԸՆԹԱՑԻԿ ԾԱԽՍԵՐ                              </t>
  </si>
  <si>
    <t xml:space="preserve">Ա.ԸՆԹԱՑԻԿ ԾԱԽՍԵՐ                               </t>
  </si>
  <si>
    <t xml:space="preserve">  այդ թվում՝</t>
  </si>
  <si>
    <t xml:space="preserve">ՇԱՐՈՒՆԱԿԱԿԱՆ ԾԱԽՍԵՐ </t>
  </si>
  <si>
    <t>1.2. ԾԱՌԱՅՈՒԹՅՈՒՆՆԵՐԻ ԵՎ ԱՊՐԱՆՔՆԵՐԻ ՁԵՌՔ ԲԵՐՈՒՄ</t>
  </si>
  <si>
    <t xml:space="preserve"> 2.3.1. Համայնքի բյուջեի վարչական մասի միջոցների տարեսկզբի ազատ մնացորդ ,որից`</t>
  </si>
  <si>
    <r>
      <t xml:space="preserve">2.3. Համայնքի բյուջեի միջոցների տարեսկզբի ազատ  մնացորդը` </t>
    </r>
    <r>
      <rPr>
        <sz val="9"/>
        <rFont val="GHEA Grapalat"/>
        <family val="3"/>
      </rPr>
      <t xml:space="preserve">(տող 8191+տող 8196-տող 8193),այդ թվում` </t>
    </r>
  </si>
  <si>
    <t>10</t>
  </si>
  <si>
    <t>Հուշարձաններ</t>
  </si>
  <si>
    <t>ա) Պետական բյուջեից ֆինանսական համահարթեցման սկզբունքով տրամադրվող դոտացիաներ</t>
  </si>
  <si>
    <t>1251</t>
  </si>
  <si>
    <t>278558,4</t>
  </si>
  <si>
    <t>Այլ մշակութային ծառայություններ</t>
  </si>
  <si>
    <r>
      <t>ՀԻՄՆԱԿԱՆ ԲԱԺԻՆՆԵՐԻՆ ՉԴԱՍՎՈՂ ՊԱՀՈՒՍՏԱՅԻՆ ՖՈՆԴԵՐ</t>
    </r>
    <r>
      <rPr>
        <sz val="9"/>
        <rFont val="GHEA Grapalat"/>
        <family val="3"/>
      </rPr>
      <t xml:space="preserve"> </t>
    </r>
    <r>
      <rPr>
        <b/>
        <sz val="9"/>
        <rFont val="GHEA Grapalat"/>
        <family val="3"/>
      </rPr>
      <t>(տող3110)</t>
    </r>
  </si>
  <si>
    <t xml:space="preserve">ՀՀ կառավարության և համայնքների պահուստային ֆոնդ </t>
  </si>
  <si>
    <t xml:space="preserve">ԸՆԴԱՄԵՆԸ ԾԱԽՍԵՐ                                </t>
  </si>
  <si>
    <t xml:space="preserve">  այդ  թվում՝</t>
  </si>
  <si>
    <t>-ՊԱՀՈՒՍՏԱՅԻՆ  ՄԻՋՈՑՆԵՐ</t>
  </si>
  <si>
    <t>-Պահուստային միջոցներ</t>
  </si>
  <si>
    <t>Կապան  համայնքի ավագանու 2025թ. դեկտեմբերի 24-ի  N 182-Ն    N 6 հավելվածում կատարվող փոփոխություններ</t>
  </si>
  <si>
    <t>Աշխատակազմի քարտուղար                               Կարեն Ալավերդյան</t>
  </si>
  <si>
    <t xml:space="preserve">     Կապան  համայնքի ավագանու 2025թ. դեկտեմբերի 24-ի N182-Ն որոշման   N 1                                                                            հավելվածում կատարվող փոփոխություններ և լրացումներ</t>
  </si>
  <si>
    <t>9</t>
  </si>
  <si>
    <t>Տնտեսական հարաբերություններ (այլ դասերին չպատկանող)</t>
  </si>
  <si>
    <t>Գ.ՈՉ ՖԻՆԱՆՍԱԿԱՆ ԱԿՏԻՎՆԵՐԻ ԻՐԱՑՈՒՄԻՑ ՄՈՒՏՔԵՐ</t>
  </si>
  <si>
    <t xml:space="preserve">Այլ հիմնական միջոցների իրացումից մուտքեր </t>
  </si>
  <si>
    <t>ՀԻՄՆԱԿԱՆ ՄԻՋՈՑՆԵՐԻ ԻՐԱՑՈՒՄԻՑ ՄՈՒՏՔԵՐ</t>
  </si>
  <si>
    <t xml:space="preserve">Սոցիալական հատուկ արտոնություններ (այլ դասերին չպատկանող) </t>
  </si>
  <si>
    <t>ՆՅՈՒԹԵՐ</t>
  </si>
  <si>
    <t>-Տրանսպորտային նյութեր</t>
  </si>
  <si>
    <t xml:space="preserve">ԸՆԴԱՄԵՆԸ ԾԱԽՍԵՐ                               </t>
  </si>
  <si>
    <t xml:space="preserve">   այդ  թվում՝</t>
  </si>
  <si>
    <t>Հուշարձանների և մշակույթային արժեքների վերականգնում և պահպանում</t>
  </si>
  <si>
    <t xml:space="preserve">ԸՆԴԱՄԵՆԸ ԾԱԽՍԵՐ                             </t>
  </si>
  <si>
    <t xml:space="preserve">     այդ  թվում՝</t>
  </si>
  <si>
    <t xml:space="preserve">ԸՆԴԱՄԵՆԸ ԾԱԽՍԵՐ     </t>
  </si>
  <si>
    <t>այդ  թվում՝</t>
  </si>
  <si>
    <t>Աշխատակազմի քարտուղար                              Կարեն Ալավերդյան</t>
  </si>
  <si>
    <t>Աշխատակազմի քարտուղար                                   Կարեն Ալավերդյան</t>
  </si>
  <si>
    <t xml:space="preserve">     Կապան  համայնքի ավագանու 2025թ. դեկտեմբերի 24-ի N182-Ն որոշման  N 2                                                                           հավելվածում կատարվող փոփոխություններ և լրացումներ</t>
  </si>
  <si>
    <t xml:space="preserve">     Կապան  համայնքի ավագանու 2025թ. դեկտեմբերի 24-ի N182-Ն որոշման   N 3                                                                           հավելվածում կատարվող փոփոխություններ և լրացումներ</t>
  </si>
  <si>
    <t xml:space="preserve">  Կապան  համայնքի ավագանու 2025թ. դեկտեմբերի 24-ի N 182-Ն որոշման   N 5                                                           հավելվածում կատարվող փոփոխություններ և լրացումներ</t>
  </si>
  <si>
    <t xml:space="preserve">     Կապան  համայնքի ավագանու 2025թ. դեկտեմբերի 24-ի N182-Ն որոշման  N 4 հավելվածում կատարվող փոփոխություններ և լրացումներ</t>
  </si>
  <si>
    <t xml:space="preserve">            (հազար դրամներով)</t>
  </si>
  <si>
    <t>Մշակույթի տներ, ակումբներ, կենտրոններ</t>
  </si>
  <si>
    <t xml:space="preserve">ԸՆԴԱՄԵՆԸ ԾԱԽՍԵՐ                              </t>
  </si>
  <si>
    <t xml:space="preserve">    այդ  թվում՝</t>
  </si>
  <si>
    <t xml:space="preserve"> -Տրանսպորտային նյութեր</t>
  </si>
  <si>
    <t>4264</t>
  </si>
  <si>
    <t>6000</t>
  </si>
  <si>
    <t>6100</t>
  </si>
  <si>
    <t>8131</t>
  </si>
  <si>
    <r>
      <t>ՊԱՀՈՒՍՏԱՅԻՆ ՄԻՋՈՑՆԵՐ</t>
    </r>
    <r>
      <rPr>
        <b/>
        <i/>
        <sz val="8"/>
        <color indexed="8"/>
        <rFont val="GHEA Grapalat"/>
        <family val="3"/>
      </rPr>
      <t xml:space="preserve"> (տող4771)</t>
    </r>
  </si>
  <si>
    <t xml:space="preserve"> -Պահուստային միջոցներ</t>
  </si>
  <si>
    <t>4891</t>
  </si>
  <si>
    <t>1.7 ԱՅԼ ԾԱԽՍԵՐ</t>
  </si>
  <si>
    <t xml:space="preserve">               Աշխատակազմի քարտուղար                              Կարեն Ալավերդյան</t>
  </si>
  <si>
    <t xml:space="preserve">ՍՈՑԻԱԼԱԿԱՆ ՊԱՇՏՊԱՆՈՒԹՅՈՒՆ </t>
  </si>
  <si>
    <r>
      <t xml:space="preserve">ԲՆԱԿԱՐԱՆԱՅԻՆ ՇԻՆԱՐԱՐՈՒԹՅՈՒՆ ԵՎ ԿՈՄՈՒՆԱԼ ԾԱՌԱՅՈՒԹՅՈՒՆ </t>
    </r>
    <r>
      <rPr>
        <b/>
        <sz val="10"/>
        <rFont val="GHEA Grapalat"/>
        <family val="3"/>
      </rPr>
      <t>(տող2610+տող2640+տող2660)</t>
    </r>
  </si>
  <si>
    <r>
      <t xml:space="preserve">ԸՆԴԱՄԵՆԸ ԾԱԽՍԵՐ </t>
    </r>
    <r>
      <rPr>
        <b/>
        <sz val="10"/>
        <rFont val="GHEA Grapalat"/>
        <family val="3"/>
      </rPr>
      <t>(տող2100+տող2400+տող2500+տող2600+ տող2700+տող2800+տող2900+տող3000+տող3100)</t>
    </r>
  </si>
  <si>
    <t>Հավելված N1</t>
  </si>
  <si>
    <t xml:space="preserve">        Հավելված  N 2</t>
  </si>
  <si>
    <t>Հավելված  N3</t>
  </si>
  <si>
    <t>Հավելված  N4</t>
  </si>
  <si>
    <t xml:space="preserve">      Հավելված  N5</t>
  </si>
  <si>
    <t xml:space="preserve">           Աշխատակազմի քարտուղար                               Կարեն Ալավերդյան</t>
  </si>
  <si>
    <t>Հավելված  N6</t>
  </si>
  <si>
    <t xml:space="preserve"> 2.6 Կապիտալ ներքին պաշտոնական դրամաշնորհներ` ստացված կառավարման այլ մակարդակներից           </t>
  </si>
  <si>
    <t>( տող 1250 + տող 1260)</t>
  </si>
  <si>
    <t>2.5 Ընթացիկ ներքին պաշտոնական դրամաշնորհներ` ստացված կառավարման այլ մակարդակներից</t>
  </si>
  <si>
    <r>
      <t xml:space="preserve">ԸՆԴԱՄԵՆԸ  ԵԿԱՄՈՒՏՆԵՐ                                   </t>
    </r>
    <r>
      <rPr>
        <b/>
        <sz val="10"/>
        <rFont val="GHEA Grapalat"/>
        <family val="3"/>
      </rPr>
      <t>(տող 1100 + տող 1200+տող 1300)</t>
    </r>
  </si>
  <si>
    <r>
      <t xml:space="preserve">         ԸՆԴԱՄԵՆԸ    ԾԱԽՍԵՐ          </t>
    </r>
    <r>
      <rPr>
        <sz val="11"/>
        <rFont val="GHEA Grapalat"/>
        <family val="3"/>
      </rPr>
      <t xml:space="preserve">     </t>
    </r>
    <r>
      <rPr>
        <sz val="10"/>
        <rFont val="GHEA Grapalat"/>
        <family val="3"/>
      </rPr>
      <t>(տող4050+տող5000+տող 6000)</t>
    </r>
  </si>
  <si>
    <r>
      <t xml:space="preserve">Ա.   ԸՆԹԱՑԻԿ  ԾԱԽՍԵՐ՝                </t>
    </r>
    <r>
      <rPr>
        <sz val="10"/>
        <rFont val="GHEA Grapalat"/>
        <family val="3"/>
      </rPr>
      <t xml:space="preserve">(տող4200+ տող4600+տող4700)  </t>
    </r>
    <r>
      <rPr>
        <sz val="12"/>
        <rFont val="GHEA Grapalat"/>
        <family val="3"/>
      </rPr>
      <t xml:space="preserve"> </t>
    </r>
    <r>
      <rPr>
        <b/>
        <sz val="12"/>
        <rFont val="GHEA Grapalat"/>
        <family val="3"/>
      </rPr>
      <t xml:space="preserve">                                                                                                                    </t>
    </r>
  </si>
  <si>
    <t xml:space="preserve"> ՆՅՈՒԹԵՐ</t>
  </si>
  <si>
    <t xml:space="preserve">Բ. ՈՉ ՖԻՆԱՆՍԱԿԱՆ ԱԿՏԻՎՆԵՐԻ ԳԾՈՎ ԾԱԽՍԵՐ                     </t>
  </si>
  <si>
    <t xml:space="preserve"> Գ. ՈՉ ՖԻՆԱՆՍԱԿԱՆ ԱԿՏԻՎՆԵՐԻ ԻՐԱՑՈՒՄԻՑ ՄՈՒՏՔԵՐ </t>
  </si>
  <si>
    <t>1.1. ՀԻՄՆԱԿԱՆ ՄԻՋՈՑՆԵՐԻ ԻՐԱՑՈՒՄԻՑ ՄՈՒՏՔԵՐ</t>
  </si>
  <si>
    <t xml:space="preserve"> այդ թվում`</t>
  </si>
  <si>
    <t>այդ թվում` համայնքի բյուջեի վարչական մասի պահուստային ֆոնդից ֆոնդային մաս կատարվող հատկացումներ</t>
  </si>
  <si>
    <t>1390</t>
  </si>
  <si>
    <t>3.9 Այլ եկամուտներ</t>
  </si>
  <si>
    <t>7451</t>
  </si>
  <si>
    <t>1392</t>
  </si>
  <si>
    <t>Վարչական բյուջեի պահուստային ֆոնդից ֆոնդային բյուջե կատարվող հատկացումներից մուտքեր</t>
  </si>
  <si>
    <t>300000,0</t>
  </si>
  <si>
    <t>ԲՆԱԿԱՐԱՆԱՅԻՆ ՇԻՆԱՐԱՐՈՒԹՅՈՒՆ ԵՎ ԿՈՄՈՒՆԱԼ ԾԱՌԱՅՈՒԹՅՈՒՆ (տող2610+տող2630)</t>
  </si>
  <si>
    <t>ՇՐՋԱԿԱ ՄԻՋԱՎԱՅՐԻ ՊԱՇՏՊԱՆՈՒԹՅՈՒՆ (տող2510+տող2530)</t>
  </si>
  <si>
    <t xml:space="preserve">ԸՆԴՀԱՆՈՒՐ ԲՆՈՒՅԹԻ ՀԱՆՐԱՅԻՆ ԾԱՌԱՅՈՒԹՅՈՒՆՆԵՐ                                                           </t>
  </si>
  <si>
    <t>ՏՆՏԵՍԱԿԱՆ ՀԱՐԱԲԵՐՈՒԹՅՈՒՆՆԵՐ (տող2430+տող2450+տող2490)</t>
  </si>
  <si>
    <t>ԿՐԹՈՒԹՅՈՒՆ (տող2910+տող2950+տող2980)</t>
  </si>
  <si>
    <t>ԸՆԴԱՄԵՆԸ ԾԱԽՍԵՐ</t>
  </si>
  <si>
    <r>
      <t xml:space="preserve">1.1. ՀԻՄՆԱԿԱՆ ՄԻՋՈՑՆԵՐ     </t>
    </r>
    <r>
      <rPr>
        <b/>
        <sz val="9"/>
        <color indexed="8"/>
        <rFont val="GHEA Grapalat"/>
        <family val="3"/>
      </rPr>
      <t xml:space="preserve">                            </t>
    </r>
  </si>
  <si>
    <t xml:space="preserve">ԸՆԴԱՄԵՆԸ ԾԱԽՍԵՐ                           </t>
  </si>
  <si>
    <t xml:space="preserve">Ա.ԸՆԹԱՑԻԿ ԾԱԽՍԵՐ                           </t>
  </si>
  <si>
    <t xml:space="preserve"> այդ  թվում՝</t>
  </si>
  <si>
    <t>ԱՅԼ ՀԻՄՆԱԿԱՆ ՄԻՋՈՑՆԵՐ</t>
  </si>
  <si>
    <t>ՍՈՑԻԱԼԱԿԱՆ ՊԱՇՏՊԱՆՈՒԹՅՈՒՆ</t>
  </si>
  <si>
    <t xml:space="preserve">                                                                             &lt;&lt; 10 &gt;&gt; փետրվար 2026թ.N 4-Ն  որոշման</t>
  </si>
  <si>
    <t xml:space="preserve">                                                                             &lt;&lt; 10 &gt;&gt; փետրվար 2026թ. N 4-Ն  որոշման</t>
  </si>
  <si>
    <t xml:space="preserve">                                                                       &lt;&lt; 10 &gt;&gt; փետրվար 2026թ. N 4-Ն  որոշման</t>
  </si>
  <si>
    <t xml:space="preserve">                                                                                                             &lt;&lt; 10&gt;&gt; փետրվար 2026թ. N 4-Ն 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</si>
</sst>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"/>
    <numFmt numFmtId="165" formatCode="000"/>
    <numFmt numFmtId="166" formatCode="0.0"/>
    <numFmt numFmtId="167" formatCode="0.000"/>
    <numFmt numFmtId="168" formatCode="0.0000000000000"/>
    <numFmt numFmtId="169" formatCode="#,##0.0\ ;\(#,##0.0\)"/>
  </numFmts>
  <fonts count="53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  <charset val="204"/>
    </font>
    <font>
      <b/>
      <i/>
      <sz val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sz val="9"/>
      <name val="Arial"/>
      <family val="2"/>
      <charset val="204"/>
    </font>
    <font>
      <sz val="10"/>
      <color indexed="10"/>
      <name val="Arial Armenian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8"/>
      <name val="GHEA Grapalat"/>
      <family val="3"/>
    </font>
    <font>
      <sz val="11"/>
      <name val="GHEA Grapalat"/>
      <family val="3"/>
    </font>
    <font>
      <b/>
      <i/>
      <sz val="10"/>
      <name val="GHEA Grapalat"/>
      <family val="3"/>
    </font>
    <font>
      <sz val="9"/>
      <name val="GHEA Grapalat"/>
      <family val="3"/>
    </font>
    <font>
      <b/>
      <sz val="8"/>
      <name val="GHEA Grapalat"/>
      <family val="3"/>
    </font>
    <font>
      <sz val="8"/>
      <color indexed="10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sz val="9"/>
      <name val="GHEA Grapalat"/>
      <family val="3"/>
    </font>
    <font>
      <b/>
      <sz val="11"/>
      <name val="GHEA Grapalat"/>
      <family val="3"/>
    </font>
    <font>
      <b/>
      <sz val="9"/>
      <color indexed="8"/>
      <name val="GHEA Grapalat"/>
      <family val="3"/>
    </font>
    <font>
      <i/>
      <sz val="9"/>
      <name val="GHEA Grapalat"/>
      <family val="3"/>
    </font>
    <font>
      <b/>
      <i/>
      <sz val="9"/>
      <color indexed="8"/>
      <name val="GHEA Grapalat"/>
      <family val="3"/>
    </font>
    <font>
      <i/>
      <sz val="8"/>
      <color indexed="8"/>
      <name val="GHEA Grapalat"/>
      <family val="3"/>
    </font>
    <font>
      <sz val="8"/>
      <color indexed="8"/>
      <name val="GHEA Grapalat"/>
      <family val="3"/>
    </font>
    <font>
      <sz val="9"/>
      <color indexed="8"/>
      <name val="GHEA Grapalat"/>
      <family val="3"/>
    </font>
    <font>
      <b/>
      <sz val="10"/>
      <color indexed="8"/>
      <name val="GHEA Grapalat"/>
      <family val="3"/>
    </font>
    <font>
      <b/>
      <sz val="10.5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0"/>
      <color indexed="8"/>
      <name val="GHEA Grapalat"/>
      <family val="3"/>
    </font>
    <font>
      <sz val="10"/>
      <name val="Arial LatArm"/>
      <family val="2"/>
    </font>
    <font>
      <b/>
      <sz val="8"/>
      <color indexed="10"/>
      <name val="GHEA Grapalat"/>
      <family val="3"/>
    </font>
    <font>
      <b/>
      <sz val="12"/>
      <color indexed="8"/>
      <name val="GHEA Grapalat"/>
      <family val="3"/>
    </font>
    <font>
      <b/>
      <i/>
      <sz val="11"/>
      <name val="GHEA Grapalat"/>
      <family val="3"/>
    </font>
    <font>
      <i/>
      <sz val="10"/>
      <name val="Arial Armenian"/>
      <family val="2"/>
    </font>
    <font>
      <b/>
      <sz val="9"/>
      <name val="Arial Armenian"/>
      <family val="2"/>
    </font>
    <font>
      <b/>
      <sz val="11"/>
      <color indexed="8"/>
      <name val="GHEA Grapalat"/>
      <family val="3"/>
    </font>
    <font>
      <b/>
      <sz val="8"/>
      <name val="GHEA Grapalat"/>
      <family val="3"/>
      <charset val="204"/>
    </font>
    <font>
      <b/>
      <sz val="9"/>
      <name val="GHEA Grapalat"/>
      <family val="3"/>
      <charset val="204"/>
    </font>
    <font>
      <b/>
      <i/>
      <sz val="9"/>
      <name val="GHEA Grapalat"/>
      <family val="3"/>
      <charset val="204"/>
    </font>
    <font>
      <b/>
      <sz val="8"/>
      <name val="Arial LatArm"/>
      <family val="2"/>
    </font>
    <font>
      <b/>
      <i/>
      <sz val="8"/>
      <name val="Arial LatArm"/>
      <family val="2"/>
    </font>
    <font>
      <sz val="8"/>
      <name val="Arial LatArm"/>
      <family val="2"/>
    </font>
    <font>
      <b/>
      <i/>
      <sz val="8"/>
      <color indexed="8"/>
      <name val="GHEA Grapalat"/>
      <family val="3"/>
    </font>
    <font>
      <sz val="10"/>
      <color rgb="FF00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8" fillId="0" borderId="8" applyNumberFormat="0" applyFill="0" applyProtection="0">
      <alignment horizontal="center" vertical="center"/>
    </xf>
    <xf numFmtId="0" fontId="38" fillId="0" borderId="8" applyNumberFormat="0" applyFill="0" applyProtection="0">
      <alignment horizontal="left" vertical="center" wrapText="1"/>
    </xf>
  </cellStyleXfs>
  <cellXfs count="34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64" fontId="7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top" wrapText="1"/>
    </xf>
    <xf numFmtId="165" fontId="6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7" fillId="0" borderId="0" xfId="0" applyFont="1"/>
    <xf numFmtId="0" fontId="12" fillId="0" borderId="0" xfId="0" applyFont="1"/>
    <xf numFmtId="0" fontId="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/>
    <xf numFmtId="0" fontId="17" fillId="0" borderId="0" xfId="0" applyFont="1"/>
    <xf numFmtId="164" fontId="1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165" fontId="23" fillId="0" borderId="0" xfId="0" applyNumberFormat="1" applyFont="1" applyAlignment="1">
      <alignment horizontal="center" vertical="top"/>
    </xf>
    <xf numFmtId="165" fontId="17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164" fontId="17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164" fontId="20" fillId="0" borderId="0" xfId="0" applyNumberFormat="1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6" fillId="0" borderId="0" xfId="0" applyFont="1"/>
    <xf numFmtId="0" fontId="20" fillId="0" borderId="0" xfId="0" applyFont="1"/>
    <xf numFmtId="0" fontId="2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0" borderId="0" xfId="0" applyFont="1"/>
    <xf numFmtId="0" fontId="20" fillId="2" borderId="1" xfId="0" applyFont="1" applyFill="1" applyBorder="1" applyAlignment="1">
      <alignment horizontal="left" vertical="top" wrapText="1"/>
    </xf>
    <xf numFmtId="49" fontId="25" fillId="2" borderId="1" xfId="0" applyNumberFormat="1" applyFont="1" applyFill="1" applyBorder="1" applyAlignment="1">
      <alignment horizontal="center"/>
    </xf>
    <xf numFmtId="0" fontId="16" fillId="0" borderId="1" xfId="0" applyFont="1" applyBorder="1"/>
    <xf numFmtId="49" fontId="20" fillId="2" borderId="1" xfId="0" applyNumberFormat="1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vertical="top" wrapText="1"/>
    </xf>
    <xf numFmtId="49" fontId="33" fillId="0" borderId="1" xfId="0" applyNumberFormat="1" applyFont="1" applyBorder="1" applyAlignment="1">
      <alignment vertical="top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/>
    <xf numFmtId="49" fontId="16" fillId="0" borderId="1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16" fillId="0" borderId="2" xfId="0" quotePrefix="1" applyNumberFormat="1" applyFont="1" applyBorder="1" applyAlignment="1">
      <alignment horizontal="center" vertical="center"/>
    </xf>
    <xf numFmtId="49" fontId="13" fillId="0" borderId="2" xfId="0" quotePrefix="1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6" fillId="0" borderId="0" xfId="0" applyNumberFormat="1" applyFont="1"/>
    <xf numFmtId="49" fontId="14" fillId="0" borderId="0" xfId="0" applyNumberFormat="1" applyFont="1"/>
    <xf numFmtId="49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49" fontId="34" fillId="0" borderId="0" xfId="0" applyNumberFormat="1" applyFont="1" applyAlignment="1">
      <alignment vertical="center"/>
    </xf>
    <xf numFmtId="49" fontId="16" fillId="0" borderId="3" xfId="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vertical="center" wrapText="1"/>
    </xf>
    <xf numFmtId="49" fontId="13" fillId="0" borderId="1" xfId="0" applyNumberFormat="1" applyFont="1" applyBorder="1" applyAlignment="1">
      <alignment vertical="center" wrapText="1"/>
    </xf>
    <xf numFmtId="49" fontId="16" fillId="0" borderId="3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9" fontId="36" fillId="0" borderId="1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left" vertical="top" wrapText="1" readingOrder="1"/>
    </xf>
    <xf numFmtId="0" fontId="24" fillId="0" borderId="1" xfId="0" applyFont="1" applyBorder="1" applyAlignment="1">
      <alignment horizontal="left" vertical="top" wrapText="1" readingOrder="1"/>
    </xf>
    <xf numFmtId="0" fontId="25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vertical="center"/>
    </xf>
    <xf numFmtId="49" fontId="21" fillId="0" borderId="1" xfId="0" applyNumberFormat="1" applyFont="1" applyBorder="1" applyAlignment="1">
      <alignment vertical="center" wrapText="1"/>
    </xf>
    <xf numFmtId="49" fontId="16" fillId="0" borderId="1" xfId="0" applyNumberFormat="1" applyFont="1" applyBorder="1" applyAlignment="1">
      <alignment horizontal="left" vertical="top" wrapText="1" readingOrder="1"/>
    </xf>
    <xf numFmtId="49" fontId="13" fillId="0" borderId="1" xfId="0" applyNumberFormat="1" applyFont="1" applyBorder="1" applyAlignment="1">
      <alignment horizontal="left" vertical="top" wrapText="1" readingOrder="1"/>
    </xf>
    <xf numFmtId="0" fontId="25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/>
    </xf>
    <xf numFmtId="0" fontId="24" fillId="0" borderId="1" xfId="0" applyFont="1" applyBorder="1" applyAlignment="1">
      <alignment wrapText="1"/>
    </xf>
    <xf numFmtId="49" fontId="31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17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 readingOrder="1"/>
    </xf>
    <xf numFmtId="49" fontId="13" fillId="0" borderId="2" xfId="0" applyNumberFormat="1" applyFont="1" applyBorder="1" applyAlignment="1">
      <alignment horizontal="center" vertical="center"/>
    </xf>
    <xf numFmtId="2" fontId="36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top" wrapText="1" readingOrder="1"/>
    </xf>
    <xf numFmtId="49" fontId="16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left" vertical="center" wrapText="1" indent="1"/>
    </xf>
    <xf numFmtId="166" fontId="16" fillId="2" borderId="0" xfId="0" applyNumberFormat="1" applyFont="1" applyFill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49" fontId="13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vertical="center" wrapText="1"/>
    </xf>
    <xf numFmtId="49" fontId="34" fillId="0" borderId="2" xfId="0" quotePrefix="1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16" fillId="0" borderId="1" xfId="0" applyFont="1" applyBorder="1" applyAlignment="1">
      <alignment horizontal="left" vertical="center" wrapText="1" readingOrder="1"/>
    </xf>
    <xf numFmtId="49" fontId="16" fillId="0" borderId="1" xfId="0" applyNumberFormat="1" applyFont="1" applyBorder="1" applyAlignment="1">
      <alignment horizontal="left" vertical="center" wrapText="1" readingOrder="1"/>
    </xf>
    <xf numFmtId="0" fontId="19" fillId="0" borderId="1" xfId="0" applyFont="1" applyBorder="1" applyAlignment="1">
      <alignment horizontal="left" vertical="center" wrapText="1" readingOrder="1"/>
    </xf>
    <xf numFmtId="49" fontId="13" fillId="0" borderId="1" xfId="0" applyNumberFormat="1" applyFont="1" applyBorder="1" applyAlignment="1">
      <alignment horizontal="left" vertical="center" wrapText="1" readingOrder="1"/>
    </xf>
    <xf numFmtId="0" fontId="21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 readingOrder="1"/>
    </xf>
    <xf numFmtId="49" fontId="20" fillId="0" borderId="1" xfId="0" applyNumberFormat="1" applyFont="1" applyBorder="1" applyAlignment="1">
      <alignment horizontal="left" vertical="center" wrapText="1" readingOrder="1"/>
    </xf>
    <xf numFmtId="0" fontId="24" fillId="0" borderId="1" xfId="0" applyFont="1" applyBorder="1" applyAlignment="1">
      <alignment horizontal="left" vertical="center" wrapText="1" readingOrder="1"/>
    </xf>
    <xf numFmtId="49" fontId="40" fillId="0" borderId="1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top" wrapText="1"/>
    </xf>
    <xf numFmtId="0" fontId="42" fillId="0" borderId="0" xfId="0" applyFont="1"/>
    <xf numFmtId="166" fontId="16" fillId="0" borderId="1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horizontal="center" vertical="center" wrapText="1"/>
    </xf>
    <xf numFmtId="166" fontId="14" fillId="0" borderId="0" xfId="0" applyNumberFormat="1" applyFont="1" applyAlignment="1">
      <alignment horizontal="center" vertical="center" wrapText="1"/>
    </xf>
    <xf numFmtId="166" fontId="16" fillId="0" borderId="0" xfId="0" applyNumberFormat="1" applyFont="1"/>
    <xf numFmtId="2" fontId="9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 readingOrder="1"/>
    </xf>
    <xf numFmtId="49" fontId="16" fillId="0" borderId="1" xfId="0" applyNumberFormat="1" applyFont="1" applyBorder="1" applyAlignment="1">
      <alignment horizontal="left" vertical="center" wrapText="1" indent="1"/>
    </xf>
    <xf numFmtId="2" fontId="34" fillId="0" borderId="0" xfId="0" applyNumberFormat="1" applyFont="1" applyAlignment="1">
      <alignment vertical="center"/>
    </xf>
    <xf numFmtId="166" fontId="13" fillId="0" borderId="3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vertical="center"/>
    </xf>
    <xf numFmtId="166" fontId="13" fillId="0" borderId="0" xfId="0" applyNumberFormat="1" applyFont="1" applyAlignment="1">
      <alignment horizontal="center" vertical="center" wrapText="1"/>
    </xf>
    <xf numFmtId="2" fontId="16" fillId="0" borderId="0" xfId="0" applyNumberFormat="1" applyFont="1"/>
    <xf numFmtId="2" fontId="9" fillId="0" borderId="0" xfId="0" applyNumberFormat="1" applyFont="1" applyAlignment="1">
      <alignment vertical="center" wrapText="1"/>
    </xf>
    <xf numFmtId="166" fontId="36" fillId="0" borderId="0" xfId="0" applyNumberFormat="1" applyFont="1" applyAlignment="1">
      <alignment horizontal="center" vertical="center" wrapText="1"/>
    </xf>
    <xf numFmtId="166" fontId="36" fillId="0" borderId="1" xfId="0" applyNumberFormat="1" applyFont="1" applyBorder="1" applyAlignment="1">
      <alignment horizontal="center" vertical="center" wrapText="1"/>
    </xf>
    <xf numFmtId="0" fontId="16" fillId="3" borderId="0" xfId="0" applyFont="1" applyFill="1"/>
    <xf numFmtId="166" fontId="1" fillId="0" borderId="0" xfId="0" applyNumberFormat="1" applyFont="1"/>
    <xf numFmtId="2" fontId="13" fillId="0" borderId="3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43" fillId="0" borderId="1" xfId="0" applyFont="1" applyBorder="1" applyAlignment="1">
      <alignment vertical="center"/>
    </xf>
    <xf numFmtId="2" fontId="2" fillId="0" borderId="0" xfId="0" applyNumberFormat="1" applyFont="1" applyAlignment="1">
      <alignment horizontal="center" vertical="center" wrapText="1"/>
    </xf>
    <xf numFmtId="0" fontId="15" fillId="0" borderId="0" xfId="0" applyFont="1"/>
    <xf numFmtId="168" fontId="34" fillId="0" borderId="0" xfId="0" applyNumberFormat="1" applyFont="1" applyAlignment="1">
      <alignment vertical="center"/>
    </xf>
    <xf numFmtId="49" fontId="13" fillId="0" borderId="3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/>
    </xf>
    <xf numFmtId="166" fontId="15" fillId="0" borderId="0" xfId="0" applyNumberFormat="1" applyFont="1" applyAlignment="1">
      <alignment vertical="center" wrapText="1"/>
    </xf>
    <xf numFmtId="4" fontId="16" fillId="0" borderId="0" xfId="0" applyNumberFormat="1" applyFont="1"/>
    <xf numFmtId="2" fontId="2" fillId="0" borderId="0" xfId="0" applyNumberFormat="1" applyFont="1"/>
    <xf numFmtId="2" fontId="12" fillId="0" borderId="0" xfId="0" applyNumberFormat="1" applyFont="1"/>
    <xf numFmtId="166" fontId="14" fillId="0" borderId="0" xfId="0" applyNumberFormat="1" applyFont="1" applyAlignment="1">
      <alignment vertical="center"/>
    </xf>
    <xf numFmtId="49" fontId="1" fillId="0" borderId="0" xfId="0" applyNumberFormat="1" applyFont="1"/>
    <xf numFmtId="0" fontId="17" fillId="0" borderId="0" xfId="0" applyFont="1" applyAlignment="1">
      <alignment vertical="center"/>
    </xf>
    <xf numFmtId="49" fontId="1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top" wrapText="1" readingOrder="1"/>
    </xf>
    <xf numFmtId="0" fontId="17" fillId="2" borderId="0" xfId="0" applyFont="1" applyFill="1" applyAlignment="1">
      <alignment horizontal="center" vertical="center"/>
    </xf>
    <xf numFmtId="49" fontId="19" fillId="0" borderId="0" xfId="0" applyNumberFormat="1" applyFont="1" applyAlignment="1">
      <alignment horizontal="right" vertical="center"/>
    </xf>
    <xf numFmtId="49" fontId="32" fillId="0" borderId="0" xfId="0" applyNumberFormat="1" applyFont="1" applyAlignment="1">
      <alignment vertical="top" wrapText="1"/>
    </xf>
    <xf numFmtId="49" fontId="27" fillId="0" borderId="0" xfId="0" applyNumberFormat="1" applyFont="1" applyAlignment="1">
      <alignment horizontal="center" vertical="top" wrapText="1"/>
    </xf>
    <xf numFmtId="166" fontId="13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vertical="center" wrapText="1"/>
    </xf>
    <xf numFmtId="166" fontId="14" fillId="0" borderId="0" xfId="0" applyNumberFormat="1" applyFont="1"/>
    <xf numFmtId="0" fontId="17" fillId="0" borderId="2" xfId="0" applyFont="1" applyBorder="1" applyAlignment="1">
      <alignment vertical="center"/>
    </xf>
    <xf numFmtId="0" fontId="38" fillId="0" borderId="1" xfId="1" applyFill="1" applyBorder="1">
      <alignment horizontal="center" vertical="center"/>
    </xf>
    <xf numFmtId="0" fontId="16" fillId="0" borderId="1" xfId="0" applyFont="1" applyBorder="1" applyAlignment="1">
      <alignment horizontal="left" vertical="top" wrapText="1" readingOrder="1"/>
    </xf>
    <xf numFmtId="0" fontId="25" fillId="0" borderId="1" xfId="1" applyFont="1" applyFill="1" applyBorder="1">
      <alignment horizontal="center" vertical="center"/>
    </xf>
    <xf numFmtId="0" fontId="25" fillId="0" borderId="1" xfId="2" applyFont="1" applyFill="1" applyBorder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166" fontId="16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9" fillId="3" borderId="0" xfId="0" applyFont="1" applyFill="1" applyAlignment="1">
      <alignment horizontal="center" vertical="center" wrapText="1"/>
    </xf>
    <xf numFmtId="0" fontId="25" fillId="0" borderId="1" xfId="0" applyFont="1" applyBorder="1" applyAlignment="1">
      <alignment horizontal="left" wrapText="1"/>
    </xf>
    <xf numFmtId="49" fontId="45" fillId="0" borderId="1" xfId="0" applyNumberFormat="1" applyFont="1" applyBorder="1" applyAlignment="1">
      <alignment horizontal="center" vertical="center"/>
    </xf>
    <xf numFmtId="0" fontId="46" fillId="0" borderId="1" xfId="0" applyFont="1" applyBorder="1" applyAlignment="1">
      <alignment horizontal="left" vertical="center" wrapText="1" readingOrder="1"/>
    </xf>
    <xf numFmtId="0" fontId="47" fillId="0" borderId="1" xfId="0" applyFont="1" applyBorder="1" applyAlignment="1">
      <alignment horizontal="left" vertical="center" wrapText="1" readingOrder="1"/>
    </xf>
    <xf numFmtId="49" fontId="14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2" fontId="15" fillId="0" borderId="0" xfId="0" applyNumberFormat="1" applyFont="1" applyAlignment="1">
      <alignment vertical="center" wrapText="1"/>
    </xf>
    <xf numFmtId="0" fontId="17" fillId="0" borderId="1" xfId="0" applyFont="1" applyBorder="1" applyAlignment="1">
      <alignment horizontal="left" vertical="top" wrapText="1" readingOrder="1"/>
    </xf>
    <xf numFmtId="167" fontId="52" fillId="0" borderId="0" xfId="0" applyNumberFormat="1" applyFont="1" applyAlignment="1">
      <alignment vertical="center"/>
    </xf>
    <xf numFmtId="166" fontId="19" fillId="0" borderId="0" xfId="0" applyNumberFormat="1" applyFont="1" applyAlignment="1">
      <alignment horizontal="right" vertical="center"/>
    </xf>
    <xf numFmtId="166" fontId="16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6" fontId="9" fillId="0" borderId="0" xfId="0" applyNumberFormat="1" applyFont="1"/>
    <xf numFmtId="1" fontId="13" fillId="0" borderId="1" xfId="0" applyNumberFormat="1" applyFont="1" applyBorder="1" applyAlignment="1">
      <alignment vertical="center" wrapText="1"/>
    </xf>
    <xf numFmtId="166" fontId="2" fillId="0" borderId="0" xfId="0" applyNumberFormat="1" applyFont="1"/>
    <xf numFmtId="2" fontId="9" fillId="0" borderId="0" xfId="0" applyNumberFormat="1" applyFont="1"/>
    <xf numFmtId="2" fontId="1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169" fontId="48" fillId="0" borderId="1" xfId="0" applyNumberFormat="1" applyFont="1" applyBorder="1" applyAlignment="1">
      <alignment horizontal="center" vertical="center"/>
    </xf>
    <xf numFmtId="169" fontId="49" fillId="0" borderId="1" xfId="0" applyNumberFormat="1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top"/>
    </xf>
    <xf numFmtId="169" fontId="48" fillId="0" borderId="1" xfId="0" applyNumberFormat="1" applyFont="1" applyBorder="1" applyAlignment="1">
      <alignment horizontal="center" vertical="top"/>
    </xf>
    <xf numFmtId="169" fontId="50" fillId="0" borderId="1" xfId="0" applyNumberFormat="1" applyFont="1" applyBorder="1" applyAlignment="1">
      <alignment horizontal="left" vertical="top" wrapText="1"/>
    </xf>
    <xf numFmtId="169" fontId="48" fillId="0" borderId="1" xfId="0" applyNumberFormat="1" applyFont="1" applyBorder="1" applyAlignment="1">
      <alignment horizontal="left" vertical="center" wrapText="1"/>
    </xf>
    <xf numFmtId="0" fontId="13" fillId="0" borderId="1" xfId="2" applyFont="1" applyFill="1" applyBorder="1">
      <alignment horizontal="left" vertical="center" wrapText="1"/>
    </xf>
    <xf numFmtId="49" fontId="27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/>
    </xf>
    <xf numFmtId="2" fontId="36" fillId="0" borderId="0" xfId="0" applyNumberFormat="1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49" fontId="25" fillId="0" borderId="1" xfId="0" applyNumberFormat="1" applyFont="1" applyBorder="1" applyAlignment="1">
      <alignment horizontal="left" vertical="center" wrapText="1" readingOrder="1"/>
    </xf>
    <xf numFmtId="167" fontId="13" fillId="0" borderId="1" xfId="0" applyNumberFormat="1" applyFont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167" fontId="35" fillId="0" borderId="1" xfId="0" applyNumberFormat="1" applyFont="1" applyBorder="1" applyAlignment="1">
      <alignment horizontal="center" vertical="center"/>
    </xf>
    <xf numFmtId="167" fontId="16" fillId="0" borderId="1" xfId="0" applyNumberFormat="1" applyFont="1" applyBorder="1" applyAlignment="1">
      <alignment horizontal="center" vertical="center"/>
    </xf>
    <xf numFmtId="167" fontId="14" fillId="0" borderId="0" xfId="0" applyNumberFormat="1" applyFont="1" applyAlignment="1">
      <alignment horizontal="center" vertical="center" wrapText="1"/>
    </xf>
    <xf numFmtId="49" fontId="16" fillId="0" borderId="1" xfId="2" applyNumberFormat="1" applyFont="1" applyFill="1" applyBorder="1">
      <alignment horizontal="left" vertical="center" wrapText="1"/>
    </xf>
    <xf numFmtId="167" fontId="12" fillId="0" borderId="0" xfId="0" applyNumberFormat="1" applyFont="1"/>
    <xf numFmtId="0" fontId="17" fillId="0" borderId="0" xfId="0" applyFont="1" applyAlignment="1">
      <alignment horizontal="center"/>
    </xf>
    <xf numFmtId="167" fontId="1" fillId="0" borderId="0" xfId="0" applyNumberFormat="1" applyFont="1"/>
    <xf numFmtId="167" fontId="14" fillId="0" borderId="0" xfId="0" applyNumberFormat="1" applyFont="1" applyAlignment="1">
      <alignment vertical="center" wrapText="1"/>
    </xf>
    <xf numFmtId="0" fontId="19" fillId="3" borderId="1" xfId="0" applyFont="1" applyFill="1" applyBorder="1" applyAlignment="1">
      <alignment horizontal="left" vertical="top" wrapText="1" readingOrder="1"/>
    </xf>
    <xf numFmtId="0" fontId="21" fillId="0" borderId="1" xfId="1" applyFont="1" applyFill="1" applyBorder="1">
      <alignment horizontal="center" vertical="center"/>
    </xf>
    <xf numFmtId="0" fontId="46" fillId="0" borderId="1" xfId="2" applyFont="1" applyFill="1" applyBorder="1">
      <alignment horizontal="left" vertical="center" wrapText="1"/>
    </xf>
    <xf numFmtId="0" fontId="17" fillId="0" borderId="1" xfId="2" applyFont="1" applyFill="1" applyBorder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 readingOrder="1"/>
    </xf>
    <xf numFmtId="167" fontId="3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/>
    </xf>
    <xf numFmtId="167" fontId="9" fillId="0" borderId="0" xfId="0" applyNumberFormat="1" applyFont="1" applyAlignment="1">
      <alignment horizontal="center" vertical="center" wrapText="1"/>
    </xf>
    <xf numFmtId="167" fontId="13" fillId="0" borderId="0" xfId="0" applyNumberFormat="1" applyFont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wrapText="1"/>
    </xf>
    <xf numFmtId="49" fontId="21" fillId="0" borderId="1" xfId="0" applyNumberFormat="1" applyFont="1" applyBorder="1" applyAlignment="1">
      <alignment horizontal="center" wrapText="1"/>
    </xf>
    <xf numFmtId="49" fontId="17" fillId="0" borderId="1" xfId="0" applyNumberFormat="1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wrapText="1"/>
    </xf>
    <xf numFmtId="2" fontId="13" fillId="0" borderId="1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49" fontId="19" fillId="0" borderId="1" xfId="0" applyNumberFormat="1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25" fillId="2" borderId="1" xfId="0" applyFont="1" applyFill="1" applyBorder="1" applyAlignment="1">
      <alignment horizontal="left" vertical="center" wrapText="1"/>
    </xf>
    <xf numFmtId="49" fontId="25" fillId="2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vertical="center" wrapText="1"/>
    </xf>
    <xf numFmtId="167" fontId="15" fillId="0" borderId="0" xfId="0" applyNumberFormat="1" applyFont="1" applyAlignment="1">
      <alignment vertical="center" wrapText="1"/>
    </xf>
    <xf numFmtId="49" fontId="16" fillId="3" borderId="0" xfId="0" applyNumberFormat="1" applyFont="1" applyFill="1" applyAlignment="1">
      <alignment vertical="center"/>
    </xf>
    <xf numFmtId="2" fontId="16" fillId="3" borderId="0" xfId="0" applyNumberFormat="1" applyFont="1" applyFill="1" applyAlignment="1">
      <alignment vertical="center"/>
    </xf>
    <xf numFmtId="166" fontId="16" fillId="3" borderId="0" xfId="0" applyNumberFormat="1" applyFont="1" applyFill="1"/>
    <xf numFmtId="167" fontId="16" fillId="0" borderId="0" xfId="0" applyNumberFormat="1" applyFont="1"/>
    <xf numFmtId="167" fontId="2" fillId="0" borderId="0" xfId="0" applyNumberFormat="1" applyFont="1"/>
    <xf numFmtId="0" fontId="26" fillId="2" borderId="1" xfId="0" applyFont="1" applyFill="1" applyBorder="1" applyAlignment="1">
      <alignment horizontal="center" vertical="center" wrapText="1"/>
    </xf>
    <xf numFmtId="49" fontId="24" fillId="0" borderId="1" xfId="0" applyNumberFormat="1" applyFont="1" applyBorder="1" applyAlignment="1">
      <alignment vertical="center" wrapText="1"/>
    </xf>
    <xf numFmtId="0" fontId="20" fillId="2" borderId="1" xfId="0" applyFont="1" applyFill="1" applyBorder="1" applyAlignment="1">
      <alignment horizontal="left" vertical="center" wrapText="1"/>
    </xf>
    <xf numFmtId="49" fontId="20" fillId="0" borderId="1" xfId="0" applyNumberFormat="1" applyFont="1" applyBorder="1" applyAlignment="1">
      <alignment vertical="center" wrapText="1"/>
    </xf>
    <xf numFmtId="49" fontId="37" fillId="0" borderId="1" xfId="0" applyNumberFormat="1" applyFont="1" applyBorder="1" applyAlignment="1">
      <alignment vertical="center" wrapText="1"/>
    </xf>
    <xf numFmtId="49" fontId="32" fillId="0" borderId="1" xfId="0" applyNumberFormat="1" applyFont="1" applyBorder="1" applyAlignment="1">
      <alignment vertical="center" wrapText="1"/>
    </xf>
    <xf numFmtId="49" fontId="13" fillId="0" borderId="1" xfId="0" quotePrefix="1" applyNumberFormat="1" applyFont="1" applyBorder="1" applyAlignment="1">
      <alignment horizontal="center" vertical="center"/>
    </xf>
    <xf numFmtId="49" fontId="16" fillId="0" borderId="1" xfId="0" quotePrefix="1" applyNumberFormat="1" applyFont="1" applyBorder="1" applyAlignment="1">
      <alignment horizontal="center" vertical="center"/>
    </xf>
    <xf numFmtId="49" fontId="16" fillId="0" borderId="9" xfId="0" quotePrefix="1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 indent="1"/>
    </xf>
    <xf numFmtId="49" fontId="16" fillId="0" borderId="10" xfId="0" applyNumberFormat="1" applyFont="1" applyBorder="1" applyAlignment="1">
      <alignment horizontal="center" vertical="center" wrapText="1"/>
    </xf>
    <xf numFmtId="166" fontId="13" fillId="0" borderId="10" xfId="0" applyNumberFormat="1" applyFont="1" applyBorder="1" applyAlignment="1">
      <alignment horizontal="center" vertical="center"/>
    </xf>
    <xf numFmtId="166" fontId="13" fillId="0" borderId="11" xfId="0" applyNumberFormat="1" applyFont="1" applyBorder="1" applyAlignment="1">
      <alignment vertical="center"/>
    </xf>
    <xf numFmtId="166" fontId="13" fillId="0" borderId="1" xfId="0" applyNumberFormat="1" applyFont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49" fontId="27" fillId="0" borderId="1" xfId="0" applyNumberFormat="1" applyFont="1" applyBorder="1" applyAlignment="1">
      <alignment vertical="top" wrapText="1"/>
    </xf>
    <xf numFmtId="49" fontId="33" fillId="0" borderId="1" xfId="0" applyNumberFormat="1" applyFont="1" applyBorder="1" applyAlignment="1">
      <alignment vertical="center" wrapText="1"/>
    </xf>
    <xf numFmtId="0" fontId="20" fillId="0" borderId="1" xfId="2" applyFont="1" applyFill="1" applyBorder="1">
      <alignment horizontal="left" vertical="center" wrapText="1"/>
    </xf>
    <xf numFmtId="0" fontId="16" fillId="0" borderId="1" xfId="0" applyFont="1" applyBorder="1" applyAlignment="1">
      <alignment vertical="center" wrapText="1" readingOrder="1"/>
    </xf>
    <xf numFmtId="0" fontId="16" fillId="0" borderId="1" xfId="2" applyFont="1" applyFill="1" applyBorder="1">
      <alignment horizontal="left" vertical="center" wrapText="1"/>
    </xf>
    <xf numFmtId="49" fontId="18" fillId="0" borderId="0" xfId="0" applyNumberFormat="1" applyFont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right" vertical="center"/>
    </xf>
    <xf numFmtId="49" fontId="13" fillId="0" borderId="5" xfId="0" applyNumberFormat="1" applyFont="1" applyBorder="1" applyAlignment="1">
      <alignment horizontal="right" vertical="center" wrapText="1"/>
    </xf>
    <xf numFmtId="49" fontId="13" fillId="0" borderId="1" xfId="0" applyNumberFormat="1" applyFont="1" applyBorder="1" applyAlignment="1">
      <alignment horizontal="right" vertical="center" wrapText="1"/>
    </xf>
    <xf numFmtId="49" fontId="21" fillId="0" borderId="5" xfId="0" applyNumberFormat="1" applyFont="1" applyBorder="1" applyAlignment="1">
      <alignment horizontal="center" vertical="center" wrapText="1"/>
    </xf>
    <xf numFmtId="49" fontId="21" fillId="0" borderId="6" xfId="0" applyNumberFormat="1" applyFont="1" applyBorder="1" applyAlignment="1">
      <alignment horizontal="center" vertical="center" wrapText="1"/>
    </xf>
    <xf numFmtId="49" fontId="41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49" fontId="2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right"/>
    </xf>
    <xf numFmtId="0" fontId="13" fillId="0" borderId="1" xfId="0" applyFont="1" applyBorder="1" applyAlignment="1">
      <alignment horizontal="center" vertical="center" wrapText="1" readingOrder="1"/>
    </xf>
    <xf numFmtId="166" fontId="1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9" fillId="0" borderId="0" xfId="0" applyNumberFormat="1" applyFont="1" applyAlignment="1">
      <alignment horizontal="left" vertical="center"/>
    </xf>
    <xf numFmtId="49" fontId="44" fillId="0" borderId="0" xfId="0" applyNumberFormat="1" applyFont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167" fontId="13" fillId="0" borderId="1" xfId="0" applyNumberFormat="1" applyFont="1" applyBorder="1" applyAlignment="1">
      <alignment horizontal="center" vertical="center"/>
    </xf>
    <xf numFmtId="49" fontId="41" fillId="0" borderId="0" xfId="0" applyNumberFormat="1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49" fontId="41" fillId="0" borderId="0" xfId="0" applyNumberFormat="1" applyFont="1" applyAlignment="1">
      <alignment horizontal="right" vertical="center"/>
    </xf>
    <xf numFmtId="0" fontId="19" fillId="0" borderId="1" xfId="0" applyFont="1" applyBorder="1" applyAlignment="1">
      <alignment horizontal="center" vertical="center" textRotation="90" wrapText="1"/>
    </xf>
    <xf numFmtId="165" fontId="19" fillId="0" borderId="1" xfId="0" applyNumberFormat="1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right"/>
    </xf>
  </cellXfs>
  <cellStyles count="3">
    <cellStyle name="cntr_arm10_Bord_900" xfId="1"/>
    <cellStyle name="left_arm10_BordWW_900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zoomScaleNormal="100" workbookViewId="0">
      <selection activeCell="C3" sqref="C3:F3"/>
    </sheetView>
  </sheetViews>
  <sheetFormatPr defaultRowHeight="13.5"/>
  <cols>
    <col min="1" max="1" width="6.5703125" style="66" customWidth="1"/>
    <col min="2" max="2" width="50.85546875" style="66" customWidth="1"/>
    <col min="3" max="3" width="8.5703125" style="66" customWidth="1"/>
    <col min="4" max="4" width="12.42578125" style="78" customWidth="1"/>
    <col min="5" max="5" width="12.140625" style="67" customWidth="1"/>
    <col min="6" max="6" width="12.5703125" style="66" customWidth="1"/>
    <col min="7" max="7" width="9.140625" style="66"/>
    <col min="8" max="8" width="13" style="66" customWidth="1"/>
    <col min="9" max="9" width="14.140625" style="66" customWidth="1"/>
    <col min="10" max="10" width="13.7109375" style="66" customWidth="1"/>
    <col min="11" max="11" width="14.5703125" style="66" customWidth="1"/>
    <col min="12" max="12" width="9.140625" style="66"/>
    <col min="13" max="13" width="21.28515625" style="66" bestFit="1" customWidth="1"/>
    <col min="14" max="14" width="12.28515625" style="66" customWidth="1"/>
    <col min="15" max="16384" width="9.140625" style="66"/>
  </cols>
  <sheetData>
    <row r="1" spans="1:14" ht="14.25">
      <c r="C1" s="303" t="s">
        <v>223</v>
      </c>
      <c r="D1" s="303"/>
      <c r="E1" s="303"/>
      <c r="F1" s="303"/>
    </row>
    <row r="2" spans="1:14" ht="14.25">
      <c r="C2" s="303" t="s">
        <v>79</v>
      </c>
      <c r="D2" s="303"/>
      <c r="E2" s="303"/>
      <c r="F2" s="303"/>
    </row>
    <row r="3" spans="1:14" ht="14.25">
      <c r="C3" s="304" t="s">
        <v>260</v>
      </c>
      <c r="D3" s="304"/>
      <c r="E3" s="304"/>
      <c r="F3" s="304"/>
    </row>
    <row r="4" spans="1:14" ht="14.25">
      <c r="C4" s="176"/>
      <c r="D4" s="176"/>
      <c r="E4" s="176"/>
      <c r="F4" s="176"/>
    </row>
    <row r="5" spans="1:14" s="64" customFormat="1" ht="35.25" customHeight="1">
      <c r="A5" s="310" t="s">
        <v>184</v>
      </c>
      <c r="B5" s="310"/>
      <c r="C5" s="310"/>
      <c r="D5" s="310"/>
      <c r="E5" s="310"/>
      <c r="F5" s="310"/>
      <c r="G5" s="310"/>
      <c r="H5" s="310"/>
    </row>
    <row r="6" spans="1:14" ht="14.25" thickBot="1">
      <c r="A6" s="65"/>
      <c r="B6" s="65"/>
      <c r="C6" s="65"/>
      <c r="F6" s="67" t="s">
        <v>20</v>
      </c>
    </row>
    <row r="7" spans="1:14" s="68" customFormat="1" ht="98.25" customHeight="1">
      <c r="A7" s="299" t="s">
        <v>21</v>
      </c>
      <c r="B7" s="301" t="s">
        <v>22</v>
      </c>
      <c r="C7" s="301" t="s">
        <v>23</v>
      </c>
      <c r="D7" s="305" t="s">
        <v>138</v>
      </c>
      <c r="E7" s="307" t="s">
        <v>78</v>
      </c>
      <c r="F7" s="308"/>
    </row>
    <row r="8" spans="1:14" s="68" customFormat="1" ht="52.5" customHeight="1">
      <c r="A8" s="300"/>
      <c r="B8" s="302"/>
      <c r="C8" s="302"/>
      <c r="D8" s="306"/>
      <c r="E8" s="61" t="s">
        <v>44</v>
      </c>
      <c r="F8" s="82" t="s">
        <v>45</v>
      </c>
      <c r="H8" s="151"/>
      <c r="I8" s="258"/>
      <c r="J8" s="151"/>
    </row>
    <row r="9" spans="1:14" s="69" customFormat="1" ht="14.25">
      <c r="A9" s="109" t="s">
        <v>2</v>
      </c>
      <c r="B9" s="61">
        <v>2</v>
      </c>
      <c r="C9" s="73">
        <v>3</v>
      </c>
      <c r="D9" s="120">
        <v>4</v>
      </c>
      <c r="E9" s="73">
        <v>5</v>
      </c>
      <c r="F9" s="82">
        <v>6</v>
      </c>
    </row>
    <row r="10" spans="1:14" s="70" customFormat="1" ht="31.5">
      <c r="A10" s="122">
        <v>1000</v>
      </c>
      <c r="B10" s="121" t="s">
        <v>233</v>
      </c>
      <c r="C10" s="62"/>
      <c r="D10" s="110">
        <f>D12+D22+D30</f>
        <v>1225636.3999999999</v>
      </c>
      <c r="E10" s="110">
        <f>E12+E22</f>
        <v>75612.7</v>
      </c>
      <c r="F10" s="158">
        <f>F22+F30</f>
        <v>1150023.7</v>
      </c>
      <c r="H10" s="151"/>
      <c r="I10" s="258"/>
      <c r="J10" s="221"/>
      <c r="K10" s="148"/>
      <c r="M10" s="163"/>
      <c r="N10" s="148"/>
    </row>
    <row r="11" spans="1:14" ht="14.25">
      <c r="A11" s="58"/>
      <c r="B11" s="57" t="s">
        <v>24</v>
      </c>
      <c r="C11" s="62"/>
      <c r="D11" s="155"/>
      <c r="E11" s="155"/>
      <c r="F11" s="71"/>
      <c r="H11" s="150"/>
      <c r="I11" s="150"/>
      <c r="J11" s="150"/>
    </row>
    <row r="12" spans="1:14" ht="16.5">
      <c r="A12" s="60">
        <v>1100</v>
      </c>
      <c r="B12" s="72" t="s">
        <v>101</v>
      </c>
      <c r="C12" s="62"/>
      <c r="D12" s="155">
        <f>E12</f>
        <v>93480</v>
      </c>
      <c r="E12" s="113">
        <f>E14+E19</f>
        <v>93480</v>
      </c>
      <c r="F12" s="71"/>
      <c r="H12" s="188"/>
      <c r="I12" s="188"/>
      <c r="J12" s="188"/>
      <c r="K12" s="150"/>
    </row>
    <row r="13" spans="1:14" ht="14.25">
      <c r="A13" s="58"/>
      <c r="B13" s="74" t="s">
        <v>25</v>
      </c>
      <c r="C13" s="62"/>
      <c r="D13" s="155"/>
      <c r="E13" s="155"/>
      <c r="F13" s="71"/>
      <c r="H13" s="150"/>
      <c r="I13" s="150"/>
      <c r="J13" s="150"/>
      <c r="N13" s="150"/>
    </row>
    <row r="14" spans="1:14" ht="14.25">
      <c r="A14" s="60">
        <v>1110</v>
      </c>
      <c r="B14" s="75" t="s">
        <v>102</v>
      </c>
      <c r="C14" s="62"/>
      <c r="D14" s="155">
        <f>E14</f>
        <v>50580</v>
      </c>
      <c r="E14" s="113">
        <f>E16+E17+E18</f>
        <v>50580</v>
      </c>
      <c r="F14" s="71"/>
      <c r="H14" s="150"/>
      <c r="I14" s="150"/>
      <c r="J14" s="150"/>
      <c r="K14" s="150"/>
    </row>
    <row r="15" spans="1:14" ht="14.25">
      <c r="A15" s="58"/>
      <c r="B15" s="74" t="s">
        <v>25</v>
      </c>
      <c r="C15" s="62"/>
      <c r="D15" s="155"/>
      <c r="E15" s="155"/>
      <c r="F15" s="71"/>
      <c r="I15" s="150"/>
    </row>
    <row r="16" spans="1:14" ht="32.25" customHeight="1">
      <c r="A16" s="59" t="s">
        <v>47</v>
      </c>
      <c r="B16" s="74" t="s">
        <v>26</v>
      </c>
      <c r="C16" s="62"/>
      <c r="D16" s="155">
        <f>E16</f>
        <v>400</v>
      </c>
      <c r="E16" s="113">
        <v>400</v>
      </c>
      <c r="F16" s="71"/>
      <c r="H16" s="150"/>
      <c r="I16" s="150"/>
      <c r="J16" s="150"/>
    </row>
    <row r="17" spans="1:13" ht="31.5" customHeight="1">
      <c r="A17" s="59" t="s">
        <v>48</v>
      </c>
      <c r="B17" s="74" t="s">
        <v>27</v>
      </c>
      <c r="C17" s="62"/>
      <c r="D17" s="113">
        <f>E17</f>
        <v>1220</v>
      </c>
      <c r="E17" s="113">
        <v>1220</v>
      </c>
      <c r="F17" s="71"/>
      <c r="H17" s="150"/>
      <c r="I17" s="150"/>
      <c r="J17" s="150"/>
      <c r="K17" s="150"/>
    </row>
    <row r="18" spans="1:13" ht="21.75" customHeight="1">
      <c r="A18" s="59" t="s">
        <v>140</v>
      </c>
      <c r="B18" s="147" t="s">
        <v>141</v>
      </c>
      <c r="C18" s="62"/>
      <c r="D18" s="113">
        <f>E18</f>
        <v>48960</v>
      </c>
      <c r="E18" s="113">
        <v>48960</v>
      </c>
      <c r="F18" s="71"/>
      <c r="H18" s="150"/>
      <c r="I18" s="150"/>
      <c r="J18" s="150"/>
      <c r="K18" s="150"/>
    </row>
    <row r="19" spans="1:13" ht="23.25" customHeight="1">
      <c r="A19" s="60">
        <v>1120</v>
      </c>
      <c r="B19" s="75" t="s">
        <v>103</v>
      </c>
      <c r="C19" s="62"/>
      <c r="D19" s="110">
        <f>E19</f>
        <v>42900</v>
      </c>
      <c r="E19" s="113">
        <f>E21</f>
        <v>42900</v>
      </c>
      <c r="F19" s="71"/>
      <c r="H19" s="150"/>
    </row>
    <row r="20" spans="1:13" ht="14.25">
      <c r="A20" s="58"/>
      <c r="B20" s="74" t="s">
        <v>25</v>
      </c>
      <c r="C20" s="62"/>
      <c r="D20" s="81"/>
      <c r="E20" s="155"/>
      <c r="F20" s="71"/>
    </row>
    <row r="21" spans="1:13" ht="23.25" customHeight="1">
      <c r="A21" s="59" t="s">
        <v>49</v>
      </c>
      <c r="B21" s="74" t="s">
        <v>35</v>
      </c>
      <c r="C21" s="62"/>
      <c r="D21" s="111">
        <f>E21</f>
        <v>42900</v>
      </c>
      <c r="E21" s="113">
        <v>42900</v>
      </c>
      <c r="F21" s="82"/>
      <c r="H21" s="67"/>
    </row>
    <row r="22" spans="1:13" ht="16.5">
      <c r="A22" s="60">
        <v>1200</v>
      </c>
      <c r="B22" s="72" t="s">
        <v>120</v>
      </c>
      <c r="C22" s="62"/>
      <c r="D22" s="111">
        <f>E22+F22</f>
        <v>726388.39999999991</v>
      </c>
      <c r="E22" s="113">
        <f>E24</f>
        <v>-17867.3</v>
      </c>
      <c r="F22" s="158">
        <f>F27</f>
        <v>744255.7</v>
      </c>
    </row>
    <row r="23" spans="1:13" ht="14.25">
      <c r="A23" s="58"/>
      <c r="B23" s="74" t="s">
        <v>231</v>
      </c>
      <c r="C23" s="62"/>
      <c r="D23" s="111"/>
      <c r="E23" s="113"/>
      <c r="F23" s="82"/>
    </row>
    <row r="24" spans="1:13" ht="42.75">
      <c r="A24" s="60">
        <v>1250</v>
      </c>
      <c r="B24" s="75" t="s">
        <v>232</v>
      </c>
      <c r="C24" s="73">
        <v>7331</v>
      </c>
      <c r="D24" s="111">
        <f>E24</f>
        <v>-17867.3</v>
      </c>
      <c r="E24" s="113">
        <f>E26</f>
        <v>-17867.3</v>
      </c>
      <c r="F24" s="82"/>
    </row>
    <row r="25" spans="1:13" ht="14.25">
      <c r="A25" s="58"/>
      <c r="B25" s="74" t="s">
        <v>63</v>
      </c>
      <c r="C25" s="57"/>
      <c r="D25" s="111"/>
      <c r="E25" s="113"/>
      <c r="F25" s="82"/>
    </row>
    <row r="26" spans="1:13" ht="27">
      <c r="A26" s="59" t="s">
        <v>173</v>
      </c>
      <c r="B26" s="74" t="s">
        <v>172</v>
      </c>
      <c r="C26" s="57"/>
      <c r="D26" s="111">
        <f>E26</f>
        <v>-17867.3</v>
      </c>
      <c r="E26" s="113">
        <v>-17867.3</v>
      </c>
      <c r="F26" s="82"/>
      <c r="I26" s="150"/>
    </row>
    <row r="27" spans="1:13" ht="47.25" customHeight="1">
      <c r="A27" s="60">
        <v>1260</v>
      </c>
      <c r="B27" s="75" t="s">
        <v>230</v>
      </c>
      <c r="C27" s="62"/>
      <c r="D27" s="111">
        <f>F27</f>
        <v>744255.7</v>
      </c>
      <c r="E27" s="113"/>
      <c r="F27" s="158">
        <f>F29</f>
        <v>744255.7</v>
      </c>
      <c r="H27" s="150"/>
      <c r="I27" s="150"/>
      <c r="J27" s="150"/>
      <c r="M27" s="66" t="s">
        <v>154</v>
      </c>
    </row>
    <row r="28" spans="1:13" ht="17.25" customHeight="1">
      <c r="A28" s="58"/>
      <c r="B28" s="74" t="s">
        <v>25</v>
      </c>
      <c r="C28" s="62"/>
      <c r="D28" s="111"/>
      <c r="E28" s="113"/>
      <c r="F28" s="82"/>
    </row>
    <row r="29" spans="1:13" ht="45" customHeight="1">
      <c r="A29" s="59" t="s">
        <v>121</v>
      </c>
      <c r="B29" s="147" t="s">
        <v>122</v>
      </c>
      <c r="C29" s="62"/>
      <c r="D29" s="111">
        <f>F29</f>
        <v>744255.7</v>
      </c>
      <c r="E29" s="113"/>
      <c r="F29" s="158">
        <v>744255.7</v>
      </c>
      <c r="H29" s="273"/>
      <c r="I29" s="273"/>
      <c r="J29" s="274"/>
      <c r="K29" s="150"/>
    </row>
    <row r="30" spans="1:13" ht="24" customHeight="1">
      <c r="A30" s="60">
        <v>1300</v>
      </c>
      <c r="B30" s="75" t="s">
        <v>36</v>
      </c>
      <c r="C30" s="57"/>
      <c r="D30" s="112">
        <f>E30+F30</f>
        <v>405768</v>
      </c>
      <c r="E30" s="112">
        <v>0</v>
      </c>
      <c r="F30" s="149">
        <f>F32</f>
        <v>405768</v>
      </c>
      <c r="H30" s="150"/>
      <c r="J30" s="150"/>
    </row>
    <row r="31" spans="1:13" ht="18.75" customHeight="1">
      <c r="A31" s="58"/>
      <c r="B31" s="74" t="s">
        <v>25</v>
      </c>
      <c r="C31" s="57"/>
      <c r="D31" s="112"/>
      <c r="E31" s="112"/>
      <c r="F31" s="76"/>
    </row>
    <row r="32" spans="1:13" ht="24.75" customHeight="1">
      <c r="A32" s="60">
        <v>1380</v>
      </c>
      <c r="B32" s="75" t="s">
        <v>126</v>
      </c>
      <c r="C32" s="73">
        <v>7442</v>
      </c>
      <c r="D32" s="112">
        <f>F32</f>
        <v>405768</v>
      </c>
      <c r="E32" s="112"/>
      <c r="F32" s="149">
        <f>F34</f>
        <v>405768</v>
      </c>
    </row>
    <row r="33" spans="1:11" ht="21" customHeight="1">
      <c r="A33" s="58"/>
      <c r="B33" s="74" t="s">
        <v>25</v>
      </c>
      <c r="C33" s="57"/>
      <c r="D33" s="112"/>
      <c r="E33" s="112"/>
      <c r="F33" s="164"/>
    </row>
    <row r="34" spans="1:11" ht="126" customHeight="1">
      <c r="A34" s="286" t="s">
        <v>127</v>
      </c>
      <c r="B34" s="287" t="s">
        <v>128</v>
      </c>
      <c r="C34" s="288"/>
      <c r="D34" s="289">
        <f>F34</f>
        <v>405768</v>
      </c>
      <c r="E34" s="289"/>
      <c r="F34" s="290">
        <v>405768</v>
      </c>
      <c r="I34" s="150"/>
      <c r="K34" s="150"/>
    </row>
    <row r="35" spans="1:11" ht="23.25" customHeight="1">
      <c r="A35" s="284" t="s">
        <v>242</v>
      </c>
      <c r="B35" s="75" t="s">
        <v>243</v>
      </c>
      <c r="C35" s="62" t="s">
        <v>244</v>
      </c>
      <c r="D35" s="112"/>
      <c r="E35" s="112"/>
      <c r="F35" s="291" t="str">
        <f>F37</f>
        <v>300000,0</v>
      </c>
      <c r="I35" s="150"/>
      <c r="K35" s="150"/>
    </row>
    <row r="36" spans="1:11" ht="16.5" customHeight="1">
      <c r="A36" s="285"/>
      <c r="B36" s="74" t="s">
        <v>25</v>
      </c>
      <c r="C36" s="62"/>
      <c r="D36" s="112"/>
      <c r="E36" s="112"/>
      <c r="F36" s="291"/>
      <c r="I36" s="150"/>
      <c r="K36" s="150"/>
    </row>
    <row r="37" spans="1:11" ht="30.75" customHeight="1">
      <c r="A37" s="285" t="s">
        <v>245</v>
      </c>
      <c r="B37" s="147" t="s">
        <v>246</v>
      </c>
      <c r="C37" s="62"/>
      <c r="D37" s="112" t="str">
        <f>F37</f>
        <v>300000,0</v>
      </c>
      <c r="E37" s="112"/>
      <c r="F37" s="73" t="s">
        <v>247</v>
      </c>
    </row>
    <row r="38" spans="1:11" ht="32.25" customHeight="1">
      <c r="A38" s="309" t="s">
        <v>219</v>
      </c>
      <c r="B38" s="309"/>
      <c r="C38" s="309"/>
      <c r="D38" s="309"/>
      <c r="E38" s="309"/>
      <c r="F38" s="309"/>
      <c r="G38" s="309"/>
    </row>
    <row r="39" spans="1:11" ht="19.5" customHeight="1">
      <c r="A39" s="65"/>
      <c r="B39" s="116"/>
      <c r="C39" s="115"/>
      <c r="D39" s="117"/>
      <c r="E39" s="118"/>
      <c r="F39" s="65"/>
    </row>
    <row r="40" spans="1:11" ht="100.5" hidden="1" customHeight="1"/>
    <row r="41" spans="1:11" ht="100.5" customHeight="1"/>
    <row r="42" spans="1:11" ht="100.5" customHeight="1"/>
    <row r="43" spans="1:11" ht="100.5" customHeight="1"/>
    <row r="44" spans="1:11" ht="100.5" customHeight="1"/>
    <row r="45" spans="1:11" ht="354.75" customHeight="1"/>
    <row r="46" spans="1:11" ht="42.75" customHeight="1">
      <c r="A46" s="298"/>
      <c r="B46" s="298"/>
      <c r="C46" s="298"/>
      <c r="D46" s="298"/>
      <c r="E46" s="298"/>
    </row>
    <row r="47" spans="1:11" ht="16.5">
      <c r="A47" s="77"/>
      <c r="B47" s="63"/>
      <c r="C47" s="63"/>
    </row>
  </sheetData>
  <mergeCells count="11">
    <mergeCell ref="A46:E46"/>
    <mergeCell ref="A7:A8"/>
    <mergeCell ref="B7:B8"/>
    <mergeCell ref="C7:C8"/>
    <mergeCell ref="C1:F1"/>
    <mergeCell ref="C2:F2"/>
    <mergeCell ref="C3:F3"/>
    <mergeCell ref="D7:D8"/>
    <mergeCell ref="E7:F7"/>
    <mergeCell ref="A38:G38"/>
    <mergeCell ref="A5:H5"/>
  </mergeCells>
  <phoneticPr fontId="5" type="noConversion"/>
  <pageMargins left="0.24" right="0.2" top="0.25" bottom="0.38" header="0.17" footer="0.19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zoomScaleNormal="100" workbookViewId="0">
      <selection activeCell="E3" sqref="E3:H3"/>
    </sheetView>
  </sheetViews>
  <sheetFormatPr defaultRowHeight="17.25"/>
  <cols>
    <col min="1" max="1" width="5.140625" style="22" customWidth="1"/>
    <col min="2" max="2" width="5.42578125" style="38" customWidth="1"/>
    <col min="3" max="3" width="5.42578125" style="39" customWidth="1"/>
    <col min="4" max="4" width="5.7109375" style="40" customWidth="1"/>
    <col min="5" max="5" width="43.85546875" style="34" customWidth="1"/>
    <col min="6" max="6" width="14.140625" style="201" customWidth="1"/>
    <col min="7" max="7" width="12.5703125" style="78" customWidth="1"/>
    <col min="8" max="8" width="15.7109375" style="79" customWidth="1"/>
    <col min="9" max="9" width="9.140625" style="21"/>
    <col min="10" max="10" width="15.140625" style="21" customWidth="1"/>
    <col min="11" max="11" width="32" style="21" customWidth="1"/>
    <col min="12" max="12" width="14.85546875" style="21" customWidth="1"/>
    <col min="13" max="13" width="18.140625" style="21" customWidth="1"/>
    <col min="14" max="14" width="13.42578125" style="21" bestFit="1" customWidth="1"/>
    <col min="15" max="16384" width="9.140625" style="21"/>
  </cols>
  <sheetData>
    <row r="1" spans="1:14">
      <c r="F1" s="311" t="s">
        <v>224</v>
      </c>
      <c r="G1" s="311"/>
      <c r="H1" s="311"/>
    </row>
    <row r="2" spans="1:14">
      <c r="E2" s="303" t="s">
        <v>146</v>
      </c>
      <c r="F2" s="303"/>
      <c r="G2" s="303"/>
      <c r="H2" s="303"/>
    </row>
    <row r="3" spans="1:14">
      <c r="E3" s="304" t="s">
        <v>261</v>
      </c>
      <c r="F3" s="304"/>
      <c r="G3" s="304"/>
      <c r="H3" s="304"/>
    </row>
    <row r="4" spans="1:14" ht="10.5" customHeight="1">
      <c r="E4" s="176"/>
      <c r="F4" s="200"/>
      <c r="G4" s="176"/>
      <c r="H4" s="176"/>
    </row>
    <row r="5" spans="1:14" ht="36" customHeight="1">
      <c r="A5" s="310" t="s">
        <v>202</v>
      </c>
      <c r="B5" s="310"/>
      <c r="C5" s="310"/>
      <c r="D5" s="310"/>
      <c r="E5" s="310"/>
      <c r="F5" s="310"/>
      <c r="G5" s="310"/>
      <c r="H5" s="310"/>
      <c r="J5" s="181"/>
      <c r="L5" s="181"/>
    </row>
    <row r="6" spans="1:14" ht="12" customHeight="1">
      <c r="B6" s="23"/>
      <c r="C6" s="24"/>
      <c r="D6" s="24"/>
      <c r="E6" s="25"/>
      <c r="F6" s="316" t="s">
        <v>114</v>
      </c>
      <c r="G6" s="316"/>
      <c r="H6" s="316"/>
    </row>
    <row r="7" spans="1:14" s="26" customFormat="1" ht="63" customHeight="1">
      <c r="A7" s="313" t="s">
        <v>50</v>
      </c>
      <c r="B7" s="314" t="s">
        <v>51</v>
      </c>
      <c r="C7" s="315" t="s">
        <v>52</v>
      </c>
      <c r="D7" s="315" t="s">
        <v>53</v>
      </c>
      <c r="E7" s="317" t="s">
        <v>54</v>
      </c>
      <c r="F7" s="318" t="s">
        <v>55</v>
      </c>
      <c r="G7" s="312" t="s">
        <v>78</v>
      </c>
      <c r="H7" s="312"/>
      <c r="J7" s="170"/>
      <c r="K7" s="170"/>
      <c r="L7" s="170"/>
      <c r="M7" s="170"/>
      <c r="N7" s="170"/>
    </row>
    <row r="8" spans="1:14" s="27" customFormat="1" ht="27.75" customHeight="1">
      <c r="A8" s="313"/>
      <c r="B8" s="314"/>
      <c r="C8" s="315"/>
      <c r="D8" s="315"/>
      <c r="E8" s="317"/>
      <c r="F8" s="318"/>
      <c r="G8" s="61" t="s">
        <v>44</v>
      </c>
      <c r="H8" s="61" t="s">
        <v>45</v>
      </c>
      <c r="J8" s="236"/>
      <c r="K8" s="180"/>
      <c r="L8" s="180"/>
      <c r="M8" s="180"/>
    </row>
    <row r="9" spans="1:14" s="28" customFormat="1" ht="15" customHeight="1">
      <c r="A9" s="85" t="s">
        <v>2</v>
      </c>
      <c r="B9" s="85" t="s">
        <v>3</v>
      </c>
      <c r="C9" s="85" t="s">
        <v>77</v>
      </c>
      <c r="D9" s="85" t="s">
        <v>57</v>
      </c>
      <c r="E9" s="85" t="s">
        <v>58</v>
      </c>
      <c r="F9" s="113" t="s">
        <v>59</v>
      </c>
      <c r="G9" s="61" t="s">
        <v>60</v>
      </c>
      <c r="H9" s="61" t="s">
        <v>61</v>
      </c>
      <c r="J9" s="272"/>
      <c r="K9" s="197"/>
      <c r="L9" s="166"/>
      <c r="M9" s="151"/>
      <c r="N9" s="148"/>
    </row>
    <row r="10" spans="1:14" s="29" customFormat="1" ht="48.75" customHeight="1">
      <c r="A10" s="103">
        <v>2000</v>
      </c>
      <c r="B10" s="86" t="s">
        <v>39</v>
      </c>
      <c r="C10" s="87" t="s">
        <v>40</v>
      </c>
      <c r="D10" s="88" t="s">
        <v>40</v>
      </c>
      <c r="E10" s="89" t="s">
        <v>34</v>
      </c>
      <c r="F10" s="227">
        <f>F11+F15+F29+F43+F54+F66+F71+F76</f>
        <v>4436254.0590000004</v>
      </c>
      <c r="G10" s="111">
        <f>G15+G43+G76</f>
        <v>75612.7</v>
      </c>
      <c r="H10" s="243">
        <f>H11+H15+H29+H43+H54+H66+H71+H76</f>
        <v>4660641.3590000002</v>
      </c>
      <c r="J10" s="144"/>
      <c r="K10" s="144"/>
      <c r="L10" s="144"/>
      <c r="M10" s="141"/>
      <c r="N10" s="144"/>
    </row>
    <row r="11" spans="1:14" s="29" customFormat="1" ht="27">
      <c r="A11" s="44">
        <v>2100</v>
      </c>
      <c r="B11" s="30" t="s">
        <v>14</v>
      </c>
      <c r="C11" s="30" t="s">
        <v>1</v>
      </c>
      <c r="D11" s="30" t="s">
        <v>1</v>
      </c>
      <c r="E11" s="92" t="s">
        <v>250</v>
      </c>
      <c r="F11" s="113">
        <f>G11+H11</f>
        <v>169346</v>
      </c>
      <c r="G11" s="113"/>
      <c r="H11" s="113">
        <f>H13</f>
        <v>169346</v>
      </c>
      <c r="J11" s="141"/>
      <c r="K11" s="141"/>
      <c r="L11" s="141"/>
      <c r="M11" s="141"/>
      <c r="N11" s="141"/>
    </row>
    <row r="12" spans="1:14" s="29" customFormat="1">
      <c r="A12" s="244"/>
      <c r="B12" s="30"/>
      <c r="C12" s="30"/>
      <c r="D12" s="30"/>
      <c r="E12" s="90" t="s">
        <v>62</v>
      </c>
      <c r="F12" s="113"/>
      <c r="G12" s="113"/>
      <c r="H12" s="155"/>
      <c r="J12" s="231"/>
      <c r="K12" s="231"/>
      <c r="L12" s="231"/>
      <c r="N12" s="141"/>
    </row>
    <row r="13" spans="1:14" s="29" customFormat="1" ht="15" customHeight="1">
      <c r="A13" s="244">
        <v>2130</v>
      </c>
      <c r="B13" s="30" t="s">
        <v>14</v>
      </c>
      <c r="C13" s="30" t="s">
        <v>77</v>
      </c>
      <c r="D13" s="30" t="s">
        <v>1</v>
      </c>
      <c r="E13" s="91" t="s">
        <v>147</v>
      </c>
      <c r="F13" s="113">
        <f>G13+H13</f>
        <v>169346</v>
      </c>
      <c r="G13" s="227"/>
      <c r="H13" s="155">
        <f>H14</f>
        <v>169346</v>
      </c>
      <c r="K13" s="144"/>
      <c r="L13" s="141"/>
    </row>
    <row r="14" spans="1:14" s="29" customFormat="1" ht="15" customHeight="1">
      <c r="A14" s="244">
        <v>2133</v>
      </c>
      <c r="B14" s="31" t="s">
        <v>14</v>
      </c>
      <c r="C14" s="31" t="s">
        <v>77</v>
      </c>
      <c r="D14" s="31" t="s">
        <v>77</v>
      </c>
      <c r="E14" s="90" t="s">
        <v>64</v>
      </c>
      <c r="F14" s="113">
        <f>G14+H14</f>
        <v>169346</v>
      </c>
      <c r="G14" s="227"/>
      <c r="H14" s="155">
        <v>169346</v>
      </c>
      <c r="J14" s="231"/>
      <c r="K14" s="144"/>
      <c r="M14" s="141"/>
    </row>
    <row r="15" spans="1:14" s="29" customFormat="1" ht="32.25" customHeight="1">
      <c r="A15" s="44">
        <v>2400</v>
      </c>
      <c r="B15" s="30" t="s">
        <v>15</v>
      </c>
      <c r="C15" s="30" t="s">
        <v>1</v>
      </c>
      <c r="D15" s="30" t="s">
        <v>1</v>
      </c>
      <c r="E15" s="92" t="s">
        <v>251</v>
      </c>
      <c r="F15" s="227">
        <f>G15+H15</f>
        <v>2355219.1140000001</v>
      </c>
      <c r="G15" s="113">
        <f>G21+G24</f>
        <v>6000</v>
      </c>
      <c r="H15" s="243">
        <f>H21+H24+H27</f>
        <v>2349219.1140000001</v>
      </c>
      <c r="K15" s="144"/>
    </row>
    <row r="16" spans="1:14" s="29" customFormat="1">
      <c r="A16" s="244"/>
      <c r="B16" s="30"/>
      <c r="C16" s="30"/>
      <c r="D16" s="30"/>
      <c r="E16" s="90" t="s">
        <v>62</v>
      </c>
      <c r="F16" s="113"/>
      <c r="G16" s="113"/>
      <c r="H16" s="155"/>
      <c r="K16" s="144"/>
    </row>
    <row r="17" spans="1:12" s="29" customFormat="1" ht="27" hidden="1">
      <c r="A17" s="245">
        <v>2420</v>
      </c>
      <c r="B17" s="30" t="s">
        <v>15</v>
      </c>
      <c r="C17" s="30" t="s">
        <v>3</v>
      </c>
      <c r="D17" s="30" t="s">
        <v>1</v>
      </c>
      <c r="E17" s="114" t="s">
        <v>155</v>
      </c>
      <c r="F17" s="113">
        <f>G17+H17</f>
        <v>0</v>
      </c>
      <c r="G17" s="113">
        <v>0</v>
      </c>
      <c r="H17" s="155">
        <f>H19+H20</f>
        <v>0</v>
      </c>
    </row>
    <row r="18" spans="1:12" s="29" customFormat="1" hidden="1">
      <c r="A18" s="246"/>
      <c r="B18" s="192"/>
      <c r="C18" s="192"/>
      <c r="D18" s="192"/>
      <c r="E18" s="193" t="s">
        <v>63</v>
      </c>
      <c r="F18" s="113"/>
      <c r="G18" s="113"/>
      <c r="H18" s="155"/>
    </row>
    <row r="19" spans="1:12" s="29" customFormat="1" hidden="1">
      <c r="A19" s="246">
        <v>2421</v>
      </c>
      <c r="B19" s="192" t="s">
        <v>15</v>
      </c>
      <c r="C19" s="192" t="s">
        <v>3</v>
      </c>
      <c r="D19" s="192" t="s">
        <v>2</v>
      </c>
      <c r="E19" s="194" t="s">
        <v>150</v>
      </c>
      <c r="F19" s="113">
        <f>H19</f>
        <v>0</v>
      </c>
      <c r="G19" s="113"/>
      <c r="H19" s="155">
        <v>0</v>
      </c>
    </row>
    <row r="20" spans="1:12" s="29" customFormat="1" hidden="1">
      <c r="A20" s="183">
        <v>2424</v>
      </c>
      <c r="B20" s="183" t="s">
        <v>57</v>
      </c>
      <c r="C20" s="183" t="s">
        <v>3</v>
      </c>
      <c r="D20" s="183">
        <v>4</v>
      </c>
      <c r="E20" s="184" t="s">
        <v>143</v>
      </c>
      <c r="F20" s="113">
        <f>G20+H20</f>
        <v>0</v>
      </c>
      <c r="G20" s="113">
        <v>0</v>
      </c>
      <c r="H20" s="155">
        <v>0</v>
      </c>
    </row>
    <row r="21" spans="1:12" s="29" customFormat="1">
      <c r="A21" s="244">
        <v>2430</v>
      </c>
      <c r="B21" s="30" t="s">
        <v>15</v>
      </c>
      <c r="C21" s="30" t="s">
        <v>77</v>
      </c>
      <c r="D21" s="30" t="s">
        <v>1</v>
      </c>
      <c r="E21" s="91" t="s">
        <v>156</v>
      </c>
      <c r="F21" s="113">
        <f>G21+H21</f>
        <v>20202.7</v>
      </c>
      <c r="G21" s="113"/>
      <c r="H21" s="155">
        <f>H23</f>
        <v>20202.7</v>
      </c>
    </row>
    <row r="22" spans="1:12" s="29" customFormat="1">
      <c r="A22" s="244"/>
      <c r="B22" s="30"/>
      <c r="C22" s="30"/>
      <c r="D22" s="30"/>
      <c r="E22" s="90" t="s">
        <v>63</v>
      </c>
      <c r="F22" s="113"/>
      <c r="G22" s="113"/>
      <c r="H22" s="155"/>
    </row>
    <row r="23" spans="1:12" s="29" customFormat="1">
      <c r="A23" s="244">
        <v>2432</v>
      </c>
      <c r="B23" s="31" t="s">
        <v>15</v>
      </c>
      <c r="C23" s="31" t="s">
        <v>77</v>
      </c>
      <c r="D23" s="31" t="s">
        <v>3</v>
      </c>
      <c r="E23" s="90" t="s">
        <v>157</v>
      </c>
      <c r="F23" s="113">
        <f>G23+H23</f>
        <v>20202.7</v>
      </c>
      <c r="G23" s="113"/>
      <c r="H23" s="155">
        <v>20202.7</v>
      </c>
    </row>
    <row r="24" spans="1:12" s="29" customFormat="1">
      <c r="A24" s="244">
        <v>2450</v>
      </c>
      <c r="B24" s="30" t="s">
        <v>15</v>
      </c>
      <c r="C24" s="30" t="s">
        <v>58</v>
      </c>
      <c r="D24" s="30" t="s">
        <v>1</v>
      </c>
      <c r="E24" s="91" t="s">
        <v>110</v>
      </c>
      <c r="F24" s="113">
        <f>G24+H24</f>
        <v>2336906.4139999999</v>
      </c>
      <c r="G24" s="113">
        <f>G26</f>
        <v>6000</v>
      </c>
      <c r="H24" s="227">
        <f>H26</f>
        <v>2330906.4139999999</v>
      </c>
    </row>
    <row r="25" spans="1:12" s="29" customFormat="1">
      <c r="A25" s="244"/>
      <c r="B25" s="30"/>
      <c r="C25" s="30"/>
      <c r="D25" s="30"/>
      <c r="E25" s="90" t="s">
        <v>63</v>
      </c>
      <c r="F25" s="113"/>
      <c r="G25" s="113"/>
      <c r="H25" s="155"/>
      <c r="K25" s="141"/>
    </row>
    <row r="26" spans="1:12" s="29" customFormat="1">
      <c r="A26" s="244">
        <v>2451</v>
      </c>
      <c r="B26" s="31" t="s">
        <v>15</v>
      </c>
      <c r="C26" s="31" t="s">
        <v>58</v>
      </c>
      <c r="D26" s="31" t="s">
        <v>2</v>
      </c>
      <c r="E26" s="90" t="s">
        <v>115</v>
      </c>
      <c r="F26" s="113">
        <f>G26+H26</f>
        <v>2336906.4139999999</v>
      </c>
      <c r="G26" s="113">
        <v>6000</v>
      </c>
      <c r="H26" s="243">
        <v>2330906.4139999999</v>
      </c>
      <c r="K26" s="141"/>
      <c r="L26" s="141"/>
    </row>
    <row r="27" spans="1:12" s="29" customFormat="1" ht="27">
      <c r="A27" s="244">
        <v>2490</v>
      </c>
      <c r="B27" s="30" t="s">
        <v>15</v>
      </c>
      <c r="C27" s="30" t="s">
        <v>185</v>
      </c>
      <c r="D27" s="30" t="s">
        <v>1</v>
      </c>
      <c r="E27" s="91" t="s">
        <v>186</v>
      </c>
      <c r="F27" s="113">
        <f>H27</f>
        <v>-1890</v>
      </c>
      <c r="G27" s="113"/>
      <c r="H27" s="155">
        <f>H28</f>
        <v>-1890</v>
      </c>
      <c r="K27" s="141"/>
      <c r="L27" s="141"/>
    </row>
    <row r="28" spans="1:12" s="29" customFormat="1" ht="27">
      <c r="A28" s="244">
        <v>2491</v>
      </c>
      <c r="B28" s="31" t="s">
        <v>15</v>
      </c>
      <c r="C28" s="31" t="s">
        <v>185</v>
      </c>
      <c r="D28" s="31" t="s">
        <v>2</v>
      </c>
      <c r="E28" s="90" t="s">
        <v>186</v>
      </c>
      <c r="F28" s="113">
        <f>H28</f>
        <v>-1890</v>
      </c>
      <c r="G28" s="113"/>
      <c r="H28" s="155">
        <v>-1890</v>
      </c>
      <c r="J28" s="141"/>
      <c r="K28" s="141"/>
      <c r="L28" s="141"/>
    </row>
    <row r="29" spans="1:12" s="29" customFormat="1" ht="27">
      <c r="A29" s="44">
        <v>2500</v>
      </c>
      <c r="B29" s="30" t="s">
        <v>16</v>
      </c>
      <c r="C29" s="30" t="s">
        <v>1</v>
      </c>
      <c r="D29" s="30" t="s">
        <v>1</v>
      </c>
      <c r="E29" s="92" t="s">
        <v>249</v>
      </c>
      <c r="F29" s="113">
        <f>G29+H29</f>
        <v>543040.30000000005</v>
      </c>
      <c r="G29" s="113"/>
      <c r="H29" s="155">
        <f>H34+H37</f>
        <v>543040.30000000005</v>
      </c>
      <c r="J29" s="141"/>
      <c r="K29" s="141"/>
      <c r="L29" s="141"/>
    </row>
    <row r="30" spans="1:12" s="29" customFormat="1" ht="16.5" customHeight="1">
      <c r="A30" s="244"/>
      <c r="B30" s="30"/>
      <c r="C30" s="30"/>
      <c r="D30" s="30"/>
      <c r="E30" s="90" t="s">
        <v>62</v>
      </c>
      <c r="F30" s="113"/>
      <c r="G30" s="113"/>
      <c r="H30" s="155"/>
    </row>
    <row r="31" spans="1:12" s="29" customFormat="1" hidden="1">
      <c r="A31" s="244">
        <v>2510</v>
      </c>
      <c r="B31" s="30" t="s">
        <v>16</v>
      </c>
      <c r="C31" s="30" t="s">
        <v>2</v>
      </c>
      <c r="D31" s="30" t="s">
        <v>1</v>
      </c>
      <c r="E31" s="91" t="s">
        <v>130</v>
      </c>
      <c r="F31" s="113">
        <f>G31+H31</f>
        <v>0</v>
      </c>
      <c r="G31" s="113">
        <f>G33</f>
        <v>0</v>
      </c>
      <c r="H31" s="155">
        <f>H33</f>
        <v>0</v>
      </c>
    </row>
    <row r="32" spans="1:12" s="29" customFormat="1" hidden="1">
      <c r="A32" s="244"/>
      <c r="B32" s="30"/>
      <c r="C32" s="30"/>
      <c r="D32" s="30"/>
      <c r="E32" s="90" t="s">
        <v>63</v>
      </c>
      <c r="F32" s="113"/>
      <c r="G32" s="113"/>
      <c r="H32" s="155"/>
    </row>
    <row r="33" spans="1:12" s="29" customFormat="1" ht="16.5" hidden="1" customHeight="1">
      <c r="A33" s="244">
        <v>2511</v>
      </c>
      <c r="B33" s="31" t="s">
        <v>16</v>
      </c>
      <c r="C33" s="31" t="s">
        <v>2</v>
      </c>
      <c r="D33" s="31" t="s">
        <v>2</v>
      </c>
      <c r="E33" s="114" t="s">
        <v>130</v>
      </c>
      <c r="F33" s="113">
        <f>G33+H33</f>
        <v>0</v>
      </c>
      <c r="G33" s="113">
        <v>0</v>
      </c>
      <c r="H33" s="155">
        <v>0</v>
      </c>
      <c r="K33" s="141"/>
      <c r="L33" s="141"/>
    </row>
    <row r="34" spans="1:12" s="29" customFormat="1" ht="16.5" customHeight="1">
      <c r="A34" s="244">
        <v>2510</v>
      </c>
      <c r="B34" s="30" t="s">
        <v>16</v>
      </c>
      <c r="C34" s="30" t="s">
        <v>2</v>
      </c>
      <c r="D34" s="30" t="s">
        <v>1</v>
      </c>
      <c r="E34" s="91" t="s">
        <v>130</v>
      </c>
      <c r="F34" s="113">
        <f>H34</f>
        <v>252555.90000000002</v>
      </c>
      <c r="G34" s="113"/>
      <c r="H34" s="155">
        <f>H36</f>
        <v>252555.90000000002</v>
      </c>
      <c r="J34" s="141"/>
      <c r="K34" s="141"/>
      <c r="L34" s="141"/>
    </row>
    <row r="35" spans="1:12" s="29" customFormat="1" ht="16.5" customHeight="1">
      <c r="A35" s="244"/>
      <c r="B35" s="30"/>
      <c r="C35" s="30"/>
      <c r="D35" s="30"/>
      <c r="E35" s="90" t="s">
        <v>63</v>
      </c>
      <c r="F35" s="113"/>
      <c r="G35" s="113"/>
      <c r="H35" s="155"/>
      <c r="K35" s="141"/>
      <c r="L35" s="141"/>
    </row>
    <row r="36" spans="1:12" s="29" customFormat="1" ht="16.5" customHeight="1">
      <c r="A36" s="244">
        <v>2511</v>
      </c>
      <c r="B36" s="31" t="s">
        <v>16</v>
      </c>
      <c r="C36" s="31" t="s">
        <v>2</v>
      </c>
      <c r="D36" s="31" t="s">
        <v>2</v>
      </c>
      <c r="E36" s="114" t="s">
        <v>130</v>
      </c>
      <c r="F36" s="113">
        <f>H36</f>
        <v>252555.90000000002</v>
      </c>
      <c r="G36" s="113"/>
      <c r="H36" s="155">
        <v>252555.90000000002</v>
      </c>
      <c r="J36" s="141"/>
      <c r="K36" s="141"/>
      <c r="L36" s="141"/>
    </row>
    <row r="37" spans="1:12" s="29" customFormat="1" ht="15" customHeight="1">
      <c r="A37" s="244">
        <v>2530</v>
      </c>
      <c r="B37" s="31" t="s">
        <v>58</v>
      </c>
      <c r="C37" s="31" t="s">
        <v>77</v>
      </c>
      <c r="D37" s="31" t="s">
        <v>1</v>
      </c>
      <c r="E37" s="114" t="s">
        <v>142</v>
      </c>
      <c r="F37" s="113">
        <f>H37</f>
        <v>290484.40000000002</v>
      </c>
      <c r="G37" s="113"/>
      <c r="H37" s="155">
        <f>H39</f>
        <v>290484.40000000002</v>
      </c>
    </row>
    <row r="38" spans="1:12" s="29" customFormat="1">
      <c r="A38" s="244"/>
      <c r="B38" s="31"/>
      <c r="C38" s="31"/>
      <c r="D38" s="31"/>
      <c r="E38" s="114" t="s">
        <v>63</v>
      </c>
      <c r="F38" s="113"/>
      <c r="G38" s="113"/>
      <c r="H38" s="155"/>
      <c r="J38" s="141"/>
    </row>
    <row r="39" spans="1:12" s="29" customFormat="1" ht="15.75" customHeight="1">
      <c r="A39" s="244">
        <v>2531</v>
      </c>
      <c r="B39" s="31" t="s">
        <v>58</v>
      </c>
      <c r="C39" s="31" t="s">
        <v>77</v>
      </c>
      <c r="D39" s="31" t="s">
        <v>2</v>
      </c>
      <c r="E39" s="125" t="s">
        <v>142</v>
      </c>
      <c r="F39" s="113">
        <f>H39</f>
        <v>290484.40000000002</v>
      </c>
      <c r="G39" s="113"/>
      <c r="H39" s="155">
        <v>290484.40000000002</v>
      </c>
      <c r="K39" s="196"/>
    </row>
    <row r="40" spans="1:12" s="29" customFormat="1" ht="0.75" hidden="1" customHeight="1">
      <c r="A40" s="244">
        <v>2560</v>
      </c>
      <c r="B40" s="30" t="s">
        <v>16</v>
      </c>
      <c r="C40" s="30" t="s">
        <v>59</v>
      </c>
      <c r="D40" s="30" t="s">
        <v>1</v>
      </c>
      <c r="E40" s="91" t="s">
        <v>135</v>
      </c>
      <c r="F40" s="113">
        <f>F42</f>
        <v>0</v>
      </c>
      <c r="G40" s="113">
        <f>G42</f>
        <v>0</v>
      </c>
      <c r="H40" s="155">
        <f>H42</f>
        <v>0</v>
      </c>
      <c r="K40" s="141"/>
    </row>
    <row r="41" spans="1:12" s="29" customFormat="1" hidden="1">
      <c r="A41" s="244"/>
      <c r="B41" s="30"/>
      <c r="C41" s="30"/>
      <c r="D41" s="30"/>
      <c r="E41" s="90" t="s">
        <v>63</v>
      </c>
      <c r="F41" s="113"/>
      <c r="G41" s="113"/>
      <c r="H41" s="155"/>
    </row>
    <row r="42" spans="1:12" s="29" customFormat="1" ht="27" hidden="1">
      <c r="A42" s="244">
        <v>2561</v>
      </c>
      <c r="B42" s="31" t="s">
        <v>16</v>
      </c>
      <c r="C42" s="31" t="s">
        <v>59</v>
      </c>
      <c r="D42" s="31" t="s">
        <v>2</v>
      </c>
      <c r="E42" s="90" t="s">
        <v>136</v>
      </c>
      <c r="F42" s="113">
        <f>G42+H42</f>
        <v>0</v>
      </c>
      <c r="G42" s="113">
        <v>0</v>
      </c>
      <c r="H42" s="155">
        <v>0</v>
      </c>
    </row>
    <row r="43" spans="1:12" s="29" customFormat="1" ht="40.5">
      <c r="A43" s="44">
        <v>2600</v>
      </c>
      <c r="B43" s="30" t="s">
        <v>17</v>
      </c>
      <c r="C43" s="30" t="s">
        <v>1</v>
      </c>
      <c r="D43" s="30" t="s">
        <v>1</v>
      </c>
      <c r="E43" s="92" t="s">
        <v>248</v>
      </c>
      <c r="F43" s="113">
        <f>G43+H43</f>
        <v>211363.1</v>
      </c>
      <c r="G43" s="113">
        <f>G48</f>
        <v>300</v>
      </c>
      <c r="H43" s="155">
        <f>H45+H48</f>
        <v>211063.1</v>
      </c>
      <c r="J43" s="141"/>
    </row>
    <row r="44" spans="1:12" s="29" customFormat="1">
      <c r="A44" s="244"/>
      <c r="B44" s="30"/>
      <c r="C44" s="30"/>
      <c r="D44" s="30"/>
      <c r="E44" s="90" t="s">
        <v>62</v>
      </c>
      <c r="F44" s="113"/>
      <c r="G44" s="113"/>
      <c r="H44" s="155"/>
      <c r="K44" s="141"/>
    </row>
    <row r="45" spans="1:12" s="29" customFormat="1">
      <c r="A45" s="209" t="s">
        <v>159</v>
      </c>
      <c r="B45" s="209" t="s">
        <v>17</v>
      </c>
      <c r="C45" s="209" t="s">
        <v>2</v>
      </c>
      <c r="D45" s="210" t="s">
        <v>1</v>
      </c>
      <c r="E45" s="211" t="s">
        <v>160</v>
      </c>
      <c r="F45" s="113">
        <f>G45+H45</f>
        <v>6493.2</v>
      </c>
      <c r="G45" s="113"/>
      <c r="H45" s="155">
        <f>H47</f>
        <v>6493.2</v>
      </c>
    </row>
    <row r="46" spans="1:12" s="29" customFormat="1">
      <c r="A46" s="212"/>
      <c r="B46" s="212"/>
      <c r="C46" s="212"/>
      <c r="D46" s="213"/>
      <c r="E46" s="214" t="s">
        <v>161</v>
      </c>
      <c r="F46" s="113"/>
      <c r="G46" s="113"/>
      <c r="H46" s="155"/>
    </row>
    <row r="47" spans="1:12" s="29" customFormat="1" ht="24.75" customHeight="1">
      <c r="A47" s="209" t="s">
        <v>162</v>
      </c>
      <c r="B47" s="209" t="s">
        <v>17</v>
      </c>
      <c r="C47" s="209" t="s">
        <v>2</v>
      </c>
      <c r="D47" s="209" t="s">
        <v>2</v>
      </c>
      <c r="E47" s="215" t="s">
        <v>160</v>
      </c>
      <c r="F47" s="113">
        <f>G47+H47</f>
        <v>6493.2</v>
      </c>
      <c r="G47" s="113"/>
      <c r="H47" s="155">
        <v>6493.2</v>
      </c>
    </row>
    <row r="48" spans="1:12" s="29" customFormat="1">
      <c r="A48" s="244">
        <v>2630</v>
      </c>
      <c r="B48" s="30" t="s">
        <v>17</v>
      </c>
      <c r="C48" s="30" t="s">
        <v>77</v>
      </c>
      <c r="D48" s="30" t="s">
        <v>2</v>
      </c>
      <c r="E48" s="125" t="s">
        <v>116</v>
      </c>
      <c r="F48" s="113">
        <f>F50</f>
        <v>204869.9</v>
      </c>
      <c r="G48" s="113">
        <f>G50</f>
        <v>300</v>
      </c>
      <c r="H48" s="155">
        <f>H50</f>
        <v>204569.9</v>
      </c>
    </row>
    <row r="49" spans="1:12" s="29" customFormat="1">
      <c r="A49" s="244"/>
      <c r="B49" s="30"/>
      <c r="C49" s="30"/>
      <c r="D49" s="30"/>
      <c r="E49" s="90" t="s">
        <v>63</v>
      </c>
      <c r="F49" s="113"/>
      <c r="G49" s="113"/>
      <c r="H49" s="155"/>
    </row>
    <row r="50" spans="1:12" s="29" customFormat="1" ht="22.5" customHeight="1">
      <c r="A50" s="245">
        <v>2631</v>
      </c>
      <c r="B50" s="30" t="s">
        <v>17</v>
      </c>
      <c r="C50" s="30" t="s">
        <v>77</v>
      </c>
      <c r="D50" s="30" t="s">
        <v>2</v>
      </c>
      <c r="E50" s="125" t="s">
        <v>116</v>
      </c>
      <c r="F50" s="113">
        <f>G50+H50</f>
        <v>204869.9</v>
      </c>
      <c r="G50" s="113">
        <v>300</v>
      </c>
      <c r="H50" s="155">
        <v>204569.9</v>
      </c>
      <c r="K50" s="141"/>
      <c r="L50" s="141"/>
    </row>
    <row r="51" spans="1:12" s="29" customFormat="1" ht="0.75" hidden="1" customHeight="1">
      <c r="A51" s="244">
        <v>2640</v>
      </c>
      <c r="B51" s="30" t="s">
        <v>17</v>
      </c>
      <c r="C51" s="30" t="s">
        <v>57</v>
      </c>
      <c r="D51" s="30" t="s">
        <v>1</v>
      </c>
      <c r="E51" s="91" t="s">
        <v>69</v>
      </c>
      <c r="F51" s="113">
        <f>H51</f>
        <v>0</v>
      </c>
      <c r="G51" s="113"/>
      <c r="H51" s="155">
        <f>H53</f>
        <v>0</v>
      </c>
    </row>
    <row r="52" spans="1:12" s="29" customFormat="1" ht="18" hidden="1" customHeight="1">
      <c r="A52" s="244"/>
      <c r="B52" s="30"/>
      <c r="C52" s="30"/>
      <c r="D52" s="30"/>
      <c r="E52" s="90" t="s">
        <v>63</v>
      </c>
      <c r="F52" s="113"/>
      <c r="G52" s="113"/>
      <c r="H52" s="155"/>
    </row>
    <row r="53" spans="1:12" s="29" customFormat="1" ht="3" hidden="1" customHeight="1">
      <c r="A53" s="244">
        <v>2641</v>
      </c>
      <c r="B53" s="31" t="s">
        <v>17</v>
      </c>
      <c r="C53" s="31" t="s">
        <v>57</v>
      </c>
      <c r="D53" s="31" t="s">
        <v>2</v>
      </c>
      <c r="E53" s="90" t="s">
        <v>118</v>
      </c>
      <c r="F53" s="113">
        <f>H53</f>
        <v>0</v>
      </c>
      <c r="G53" s="113"/>
      <c r="H53" s="155">
        <v>0</v>
      </c>
    </row>
    <row r="54" spans="1:12" s="29" customFormat="1" ht="24.75" customHeight="1">
      <c r="A54" s="44">
        <v>2800</v>
      </c>
      <c r="B54" s="30" t="s">
        <v>18</v>
      </c>
      <c r="C54" s="30" t="s">
        <v>1</v>
      </c>
      <c r="D54" s="30" t="s">
        <v>1</v>
      </c>
      <c r="E54" s="92" t="s">
        <v>33</v>
      </c>
      <c r="F54" s="227">
        <f>G54+H54</f>
        <v>958291.84499999997</v>
      </c>
      <c r="G54" s="227"/>
      <c r="H54" s="243">
        <f>H56+H59</f>
        <v>958291.84499999997</v>
      </c>
    </row>
    <row r="55" spans="1:12" s="29" customFormat="1">
      <c r="A55" s="244"/>
      <c r="B55" s="30"/>
      <c r="C55" s="30"/>
      <c r="D55" s="30"/>
      <c r="E55" s="90" t="s">
        <v>62</v>
      </c>
      <c r="F55" s="113"/>
      <c r="G55" s="113"/>
      <c r="H55" s="155"/>
    </row>
    <row r="56" spans="1:12" s="29" customFormat="1">
      <c r="A56" s="244">
        <v>2810</v>
      </c>
      <c r="B56" s="31" t="s">
        <v>18</v>
      </c>
      <c r="C56" s="31" t="s">
        <v>2</v>
      </c>
      <c r="D56" s="31" t="s">
        <v>1</v>
      </c>
      <c r="E56" s="91" t="s">
        <v>132</v>
      </c>
      <c r="F56" s="227">
        <f>G56+H56</f>
        <v>448714.45899999997</v>
      </c>
      <c r="G56" s="227"/>
      <c r="H56" s="243">
        <f>H58</f>
        <v>448714.45899999997</v>
      </c>
      <c r="J56" s="231"/>
    </row>
    <row r="57" spans="1:12" s="29" customFormat="1">
      <c r="A57" s="244"/>
      <c r="B57" s="30"/>
      <c r="C57" s="30"/>
      <c r="D57" s="30"/>
      <c r="E57" s="90" t="s">
        <v>63</v>
      </c>
      <c r="F57" s="227"/>
      <c r="G57" s="227"/>
      <c r="H57" s="243"/>
    </row>
    <row r="58" spans="1:12" s="29" customFormat="1">
      <c r="A58" s="244">
        <v>2811</v>
      </c>
      <c r="B58" s="31" t="s">
        <v>18</v>
      </c>
      <c r="C58" s="31" t="s">
        <v>2</v>
      </c>
      <c r="D58" s="31" t="s">
        <v>2</v>
      </c>
      <c r="E58" s="90" t="s">
        <v>132</v>
      </c>
      <c r="F58" s="227">
        <f>G58+H58</f>
        <v>448714.45899999997</v>
      </c>
      <c r="G58" s="227"/>
      <c r="H58" s="243">
        <v>448714.45899999997</v>
      </c>
      <c r="J58" s="231"/>
      <c r="K58" s="144"/>
      <c r="L58" s="195"/>
    </row>
    <row r="59" spans="1:12" s="29" customFormat="1">
      <c r="A59" s="244">
        <v>2820</v>
      </c>
      <c r="B59" s="30" t="s">
        <v>18</v>
      </c>
      <c r="C59" s="30" t="s">
        <v>3</v>
      </c>
      <c r="D59" s="30" t="s">
        <v>1</v>
      </c>
      <c r="E59" s="91" t="s">
        <v>104</v>
      </c>
      <c r="F59" s="227">
        <f>H59</f>
        <v>509577.386</v>
      </c>
      <c r="G59" s="113"/>
      <c r="H59" s="243">
        <f>H60+H61+H62+H63+H64+H65</f>
        <v>509577.386</v>
      </c>
      <c r="J59" s="144"/>
      <c r="K59" s="144"/>
      <c r="L59" s="141"/>
    </row>
    <row r="60" spans="1:12" s="29" customFormat="1">
      <c r="A60" s="244">
        <v>2821</v>
      </c>
      <c r="B60" s="31" t="s">
        <v>18</v>
      </c>
      <c r="C60" s="31" t="s">
        <v>3</v>
      </c>
      <c r="D60" s="31" t="s">
        <v>2</v>
      </c>
      <c r="E60" s="90" t="s">
        <v>71</v>
      </c>
      <c r="F60" s="113">
        <f>G60+H60</f>
        <v>98393.8</v>
      </c>
      <c r="G60" s="113"/>
      <c r="H60" s="155">
        <v>98393.8</v>
      </c>
      <c r="J60" s="231"/>
    </row>
    <row r="61" spans="1:12" s="29" customFormat="1">
      <c r="A61" s="244">
        <v>2822</v>
      </c>
      <c r="B61" s="31" t="s">
        <v>18</v>
      </c>
      <c r="C61" s="31" t="s">
        <v>3</v>
      </c>
      <c r="D61" s="31" t="s">
        <v>3</v>
      </c>
      <c r="E61" s="90" t="s">
        <v>158</v>
      </c>
      <c r="F61" s="113">
        <f>G61+H61</f>
        <v>63803.5</v>
      </c>
      <c r="G61" s="113"/>
      <c r="H61" s="155">
        <v>63803.5</v>
      </c>
    </row>
    <row r="62" spans="1:12" s="29" customFormat="1">
      <c r="A62" s="182">
        <v>2823</v>
      </c>
      <c r="B62" s="31" t="s">
        <v>18</v>
      </c>
      <c r="C62" s="31" t="s">
        <v>3</v>
      </c>
      <c r="D62" s="31" t="s">
        <v>77</v>
      </c>
      <c r="E62" s="90" t="s">
        <v>207</v>
      </c>
      <c r="F62" s="113">
        <f>H62</f>
        <v>36637.985999999997</v>
      </c>
      <c r="G62" s="113"/>
      <c r="H62" s="155">
        <v>36637.985999999997</v>
      </c>
    </row>
    <row r="63" spans="1:12" s="29" customFormat="1">
      <c r="A63" s="244">
        <v>2824</v>
      </c>
      <c r="B63" s="31" t="s">
        <v>18</v>
      </c>
      <c r="C63" s="31" t="s">
        <v>3</v>
      </c>
      <c r="D63" s="31" t="s">
        <v>57</v>
      </c>
      <c r="E63" s="90" t="s">
        <v>131</v>
      </c>
      <c r="F63" s="113">
        <f>G63+H63</f>
        <v>278558.40000000002</v>
      </c>
      <c r="G63" s="113"/>
      <c r="H63" s="155" t="s">
        <v>174</v>
      </c>
    </row>
    <row r="64" spans="1:12" s="29" customFormat="1">
      <c r="A64" s="244">
        <v>2824</v>
      </c>
      <c r="B64" s="31" t="s">
        <v>18</v>
      </c>
      <c r="C64" s="31" t="s">
        <v>3</v>
      </c>
      <c r="D64" s="31" t="s">
        <v>57</v>
      </c>
      <c r="E64" s="90" t="s">
        <v>175</v>
      </c>
      <c r="F64" s="113">
        <f>G64+H64</f>
        <v>27161.7</v>
      </c>
      <c r="G64" s="113"/>
      <c r="H64" s="155">
        <v>27161.7</v>
      </c>
    </row>
    <row r="65" spans="1:14" s="29" customFormat="1">
      <c r="A65" s="244">
        <v>2827</v>
      </c>
      <c r="B65" s="31" t="s">
        <v>18</v>
      </c>
      <c r="C65" s="31" t="s">
        <v>3</v>
      </c>
      <c r="D65" s="31" t="s">
        <v>60</v>
      </c>
      <c r="E65" s="90" t="s">
        <v>171</v>
      </c>
      <c r="F65" s="113">
        <f>H65+G65</f>
        <v>5022</v>
      </c>
      <c r="G65" s="113"/>
      <c r="H65" s="155">
        <v>5022</v>
      </c>
      <c r="J65" s="144"/>
      <c r="M65" s="141"/>
    </row>
    <row r="66" spans="1:14" s="29" customFormat="1" ht="18" customHeight="1">
      <c r="A66" s="44">
        <v>2900</v>
      </c>
      <c r="B66" s="30" t="s">
        <v>19</v>
      </c>
      <c r="C66" s="30" t="s">
        <v>1</v>
      </c>
      <c r="D66" s="30" t="s">
        <v>1</v>
      </c>
      <c r="E66" s="92" t="s">
        <v>252</v>
      </c>
      <c r="F66" s="113">
        <f>G66+H66</f>
        <v>399531.2</v>
      </c>
      <c r="G66" s="113"/>
      <c r="H66" s="155">
        <f>H68</f>
        <v>399531.2</v>
      </c>
      <c r="J66" s="144"/>
    </row>
    <row r="67" spans="1:14" s="29" customFormat="1">
      <c r="A67" s="244"/>
      <c r="B67" s="30"/>
      <c r="C67" s="30"/>
      <c r="D67" s="30"/>
      <c r="E67" s="90" t="s">
        <v>62</v>
      </c>
      <c r="F67" s="113"/>
      <c r="G67" s="113"/>
      <c r="H67" s="155"/>
      <c r="K67" s="141"/>
    </row>
    <row r="68" spans="1:14" s="29" customFormat="1" ht="27">
      <c r="A68" s="244">
        <v>2910</v>
      </c>
      <c r="B68" s="30" t="s">
        <v>19</v>
      </c>
      <c r="C68" s="30" t="s">
        <v>2</v>
      </c>
      <c r="D68" s="30" t="s">
        <v>1</v>
      </c>
      <c r="E68" s="91" t="s">
        <v>83</v>
      </c>
      <c r="F68" s="113">
        <f>G68+H68</f>
        <v>399531.2</v>
      </c>
      <c r="G68" s="113"/>
      <c r="H68" s="155">
        <f>H70</f>
        <v>399531.2</v>
      </c>
      <c r="J68" s="144"/>
      <c r="K68" s="141"/>
      <c r="L68" s="141"/>
      <c r="N68" s="141"/>
    </row>
    <row r="69" spans="1:14" s="29" customFormat="1">
      <c r="A69" s="244"/>
      <c r="B69" s="30"/>
      <c r="C69" s="30"/>
      <c r="D69" s="30"/>
      <c r="E69" s="90" t="s">
        <v>63</v>
      </c>
      <c r="F69" s="113"/>
      <c r="G69" s="113"/>
      <c r="H69" s="155"/>
    </row>
    <row r="70" spans="1:14" s="29" customFormat="1">
      <c r="A70" s="244">
        <v>2911</v>
      </c>
      <c r="B70" s="31" t="s">
        <v>19</v>
      </c>
      <c r="C70" s="31" t="s">
        <v>2</v>
      </c>
      <c r="D70" s="31" t="s">
        <v>2</v>
      </c>
      <c r="E70" s="90" t="s">
        <v>72</v>
      </c>
      <c r="F70" s="113">
        <f>G70+H70</f>
        <v>399531.2</v>
      </c>
      <c r="G70" s="113"/>
      <c r="H70" s="155">
        <v>399531.2</v>
      </c>
      <c r="K70" s="141"/>
      <c r="M70" s="141"/>
      <c r="N70" s="141"/>
    </row>
    <row r="71" spans="1:14" s="29" customFormat="1">
      <c r="A71" s="44">
        <v>3000</v>
      </c>
      <c r="B71" s="30" t="s">
        <v>170</v>
      </c>
      <c r="C71" s="30" t="s">
        <v>1</v>
      </c>
      <c r="D71" s="30" t="s">
        <v>1</v>
      </c>
      <c r="E71" s="92" t="s">
        <v>220</v>
      </c>
      <c r="F71" s="113">
        <f>H71</f>
        <v>30149.8</v>
      </c>
      <c r="G71" s="113"/>
      <c r="H71" s="155">
        <f>H73</f>
        <v>30149.8</v>
      </c>
      <c r="M71" s="141"/>
      <c r="N71" s="141"/>
    </row>
    <row r="72" spans="1:14" s="29" customFormat="1">
      <c r="A72" s="244"/>
      <c r="B72" s="30"/>
      <c r="C72" s="30"/>
      <c r="D72" s="30"/>
      <c r="E72" s="90" t="s">
        <v>62</v>
      </c>
      <c r="F72" s="113"/>
      <c r="G72" s="113"/>
      <c r="H72" s="155"/>
      <c r="M72" s="141"/>
      <c r="N72" s="141"/>
    </row>
    <row r="73" spans="1:14" s="29" customFormat="1" ht="27">
      <c r="A73" s="244">
        <v>3070</v>
      </c>
      <c r="B73" s="30" t="s">
        <v>170</v>
      </c>
      <c r="C73" s="30" t="s">
        <v>60</v>
      </c>
      <c r="D73" s="30" t="s">
        <v>1</v>
      </c>
      <c r="E73" s="91" t="s">
        <v>190</v>
      </c>
      <c r="F73" s="113">
        <f>H73</f>
        <v>30149.8</v>
      </c>
      <c r="G73" s="113"/>
      <c r="H73" s="155">
        <f>H75</f>
        <v>30149.8</v>
      </c>
      <c r="M73" s="141"/>
      <c r="N73" s="141"/>
    </row>
    <row r="74" spans="1:14" s="29" customFormat="1">
      <c r="A74" s="244"/>
      <c r="B74" s="30"/>
      <c r="C74" s="30"/>
      <c r="D74" s="30"/>
      <c r="E74" s="90" t="s">
        <v>63</v>
      </c>
      <c r="F74" s="113"/>
      <c r="G74" s="113"/>
      <c r="H74" s="155"/>
      <c r="M74" s="141"/>
      <c r="N74" s="141"/>
    </row>
    <row r="75" spans="1:14" s="29" customFormat="1" ht="27">
      <c r="A75" s="244">
        <v>3071</v>
      </c>
      <c r="B75" s="31" t="s">
        <v>170</v>
      </c>
      <c r="C75" s="31" t="s">
        <v>60</v>
      </c>
      <c r="D75" s="31" t="s">
        <v>2</v>
      </c>
      <c r="E75" s="90" t="s">
        <v>190</v>
      </c>
      <c r="F75" s="113">
        <f>H75</f>
        <v>30149.8</v>
      </c>
      <c r="G75" s="113"/>
      <c r="H75" s="155">
        <v>30149.8</v>
      </c>
      <c r="M75" s="141"/>
      <c r="N75" s="141"/>
    </row>
    <row r="76" spans="1:14" s="29" customFormat="1" ht="35.25" customHeight="1">
      <c r="A76" s="43">
        <v>3100</v>
      </c>
      <c r="B76" s="30" t="s">
        <v>144</v>
      </c>
      <c r="C76" s="30" t="s">
        <v>1</v>
      </c>
      <c r="D76" s="30" t="s">
        <v>1</v>
      </c>
      <c r="E76" s="52" t="s">
        <v>176</v>
      </c>
      <c r="F76" s="113">
        <f>F78</f>
        <v>-230687.3</v>
      </c>
      <c r="G76" s="113">
        <f>G78</f>
        <v>69312.7</v>
      </c>
      <c r="H76" s="155"/>
      <c r="M76" s="141"/>
      <c r="N76" s="141"/>
    </row>
    <row r="77" spans="1:14" s="29" customFormat="1">
      <c r="A77" s="245"/>
      <c r="B77" s="30"/>
      <c r="C77" s="43"/>
      <c r="D77" s="43"/>
      <c r="E77" s="90" t="s">
        <v>62</v>
      </c>
      <c r="F77" s="113"/>
      <c r="G77" s="113"/>
      <c r="H77" s="155"/>
      <c r="M77" s="141"/>
      <c r="N77" s="141"/>
    </row>
    <row r="78" spans="1:14" s="29" customFormat="1" ht="28.5">
      <c r="A78" s="245">
        <v>3110</v>
      </c>
      <c r="B78" s="30" t="s">
        <v>144</v>
      </c>
      <c r="C78" s="30" t="s">
        <v>2</v>
      </c>
      <c r="D78" s="30" t="s">
        <v>1</v>
      </c>
      <c r="E78" s="223" t="s">
        <v>177</v>
      </c>
      <c r="F78" s="113">
        <f>F80</f>
        <v>-230687.3</v>
      </c>
      <c r="G78" s="113">
        <f>G80</f>
        <v>69312.7</v>
      </c>
      <c r="H78" s="155"/>
      <c r="M78" s="141"/>
      <c r="N78" s="141"/>
    </row>
    <row r="79" spans="1:14" s="29" customFormat="1">
      <c r="A79" s="245"/>
      <c r="B79" s="30"/>
      <c r="C79" s="43"/>
      <c r="D79" s="43"/>
      <c r="E79" s="90" t="s">
        <v>63</v>
      </c>
      <c r="F79" s="113"/>
      <c r="G79" s="113"/>
      <c r="H79" s="155"/>
      <c r="J79" s="29">
        <v>-230687.3</v>
      </c>
      <c r="K79" s="29">
        <v>69312.7</v>
      </c>
      <c r="M79" s="141"/>
      <c r="N79" s="141"/>
    </row>
    <row r="80" spans="1:14" s="29" customFormat="1">
      <c r="A80" s="245">
        <v>3112</v>
      </c>
      <c r="B80" s="30" t="s">
        <v>144</v>
      </c>
      <c r="C80" s="30" t="s">
        <v>2</v>
      </c>
      <c r="D80" s="30" t="s">
        <v>3</v>
      </c>
      <c r="E80" s="224" t="s">
        <v>145</v>
      </c>
      <c r="F80" s="113">
        <v>-230687.3</v>
      </c>
      <c r="G80" s="113">
        <v>69312.7</v>
      </c>
      <c r="H80" s="155"/>
      <c r="M80" s="141"/>
      <c r="N80" s="141"/>
    </row>
    <row r="81" spans="1:11" s="29" customFormat="1" ht="13.5" customHeight="1">
      <c r="A81" s="172"/>
      <c r="B81" s="173"/>
      <c r="C81" s="173"/>
      <c r="D81" s="173"/>
      <c r="E81" s="174"/>
      <c r="F81" s="151"/>
      <c r="G81" s="151"/>
      <c r="H81" s="154"/>
      <c r="J81" s="141"/>
    </row>
    <row r="82" spans="1:11" s="29" customFormat="1">
      <c r="A82" s="172"/>
      <c r="B82" s="173"/>
      <c r="C82" s="309" t="s">
        <v>200</v>
      </c>
      <c r="D82" s="309"/>
      <c r="E82" s="309"/>
      <c r="F82" s="309"/>
      <c r="G82" s="309"/>
      <c r="H82" s="309"/>
      <c r="I82" s="309"/>
      <c r="J82" s="309"/>
      <c r="K82" s="309"/>
    </row>
    <row r="83" spans="1:11" s="29" customFormat="1" ht="24.75" customHeight="1">
      <c r="A83" s="172"/>
      <c r="B83" s="173"/>
      <c r="C83" s="173"/>
      <c r="D83" s="173"/>
      <c r="E83" s="174"/>
      <c r="F83" s="151"/>
      <c r="G83" s="151"/>
      <c r="H83" s="154"/>
      <c r="J83" s="141"/>
    </row>
    <row r="84" spans="1:11" s="66" customFormat="1" ht="18" customHeight="1">
      <c r="F84" s="188"/>
    </row>
    <row r="85" spans="1:11">
      <c r="B85" s="35"/>
      <c r="C85" s="32"/>
      <c r="D85" s="33"/>
      <c r="E85" s="21"/>
    </row>
    <row r="86" spans="1:11">
      <c r="B86" s="35"/>
      <c r="C86" s="36"/>
      <c r="D86" s="37"/>
    </row>
  </sheetData>
  <mergeCells count="13">
    <mergeCell ref="E2:H2"/>
    <mergeCell ref="C82:K82"/>
    <mergeCell ref="F1:H1"/>
    <mergeCell ref="G7:H7"/>
    <mergeCell ref="E3:H3"/>
    <mergeCell ref="A5:H5"/>
    <mergeCell ref="A7:A8"/>
    <mergeCell ref="B7:B8"/>
    <mergeCell ref="C7:C8"/>
    <mergeCell ref="D7:D8"/>
    <mergeCell ref="F6:H6"/>
    <mergeCell ref="E7:E8"/>
    <mergeCell ref="F7:F8"/>
  </mergeCells>
  <phoneticPr fontId="5" type="noConversion"/>
  <pageMargins left="0.24" right="0.19" top="0.28000000000000003" bottom="0.4" header="0.17" footer="0.17"/>
  <pageSetup scale="95" firstPageNumber="9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zoomScaleNormal="100" workbookViewId="0">
      <selection activeCell="A3" sqref="A3:H3"/>
    </sheetView>
  </sheetViews>
  <sheetFormatPr defaultRowHeight="12.75"/>
  <cols>
    <col min="1" max="1" width="5.85546875" customWidth="1"/>
    <col min="2" max="2" width="49.5703125" customWidth="1"/>
    <col min="3" max="3" width="5.85546875" style="16" customWidth="1"/>
    <col min="4" max="4" width="15.28515625" customWidth="1"/>
    <col min="5" max="5" width="12.28515625" customWidth="1"/>
    <col min="6" max="6" width="14" customWidth="1"/>
    <col min="8" max="8" width="14.28515625" customWidth="1"/>
    <col min="9" max="9" width="12.140625" customWidth="1"/>
    <col min="10" max="10" width="14.140625" customWidth="1"/>
    <col min="11" max="11" width="10" bestFit="1" customWidth="1"/>
    <col min="12" max="12" width="10.140625" bestFit="1" customWidth="1"/>
  </cols>
  <sheetData>
    <row r="1" spans="1:13" ht="14.25">
      <c r="D1" s="311" t="s">
        <v>225</v>
      </c>
      <c r="E1" s="311"/>
      <c r="F1" s="311"/>
    </row>
    <row r="2" spans="1:13" ht="14.25">
      <c r="C2" s="320" t="s">
        <v>137</v>
      </c>
      <c r="D2" s="320"/>
      <c r="E2" s="320"/>
      <c r="F2" s="320"/>
    </row>
    <row r="3" spans="1:13" ht="14.25">
      <c r="A3" s="303" t="s">
        <v>262</v>
      </c>
      <c r="B3" s="303"/>
      <c r="C3" s="303"/>
      <c r="D3" s="303"/>
      <c r="E3" s="303"/>
      <c r="F3" s="303"/>
      <c r="G3" s="303"/>
      <c r="H3" s="303"/>
    </row>
    <row r="4" spans="1:13">
      <c r="D4" s="319"/>
      <c r="E4" s="319"/>
      <c r="F4" s="319"/>
    </row>
    <row r="5" spans="1:13" s="41" customFormat="1" ht="37.5" customHeight="1">
      <c r="A5" s="310" t="s">
        <v>203</v>
      </c>
      <c r="B5" s="310"/>
      <c r="C5" s="310"/>
      <c r="D5" s="310"/>
      <c r="E5" s="310"/>
      <c r="F5" s="310"/>
      <c r="G5" s="310"/>
      <c r="H5" s="310"/>
    </row>
    <row r="6" spans="1:13" s="41" customFormat="1" ht="13.5">
      <c r="C6" s="42"/>
      <c r="E6" s="322" t="s">
        <v>206</v>
      </c>
      <c r="F6" s="322"/>
    </row>
    <row r="7" spans="1:13" s="41" customFormat="1" ht="67.5" customHeight="1">
      <c r="A7" s="313" t="s">
        <v>50</v>
      </c>
      <c r="B7" s="105" t="s">
        <v>41</v>
      </c>
      <c r="C7" s="105"/>
      <c r="D7" s="313" t="s">
        <v>43</v>
      </c>
      <c r="E7" s="312" t="s">
        <v>78</v>
      </c>
      <c r="F7" s="312"/>
    </row>
    <row r="8" spans="1:13" s="41" customFormat="1" ht="33" customHeight="1">
      <c r="A8" s="313"/>
      <c r="B8" s="105" t="s">
        <v>42</v>
      </c>
      <c r="C8" s="55" t="s">
        <v>76</v>
      </c>
      <c r="D8" s="313"/>
      <c r="E8" s="84" t="s">
        <v>44</v>
      </c>
      <c r="F8" s="84" t="s">
        <v>45</v>
      </c>
      <c r="H8" s="142"/>
      <c r="I8" s="142"/>
      <c r="J8" s="142"/>
      <c r="M8" s="152"/>
    </row>
    <row r="9" spans="1:13" s="41" customFormat="1" ht="13.5">
      <c r="A9" s="98">
        <v>1</v>
      </c>
      <c r="B9" s="98">
        <v>2</v>
      </c>
      <c r="C9" s="98">
        <v>3</v>
      </c>
      <c r="D9" s="98">
        <v>4</v>
      </c>
      <c r="E9" s="98">
        <v>5</v>
      </c>
      <c r="F9" s="98">
        <v>6</v>
      </c>
    </row>
    <row r="10" spans="1:13" s="41" customFormat="1" ht="30">
      <c r="A10" s="247">
        <v>4000</v>
      </c>
      <c r="B10" s="278" t="s">
        <v>234</v>
      </c>
      <c r="C10" s="47"/>
      <c r="D10" s="227">
        <f>E10+F10-E27</f>
        <v>4436254.0590000004</v>
      </c>
      <c r="E10" s="113">
        <f>E12</f>
        <v>75612.7</v>
      </c>
      <c r="F10" s="243">
        <f>F28+F44</f>
        <v>4660641.3590000002</v>
      </c>
      <c r="H10" s="258"/>
      <c r="I10" s="258"/>
      <c r="J10" s="258"/>
      <c r="K10" s="152"/>
      <c r="L10" s="152"/>
      <c r="M10" s="152"/>
    </row>
    <row r="11" spans="1:13" s="41" customFormat="1" ht="18" customHeight="1">
      <c r="A11" s="247"/>
      <c r="B11" s="280" t="s">
        <v>46</v>
      </c>
      <c r="C11" s="47"/>
      <c r="D11" s="83"/>
      <c r="E11" s="83"/>
      <c r="F11" s="83"/>
      <c r="H11" s="142"/>
      <c r="I11" s="142"/>
      <c r="J11" s="142"/>
    </row>
    <row r="12" spans="1:13" s="41" customFormat="1" ht="42.75" customHeight="1">
      <c r="A12" s="247">
        <v>4050</v>
      </c>
      <c r="B12" s="106" t="s">
        <v>235</v>
      </c>
      <c r="C12" s="107" t="s">
        <v>38</v>
      </c>
      <c r="D12" s="113">
        <f>E12</f>
        <v>75612.7</v>
      </c>
      <c r="E12" s="113">
        <f>E14+E22</f>
        <v>75612.7</v>
      </c>
      <c r="F12" s="83"/>
      <c r="H12" s="142"/>
      <c r="I12" s="142"/>
      <c r="J12" s="142"/>
    </row>
    <row r="13" spans="1:13" s="41" customFormat="1" ht="19.5" customHeight="1">
      <c r="A13" s="248"/>
      <c r="B13" s="280" t="s">
        <v>46</v>
      </c>
      <c r="C13" s="47"/>
      <c r="D13" s="83"/>
      <c r="E13" s="83"/>
      <c r="F13" s="83"/>
    </row>
    <row r="14" spans="1:13" s="41" customFormat="1" ht="28.5">
      <c r="A14" s="247">
        <v>4200</v>
      </c>
      <c r="B14" s="75" t="s">
        <v>167</v>
      </c>
      <c r="C14" s="49" t="s">
        <v>38</v>
      </c>
      <c r="D14" s="112">
        <f>E14</f>
        <v>6300</v>
      </c>
      <c r="E14" s="112">
        <f>E16+E19</f>
        <v>6300</v>
      </c>
      <c r="F14" s="83"/>
      <c r="H14" s="142"/>
      <c r="I14" s="142"/>
      <c r="J14" s="142"/>
    </row>
    <row r="15" spans="1:13" s="41" customFormat="1" ht="13.5">
      <c r="A15" s="248"/>
      <c r="B15" s="280" t="s">
        <v>46</v>
      </c>
      <c r="C15" s="47"/>
      <c r="D15" s="83"/>
      <c r="E15" s="83"/>
      <c r="F15" s="83"/>
    </row>
    <row r="16" spans="1:13" s="41" customFormat="1" ht="14.25">
      <c r="A16" s="247">
        <v>4210</v>
      </c>
      <c r="B16" s="279" t="s">
        <v>166</v>
      </c>
      <c r="C16" s="49" t="s">
        <v>38</v>
      </c>
      <c r="D16" s="112">
        <f>E16</f>
        <v>300</v>
      </c>
      <c r="E16" s="112">
        <f>E18</f>
        <v>300</v>
      </c>
      <c r="F16" s="83"/>
      <c r="H16" s="142"/>
      <c r="I16" s="142"/>
      <c r="J16" s="142"/>
    </row>
    <row r="17" spans="1:12" s="41" customFormat="1" ht="13.5">
      <c r="A17" s="247"/>
      <c r="B17" s="280" t="s">
        <v>63</v>
      </c>
      <c r="C17" s="49"/>
      <c r="D17" s="138"/>
      <c r="E17" s="138"/>
      <c r="F17" s="83"/>
    </row>
    <row r="18" spans="1:12" s="41" customFormat="1" ht="21.75" customHeight="1">
      <c r="A18" s="249">
        <v>4212</v>
      </c>
      <c r="B18" s="279" t="s">
        <v>123</v>
      </c>
      <c r="C18" s="51" t="s">
        <v>124</v>
      </c>
      <c r="D18" s="112">
        <f>E18</f>
        <v>300</v>
      </c>
      <c r="E18" s="112">
        <v>300</v>
      </c>
      <c r="F18" s="83"/>
    </row>
    <row r="19" spans="1:12" s="41" customFormat="1" ht="19.5" customHeight="1">
      <c r="A19" s="259">
        <v>4260</v>
      </c>
      <c r="B19" s="279" t="s">
        <v>236</v>
      </c>
      <c r="C19" s="50" t="s">
        <v>38</v>
      </c>
      <c r="D19" s="112">
        <f>E19</f>
        <v>6000</v>
      </c>
      <c r="E19" s="112">
        <f>E21</f>
        <v>6000</v>
      </c>
      <c r="F19" s="83"/>
    </row>
    <row r="20" spans="1:12" s="41" customFormat="1" ht="18" customHeight="1">
      <c r="A20" s="259"/>
      <c r="B20" s="269" t="s">
        <v>63</v>
      </c>
      <c r="C20" s="50"/>
      <c r="D20" s="112"/>
      <c r="E20" s="112"/>
      <c r="F20" s="83"/>
    </row>
    <row r="21" spans="1:12" s="41" customFormat="1" ht="28.5" customHeight="1">
      <c r="A21" s="259">
        <v>4264</v>
      </c>
      <c r="B21" s="217" t="s">
        <v>210</v>
      </c>
      <c r="C21" s="51" t="s">
        <v>211</v>
      </c>
      <c r="D21" s="112">
        <f>E21</f>
        <v>6000</v>
      </c>
      <c r="E21" s="112">
        <v>6000</v>
      </c>
      <c r="F21" s="83"/>
    </row>
    <row r="22" spans="1:12" s="268" customFormat="1" ht="18.75" customHeight="1">
      <c r="A22" s="265">
        <v>4700</v>
      </c>
      <c r="B22" s="267" t="s">
        <v>218</v>
      </c>
      <c r="C22" s="50" t="s">
        <v>38</v>
      </c>
      <c r="D22" s="112">
        <f>D24</f>
        <v>-230687.3</v>
      </c>
      <c r="E22" s="112">
        <f>E24</f>
        <v>69312.7</v>
      </c>
      <c r="F22" s="83"/>
    </row>
    <row r="23" spans="1:12" s="268" customFormat="1" ht="18.75" customHeight="1">
      <c r="A23" s="266"/>
      <c r="B23" s="269" t="s">
        <v>46</v>
      </c>
      <c r="C23" s="270"/>
      <c r="D23" s="112"/>
      <c r="E23" s="112"/>
      <c r="F23" s="83"/>
    </row>
    <row r="24" spans="1:12" s="268" customFormat="1" ht="18.75" customHeight="1">
      <c r="A24" s="259">
        <v>4770</v>
      </c>
      <c r="B24" s="271" t="s">
        <v>215</v>
      </c>
      <c r="C24" s="50" t="s">
        <v>38</v>
      </c>
      <c r="D24" s="112">
        <f>D26</f>
        <v>-230687.3</v>
      </c>
      <c r="E24" s="112">
        <f>E26</f>
        <v>69312.7</v>
      </c>
      <c r="F24" s="83"/>
    </row>
    <row r="25" spans="1:12" s="268" customFormat="1" ht="18.75" customHeight="1">
      <c r="A25" s="259"/>
      <c r="B25" s="269" t="s">
        <v>63</v>
      </c>
      <c r="C25" s="50"/>
      <c r="D25" s="112"/>
      <c r="E25" s="112"/>
      <c r="F25" s="83"/>
    </row>
    <row r="26" spans="1:12" s="268" customFormat="1" ht="18.75" customHeight="1">
      <c r="A26" s="259">
        <v>4771</v>
      </c>
      <c r="B26" s="217" t="s">
        <v>216</v>
      </c>
      <c r="C26" s="51" t="s">
        <v>217</v>
      </c>
      <c r="D26" s="112">
        <v>-230687.3</v>
      </c>
      <c r="E26" s="112">
        <v>69312.7</v>
      </c>
      <c r="F26" s="83"/>
    </row>
    <row r="27" spans="1:12" s="268" customFormat="1" ht="45" customHeight="1">
      <c r="A27" s="292"/>
      <c r="B27" s="293" t="s">
        <v>241</v>
      </c>
      <c r="C27" s="51"/>
      <c r="D27" s="112">
        <f>E27</f>
        <v>300000</v>
      </c>
      <c r="E27" s="112">
        <v>300000</v>
      </c>
      <c r="F27" s="83"/>
    </row>
    <row r="28" spans="1:12" s="41" customFormat="1" ht="34.5">
      <c r="A28" s="247">
        <v>5000</v>
      </c>
      <c r="B28" s="135" t="s">
        <v>237</v>
      </c>
      <c r="C28" s="50" t="s">
        <v>38</v>
      </c>
      <c r="D28" s="226">
        <f>F28</f>
        <v>4662531.3590000002</v>
      </c>
      <c r="E28" s="112"/>
      <c r="F28" s="226">
        <f>F30</f>
        <v>4662531.3590000002</v>
      </c>
      <c r="K28" s="152"/>
    </row>
    <row r="29" spans="1:12" s="41" customFormat="1" ht="13.5">
      <c r="A29" s="248"/>
      <c r="B29" s="46" t="s">
        <v>46</v>
      </c>
      <c r="C29" s="47"/>
      <c r="D29" s="230"/>
      <c r="E29" s="138"/>
      <c r="F29" s="230"/>
    </row>
    <row r="30" spans="1:12" s="41" customFormat="1" ht="27">
      <c r="A30" s="247">
        <v>5100</v>
      </c>
      <c r="B30" s="54" t="s">
        <v>94</v>
      </c>
      <c r="C30" s="50" t="s">
        <v>38</v>
      </c>
      <c r="D30" s="226">
        <f>F30</f>
        <v>4662531.3590000002</v>
      </c>
      <c r="E30" s="112"/>
      <c r="F30" s="226">
        <f>F32+F41</f>
        <v>4662531.3590000002</v>
      </c>
      <c r="H30" s="276"/>
      <c r="J30" s="276"/>
    </row>
    <row r="31" spans="1:12" s="41" customFormat="1" ht="13.5">
      <c r="A31" s="248"/>
      <c r="B31" s="46" t="s">
        <v>46</v>
      </c>
      <c r="C31" s="47"/>
      <c r="D31" s="230"/>
      <c r="E31" s="138"/>
      <c r="F31" s="230"/>
    </row>
    <row r="32" spans="1:12" s="41" customFormat="1" ht="26.25">
      <c r="A32" s="247">
        <v>5110</v>
      </c>
      <c r="B32" s="53" t="s">
        <v>95</v>
      </c>
      <c r="C32" s="50" t="s">
        <v>38</v>
      </c>
      <c r="D32" s="226">
        <f>F32</f>
        <v>4653633.3590000002</v>
      </c>
      <c r="E32" s="112"/>
      <c r="F32" s="226">
        <f>F34+F35</f>
        <v>4653633.3590000002</v>
      </c>
      <c r="I32" s="275"/>
      <c r="J32" s="156"/>
      <c r="K32" s="156"/>
      <c r="L32" s="156"/>
    </row>
    <row r="33" spans="1:13" s="41" customFormat="1" ht="14.25">
      <c r="A33" s="247"/>
      <c r="B33" s="46" t="s">
        <v>63</v>
      </c>
      <c r="C33" s="49"/>
      <c r="D33" s="112"/>
      <c r="E33" s="112"/>
      <c r="F33" s="112"/>
      <c r="H33" s="276"/>
      <c r="I33" s="156"/>
      <c r="J33" s="156"/>
      <c r="K33" s="156"/>
      <c r="L33" s="156"/>
    </row>
    <row r="34" spans="1:13" s="41" customFormat="1" ht="18.75" customHeight="1">
      <c r="A34" s="247">
        <v>5112</v>
      </c>
      <c r="B34" s="128" t="s">
        <v>112</v>
      </c>
      <c r="C34" s="50" t="s">
        <v>113</v>
      </c>
      <c r="D34" s="112">
        <f>F34</f>
        <v>1283826.7</v>
      </c>
      <c r="E34" s="112"/>
      <c r="F34" s="112">
        <v>1283826.7</v>
      </c>
      <c r="H34" s="276"/>
      <c r="I34" s="275"/>
      <c r="J34" s="156"/>
      <c r="K34" s="275"/>
      <c r="L34" s="156"/>
    </row>
    <row r="35" spans="1:13" s="41" customFormat="1" ht="18" customHeight="1">
      <c r="A35" s="247">
        <v>5113</v>
      </c>
      <c r="B35" s="282" t="s">
        <v>0</v>
      </c>
      <c r="C35" s="136" t="s">
        <v>96</v>
      </c>
      <c r="D35" s="264">
        <f>F35</f>
        <v>3369806.659</v>
      </c>
      <c r="E35" s="112"/>
      <c r="F35" s="226">
        <v>3369806.659</v>
      </c>
      <c r="H35" s="276"/>
      <c r="I35" s="275"/>
      <c r="J35" s="275"/>
      <c r="K35" s="275"/>
      <c r="L35" s="156"/>
      <c r="M35" s="142"/>
    </row>
    <row r="36" spans="1:13" s="41" customFormat="1" ht="14.25" hidden="1">
      <c r="A36" s="249">
        <v>5120</v>
      </c>
      <c r="B36" s="130" t="s">
        <v>109</v>
      </c>
      <c r="C36" s="136"/>
      <c r="D36" s="112">
        <f>F36</f>
        <v>0</v>
      </c>
      <c r="E36" s="112"/>
      <c r="F36" s="112">
        <f>F37+F38+F40</f>
        <v>0</v>
      </c>
      <c r="G36" s="45"/>
      <c r="I36" s="275"/>
      <c r="J36" s="156"/>
      <c r="K36" s="156"/>
      <c r="L36" s="156"/>
    </row>
    <row r="37" spans="1:13" s="41" customFormat="1" ht="13.5" hidden="1">
      <c r="A37" s="247">
        <v>5121</v>
      </c>
      <c r="B37" s="283" t="s">
        <v>107</v>
      </c>
      <c r="C37" s="136" t="s">
        <v>108</v>
      </c>
      <c r="D37" s="138">
        <f>F37</f>
        <v>0</v>
      </c>
      <c r="E37" s="138"/>
      <c r="F37" s="138">
        <v>0</v>
      </c>
      <c r="I37" s="156"/>
      <c r="J37" s="156"/>
      <c r="K37" s="156"/>
      <c r="L37" s="156"/>
    </row>
    <row r="38" spans="1:13" s="41" customFormat="1" ht="13.5" hidden="1">
      <c r="A38" s="247">
        <v>5122</v>
      </c>
      <c r="B38" s="128" t="s">
        <v>37</v>
      </c>
      <c r="C38" s="136" t="s">
        <v>100</v>
      </c>
      <c r="D38" s="138">
        <v>0</v>
      </c>
      <c r="E38" s="138"/>
      <c r="F38" s="138">
        <v>0</v>
      </c>
      <c r="I38" s="156"/>
      <c r="J38" s="156"/>
      <c r="K38" s="156"/>
      <c r="L38" s="156"/>
    </row>
    <row r="39" spans="1:13" s="41" customFormat="1" ht="13.5" hidden="1">
      <c r="A39" s="247">
        <v>5129</v>
      </c>
      <c r="B39" s="128" t="s">
        <v>105</v>
      </c>
      <c r="C39" s="136" t="s">
        <v>106</v>
      </c>
      <c r="D39" s="138">
        <f>F39</f>
        <v>0</v>
      </c>
      <c r="E39" s="138"/>
      <c r="F39" s="138">
        <v>0</v>
      </c>
      <c r="I39" s="156"/>
      <c r="J39" s="156"/>
      <c r="K39" s="156"/>
      <c r="L39" s="156"/>
    </row>
    <row r="40" spans="1:13" s="41" customFormat="1" ht="13.5" hidden="1">
      <c r="A40" s="247">
        <v>5123</v>
      </c>
      <c r="B40" s="283" t="s">
        <v>119</v>
      </c>
      <c r="C40" s="136" t="s">
        <v>106</v>
      </c>
      <c r="D40" s="138">
        <f>F40</f>
        <v>0</v>
      </c>
      <c r="E40" s="138"/>
      <c r="F40" s="138">
        <v>0</v>
      </c>
      <c r="I40" s="156"/>
      <c r="J40" s="156"/>
      <c r="K40" s="156"/>
      <c r="L40" s="156"/>
    </row>
    <row r="41" spans="1:13" s="41" customFormat="1" ht="26.25">
      <c r="A41" s="247">
        <v>5130</v>
      </c>
      <c r="B41" s="271" t="s">
        <v>97</v>
      </c>
      <c r="C41" s="50" t="s">
        <v>38</v>
      </c>
      <c r="D41" s="112">
        <f>F41</f>
        <v>8898</v>
      </c>
      <c r="E41" s="112"/>
      <c r="F41" s="112">
        <f>F43</f>
        <v>8898</v>
      </c>
      <c r="I41" s="156"/>
      <c r="J41" s="156"/>
      <c r="K41" s="156"/>
      <c r="L41" s="156"/>
    </row>
    <row r="42" spans="1:13" s="41" customFormat="1" ht="14.25">
      <c r="A42" s="247"/>
      <c r="B42" s="280" t="s">
        <v>63</v>
      </c>
      <c r="C42" s="50"/>
      <c r="D42" s="112"/>
      <c r="E42" s="112"/>
      <c r="F42" s="112"/>
      <c r="I42" s="156"/>
      <c r="J42" s="156"/>
      <c r="K42" s="156"/>
      <c r="L42" s="156"/>
    </row>
    <row r="43" spans="1:13" s="41" customFormat="1" ht="24.75" customHeight="1">
      <c r="A43" s="247">
        <v>5131</v>
      </c>
      <c r="B43" s="282" t="s">
        <v>98</v>
      </c>
      <c r="C43" s="136" t="s">
        <v>99</v>
      </c>
      <c r="D43" s="112">
        <f>F43</f>
        <v>8898</v>
      </c>
      <c r="E43" s="112"/>
      <c r="F43" s="112">
        <v>8898</v>
      </c>
      <c r="H43" s="276"/>
      <c r="I43" s="156"/>
      <c r="J43" s="156"/>
      <c r="K43" s="275"/>
      <c r="L43" s="156"/>
    </row>
    <row r="44" spans="1:13" s="41" customFormat="1" ht="39" customHeight="1">
      <c r="A44" s="261" t="s">
        <v>212</v>
      </c>
      <c r="B44" s="61" t="s">
        <v>238</v>
      </c>
      <c r="C44" s="260" t="s">
        <v>38</v>
      </c>
      <c r="D44" s="112">
        <f>F44</f>
        <v>-1890</v>
      </c>
      <c r="E44" s="112"/>
      <c r="F44" s="112">
        <f>F46</f>
        <v>-1890</v>
      </c>
      <c r="I44" s="156"/>
      <c r="J44" s="156"/>
      <c r="K44" s="275"/>
      <c r="L44" s="156"/>
    </row>
    <row r="45" spans="1:13" s="41" customFormat="1" ht="19.5" customHeight="1">
      <c r="A45" s="261"/>
      <c r="B45" s="281" t="s">
        <v>62</v>
      </c>
      <c r="C45" s="260"/>
      <c r="D45" s="112"/>
      <c r="E45" s="112"/>
      <c r="F45" s="112"/>
      <c r="I45" s="156"/>
      <c r="J45" s="156"/>
      <c r="K45" s="275"/>
      <c r="L45" s="156"/>
    </row>
    <row r="46" spans="1:13" s="41" customFormat="1" ht="22.5" customHeight="1">
      <c r="A46" s="262" t="s">
        <v>213</v>
      </c>
      <c r="B46" s="74" t="s">
        <v>239</v>
      </c>
      <c r="C46" s="55" t="s">
        <v>38</v>
      </c>
      <c r="D46" s="112">
        <f>F46</f>
        <v>-1890</v>
      </c>
      <c r="E46" s="112"/>
      <c r="F46" s="112">
        <f>F48</f>
        <v>-1890</v>
      </c>
      <c r="K46" s="142"/>
    </row>
    <row r="47" spans="1:13" s="41" customFormat="1" ht="14.25">
      <c r="A47" s="262"/>
      <c r="B47" s="263" t="s">
        <v>240</v>
      </c>
      <c r="C47" s="55"/>
      <c r="D47" s="112"/>
      <c r="E47" s="112"/>
      <c r="F47" s="112"/>
      <c r="K47" s="142"/>
    </row>
    <row r="48" spans="1:13" s="41" customFormat="1" ht="25.5" customHeight="1">
      <c r="A48" s="247">
        <v>6130</v>
      </c>
      <c r="B48" s="232" t="s">
        <v>188</v>
      </c>
      <c r="C48" s="136" t="s">
        <v>214</v>
      </c>
      <c r="D48" s="112">
        <f>F48</f>
        <v>-1890</v>
      </c>
      <c r="E48" s="112"/>
      <c r="F48" s="112">
        <v>-1890</v>
      </c>
      <c r="K48" s="142"/>
    </row>
    <row r="49" spans="1:9" s="41" customFormat="1" ht="18" customHeight="1">
      <c r="A49" s="175"/>
      <c r="B49" s="177"/>
      <c r="C49" s="178"/>
      <c r="D49" s="179"/>
      <c r="E49" s="179"/>
      <c r="F49" s="179"/>
      <c r="H49" s="142"/>
    </row>
    <row r="50" spans="1:9" s="41" customFormat="1" ht="18" customHeight="1">
      <c r="A50" s="175"/>
      <c r="B50" s="321" t="s">
        <v>200</v>
      </c>
      <c r="C50" s="321"/>
      <c r="D50" s="321"/>
      <c r="E50" s="321"/>
      <c r="F50" s="321"/>
      <c r="H50" s="142"/>
    </row>
    <row r="51" spans="1:9" s="66" customFormat="1" ht="24" customHeight="1">
      <c r="A51" s="309" t="s">
        <v>139</v>
      </c>
      <c r="B51" s="309"/>
      <c r="C51" s="309"/>
      <c r="D51" s="309"/>
      <c r="E51" s="309"/>
      <c r="F51" s="309"/>
      <c r="G51" s="309"/>
      <c r="I51" s="150"/>
    </row>
    <row r="52" spans="1:9">
      <c r="I52" s="159"/>
    </row>
  </sheetData>
  <mergeCells count="11">
    <mergeCell ref="D1:F1"/>
    <mergeCell ref="D4:F4"/>
    <mergeCell ref="A3:H3"/>
    <mergeCell ref="A51:G51"/>
    <mergeCell ref="A7:A8"/>
    <mergeCell ref="D7:D8"/>
    <mergeCell ref="E7:F7"/>
    <mergeCell ref="C2:F2"/>
    <mergeCell ref="A5:H5"/>
    <mergeCell ref="B50:F50"/>
    <mergeCell ref="E6:F6"/>
  </mergeCells>
  <phoneticPr fontId="5" type="noConversion"/>
  <pageMargins left="0.3" right="0.24" top="0.4" bottom="0.4" header="0.17" footer="0.17"/>
  <pageSetup firstPageNumber="17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1"/>
  <sheetViews>
    <sheetView zoomScaleNormal="100" workbookViewId="0">
      <selection activeCell="A3" sqref="A3:E3"/>
    </sheetView>
  </sheetViews>
  <sheetFormatPr defaultRowHeight="12.75"/>
  <cols>
    <col min="1" max="1" width="6.28515625" style="1" customWidth="1"/>
    <col min="2" max="2" width="31.5703125" style="1" customWidth="1"/>
    <col min="3" max="3" width="15.5703125" style="1" customWidth="1"/>
    <col min="4" max="4" width="16.5703125" style="1" customWidth="1"/>
    <col min="5" max="5" width="17.28515625" style="1" customWidth="1"/>
    <col min="6" max="6" width="13.28515625" style="1" customWidth="1"/>
    <col min="7" max="7" width="9.140625" style="1"/>
    <col min="8" max="8" width="13" style="1" customWidth="1"/>
    <col min="9" max="9" width="15.140625" style="1" customWidth="1"/>
    <col min="10" max="10" width="15.7109375" style="1" customWidth="1"/>
    <col min="11" max="11" width="13.7109375" style="1" customWidth="1"/>
    <col min="12" max="12" width="9.5703125" style="1" bestFit="1" customWidth="1"/>
    <col min="13" max="13" width="15.5703125" style="1" customWidth="1"/>
    <col min="14" max="16384" width="9.140625" style="1"/>
  </cols>
  <sheetData>
    <row r="1" spans="1:11" ht="14.25">
      <c r="B1" s="137"/>
      <c r="C1" s="311" t="s">
        <v>226</v>
      </c>
      <c r="D1" s="311"/>
      <c r="E1" s="311"/>
    </row>
    <row r="2" spans="1:11" ht="14.25">
      <c r="B2" s="137"/>
      <c r="C2" s="311" t="s">
        <v>80</v>
      </c>
      <c r="D2" s="311"/>
      <c r="E2" s="311"/>
    </row>
    <row r="3" spans="1:11" ht="14.25">
      <c r="A3" s="303" t="s">
        <v>262</v>
      </c>
      <c r="B3" s="303"/>
      <c r="C3" s="303"/>
      <c r="D3" s="303"/>
      <c r="E3" s="303"/>
    </row>
    <row r="4" spans="1:11">
      <c r="C4" s="324"/>
      <c r="D4" s="324"/>
      <c r="E4" s="324"/>
    </row>
    <row r="5" spans="1:11" s="41" customFormat="1" ht="42.75" customHeight="1">
      <c r="A5" s="325" t="s">
        <v>205</v>
      </c>
      <c r="B5" s="325"/>
      <c r="C5" s="325"/>
      <c r="D5" s="325"/>
      <c r="E5" s="325"/>
    </row>
    <row r="6" spans="1:11" s="41" customFormat="1" ht="8.25" customHeight="1">
      <c r="A6" s="45" t="s">
        <v>4</v>
      </c>
      <c r="B6" s="45"/>
      <c r="C6" s="45"/>
      <c r="D6" s="45"/>
    </row>
    <row r="7" spans="1:11" s="41" customFormat="1" ht="13.5">
      <c r="E7" s="234" t="s">
        <v>56</v>
      </c>
    </row>
    <row r="8" spans="1:11" s="41" customFormat="1" ht="75" customHeight="1">
      <c r="A8" s="323" t="s">
        <v>5</v>
      </c>
      <c r="B8" s="323"/>
      <c r="C8" s="313" t="s">
        <v>9</v>
      </c>
      <c r="D8" s="312" t="s">
        <v>78</v>
      </c>
      <c r="E8" s="312"/>
    </row>
    <row r="9" spans="1:11" s="41" customFormat="1" ht="28.5">
      <c r="A9" s="323"/>
      <c r="B9" s="323"/>
      <c r="C9" s="313"/>
      <c r="D9" s="252" t="s">
        <v>10</v>
      </c>
      <c r="E9" s="252" t="s">
        <v>11</v>
      </c>
      <c r="K9" s="156"/>
    </row>
    <row r="10" spans="1:11" s="41" customFormat="1" ht="13.5">
      <c r="A10" s="98">
        <v>1</v>
      </c>
      <c r="B10" s="98">
        <v>2</v>
      </c>
      <c r="C10" s="98">
        <v>3</v>
      </c>
      <c r="D10" s="98">
        <v>4</v>
      </c>
      <c r="E10" s="98">
        <v>5</v>
      </c>
    </row>
    <row r="11" spans="1:11" s="41" customFormat="1" ht="35.25" customHeight="1">
      <c r="A11" s="102">
        <v>8000</v>
      </c>
      <c r="B11" s="253" t="s">
        <v>12</v>
      </c>
      <c r="C11" s="226">
        <f>D11+E11</f>
        <v>-3210617.659</v>
      </c>
      <c r="D11" s="226">
        <v>-754576.48400000005</v>
      </c>
      <c r="E11" s="226">
        <v>-2456041.1749999998</v>
      </c>
      <c r="H11" s="167"/>
      <c r="I11" s="152"/>
      <c r="J11" s="167"/>
    </row>
    <row r="13" spans="1:11" s="66" customFormat="1" ht="20.25" customHeight="1">
      <c r="A13" s="309" t="s">
        <v>228</v>
      </c>
      <c r="B13" s="309"/>
      <c r="C13" s="309"/>
      <c r="D13" s="309"/>
      <c r="E13" s="309"/>
      <c r="F13" s="309"/>
      <c r="G13" s="119"/>
      <c r="H13" s="150"/>
      <c r="I13" s="150"/>
      <c r="J13" s="150"/>
    </row>
    <row r="14" spans="1:11" s="66" customFormat="1" ht="43.5" customHeight="1">
      <c r="A14" s="119"/>
      <c r="B14" s="119"/>
      <c r="C14" s="119"/>
      <c r="D14" s="119"/>
      <c r="E14" s="119"/>
      <c r="F14" s="119"/>
      <c r="G14" s="119"/>
    </row>
    <row r="15" spans="1:11" s="66" customFormat="1" ht="91.5" hidden="1" customHeight="1">
      <c r="A15" s="119"/>
      <c r="B15" s="119"/>
      <c r="C15" s="119"/>
      <c r="D15" s="119"/>
      <c r="E15" s="119"/>
      <c r="F15" s="119"/>
      <c r="G15" s="119"/>
    </row>
    <row r="16" spans="1:11" s="66" customFormat="1" ht="90" hidden="1" customHeight="1">
      <c r="A16" s="119"/>
      <c r="B16" s="119"/>
      <c r="C16" s="119"/>
      <c r="D16" s="119"/>
      <c r="E16" s="119"/>
      <c r="F16" s="119"/>
      <c r="G16" s="119"/>
    </row>
    <row r="17" spans="1:7" s="66" customFormat="1" ht="103.5" hidden="1" customHeight="1">
      <c r="A17" s="119"/>
      <c r="B17" s="119"/>
      <c r="C17" s="119"/>
      <c r="D17" s="119"/>
      <c r="E17" s="119"/>
      <c r="F17" s="119"/>
      <c r="G17" s="119"/>
    </row>
    <row r="18" spans="1:7" s="66" customFormat="1" ht="102.75" hidden="1" customHeight="1">
      <c r="A18" s="119"/>
      <c r="B18" s="119"/>
      <c r="C18" s="119"/>
      <c r="D18" s="119"/>
      <c r="E18" s="119"/>
      <c r="F18" s="119"/>
      <c r="G18" s="119"/>
    </row>
    <row r="19" spans="1:7">
      <c r="B19" s="17"/>
    </row>
    <row r="20" spans="1:7">
      <c r="B20" s="17"/>
    </row>
    <row r="21" spans="1:7">
      <c r="B21" s="17"/>
    </row>
    <row r="22" spans="1:7">
      <c r="B22" s="17"/>
    </row>
    <row r="23" spans="1:7">
      <c r="B23" s="17"/>
    </row>
    <row r="24" spans="1:7">
      <c r="B24" s="17"/>
    </row>
    <row r="25" spans="1:7">
      <c r="B25" s="17"/>
    </row>
    <row r="26" spans="1:7">
      <c r="B26" s="17"/>
    </row>
    <row r="27" spans="1:7">
      <c r="B27" s="17"/>
    </row>
    <row r="28" spans="1:7">
      <c r="B28" s="17"/>
    </row>
    <row r="29" spans="1:7">
      <c r="B29" s="17"/>
    </row>
    <row r="30" spans="1:7">
      <c r="B30" s="17"/>
    </row>
    <row r="31" spans="1:7">
      <c r="B31" s="17"/>
    </row>
    <row r="32" spans="1:7">
      <c r="B32" s="17"/>
    </row>
    <row r="33" spans="2:2">
      <c r="B33" s="17"/>
    </row>
    <row r="34" spans="2:2">
      <c r="B34" s="17"/>
    </row>
    <row r="35" spans="2:2">
      <c r="B35" s="17"/>
    </row>
    <row r="36" spans="2:2">
      <c r="B36" s="17"/>
    </row>
    <row r="37" spans="2:2">
      <c r="B37" s="17"/>
    </row>
    <row r="38" spans="2:2">
      <c r="B38" s="17"/>
    </row>
    <row r="39" spans="2:2">
      <c r="B39" s="17"/>
    </row>
    <row r="40" spans="2:2">
      <c r="B40" s="17"/>
    </row>
    <row r="41" spans="2:2">
      <c r="B41" s="17"/>
    </row>
    <row r="42" spans="2:2">
      <c r="B42" s="17"/>
    </row>
    <row r="43" spans="2:2">
      <c r="B43" s="17"/>
    </row>
    <row r="44" spans="2:2">
      <c r="B44" s="17"/>
    </row>
    <row r="45" spans="2:2">
      <c r="B45" s="17"/>
    </row>
    <row r="46" spans="2:2">
      <c r="B46" s="17"/>
    </row>
    <row r="47" spans="2:2">
      <c r="B47" s="17"/>
    </row>
    <row r="48" spans="2:2">
      <c r="B48" s="17"/>
    </row>
    <row r="49" spans="2:2">
      <c r="B49" s="17"/>
    </row>
    <row r="50" spans="2:2">
      <c r="B50" s="17"/>
    </row>
    <row r="51" spans="2:2">
      <c r="B51" s="17"/>
    </row>
    <row r="52" spans="2:2">
      <c r="B52" s="17"/>
    </row>
    <row r="53" spans="2:2">
      <c r="B53" s="17"/>
    </row>
    <row r="54" spans="2:2">
      <c r="B54" s="17"/>
    </row>
    <row r="55" spans="2:2">
      <c r="B55" s="17"/>
    </row>
    <row r="56" spans="2:2">
      <c r="B56" s="17"/>
    </row>
    <row r="57" spans="2:2">
      <c r="B57" s="17"/>
    </row>
    <row r="58" spans="2:2">
      <c r="B58" s="17"/>
    </row>
    <row r="59" spans="2:2">
      <c r="B59" s="17"/>
    </row>
    <row r="60" spans="2:2">
      <c r="B60" s="17"/>
    </row>
    <row r="61" spans="2:2">
      <c r="B61" s="17"/>
    </row>
    <row r="62" spans="2:2">
      <c r="B62" s="17"/>
    </row>
    <row r="63" spans="2:2">
      <c r="B63" s="17"/>
    </row>
    <row r="64" spans="2:2">
      <c r="B64" s="17"/>
    </row>
    <row r="65" spans="2:2">
      <c r="B65" s="17"/>
    </row>
    <row r="66" spans="2:2">
      <c r="B66" s="17"/>
    </row>
    <row r="67" spans="2:2">
      <c r="B67" s="17"/>
    </row>
    <row r="68" spans="2:2">
      <c r="B68" s="17"/>
    </row>
    <row r="69" spans="2:2">
      <c r="B69" s="17"/>
    </row>
    <row r="70" spans="2:2">
      <c r="B70" s="17"/>
    </row>
    <row r="71" spans="2:2">
      <c r="B71" s="17"/>
    </row>
    <row r="72" spans="2:2">
      <c r="B72" s="17"/>
    </row>
    <row r="73" spans="2:2">
      <c r="B73" s="17"/>
    </row>
    <row r="74" spans="2:2">
      <c r="B74" s="17"/>
    </row>
    <row r="75" spans="2:2">
      <c r="B75" s="17"/>
    </row>
    <row r="76" spans="2:2">
      <c r="B76" s="17"/>
    </row>
    <row r="77" spans="2:2">
      <c r="B77" s="17"/>
    </row>
    <row r="78" spans="2:2">
      <c r="B78" s="17"/>
    </row>
    <row r="79" spans="2:2">
      <c r="B79" s="17"/>
    </row>
    <row r="80" spans="2:2">
      <c r="B80" s="17"/>
    </row>
    <row r="81" spans="2:2">
      <c r="B81" s="17"/>
    </row>
    <row r="82" spans="2:2">
      <c r="B82" s="17"/>
    </row>
    <row r="83" spans="2:2">
      <c r="B83" s="17"/>
    </row>
    <row r="84" spans="2:2">
      <c r="B84" s="17"/>
    </row>
    <row r="85" spans="2:2">
      <c r="B85" s="17"/>
    </row>
    <row r="86" spans="2:2">
      <c r="B86" s="17"/>
    </row>
    <row r="87" spans="2:2">
      <c r="B87" s="17"/>
    </row>
    <row r="88" spans="2:2">
      <c r="B88" s="17"/>
    </row>
    <row r="89" spans="2:2">
      <c r="B89" s="17"/>
    </row>
    <row r="90" spans="2:2">
      <c r="B90" s="17"/>
    </row>
    <row r="91" spans="2:2">
      <c r="B91" s="17"/>
    </row>
    <row r="92" spans="2:2">
      <c r="B92" s="17"/>
    </row>
    <row r="93" spans="2:2">
      <c r="B93" s="17"/>
    </row>
    <row r="94" spans="2:2">
      <c r="B94" s="17"/>
    </row>
    <row r="95" spans="2:2">
      <c r="B95" s="17"/>
    </row>
    <row r="96" spans="2:2">
      <c r="B96" s="17"/>
    </row>
    <row r="97" spans="2:2">
      <c r="B97" s="17"/>
    </row>
    <row r="98" spans="2:2">
      <c r="B98" s="17"/>
    </row>
    <row r="99" spans="2:2">
      <c r="B99" s="17"/>
    </row>
    <row r="100" spans="2:2">
      <c r="B100" s="17"/>
    </row>
    <row r="101" spans="2:2">
      <c r="B101" s="17"/>
    </row>
    <row r="102" spans="2:2">
      <c r="B102" s="17"/>
    </row>
    <row r="103" spans="2:2">
      <c r="B103" s="17"/>
    </row>
    <row r="104" spans="2:2">
      <c r="B104" s="17"/>
    </row>
    <row r="105" spans="2:2">
      <c r="B105" s="17"/>
    </row>
    <row r="106" spans="2:2">
      <c r="B106" s="17"/>
    </row>
    <row r="107" spans="2:2">
      <c r="B107" s="17"/>
    </row>
    <row r="108" spans="2:2">
      <c r="B108" s="17"/>
    </row>
    <row r="109" spans="2:2">
      <c r="B109" s="17"/>
    </row>
    <row r="110" spans="2:2">
      <c r="B110" s="17"/>
    </row>
    <row r="111" spans="2:2">
      <c r="B111" s="17"/>
    </row>
    <row r="112" spans="2:2">
      <c r="B112" s="17"/>
    </row>
    <row r="113" spans="2:2">
      <c r="B113" s="17"/>
    </row>
    <row r="114" spans="2:2">
      <c r="B114" s="17"/>
    </row>
    <row r="115" spans="2:2">
      <c r="B115" s="17"/>
    </row>
    <row r="116" spans="2:2">
      <c r="B116" s="17"/>
    </row>
    <row r="117" spans="2:2">
      <c r="B117" s="17"/>
    </row>
    <row r="118" spans="2:2">
      <c r="B118" s="17"/>
    </row>
    <row r="119" spans="2:2">
      <c r="B119" s="17"/>
    </row>
    <row r="120" spans="2:2">
      <c r="B120" s="17"/>
    </row>
    <row r="121" spans="2:2">
      <c r="B121" s="17"/>
    </row>
    <row r="122" spans="2:2">
      <c r="B122" s="17"/>
    </row>
    <row r="123" spans="2:2">
      <c r="B123" s="17"/>
    </row>
    <row r="124" spans="2:2">
      <c r="B124" s="17"/>
    </row>
    <row r="125" spans="2:2">
      <c r="B125" s="17"/>
    </row>
    <row r="126" spans="2:2">
      <c r="B126" s="17"/>
    </row>
    <row r="127" spans="2:2">
      <c r="B127" s="17"/>
    </row>
    <row r="128" spans="2:2">
      <c r="B128" s="17"/>
    </row>
    <row r="129" spans="2:2">
      <c r="B129" s="17"/>
    </row>
    <row r="130" spans="2:2">
      <c r="B130" s="17"/>
    </row>
    <row r="131" spans="2:2">
      <c r="B131" s="17"/>
    </row>
    <row r="132" spans="2:2">
      <c r="B132" s="17"/>
    </row>
    <row r="133" spans="2:2">
      <c r="B133" s="17"/>
    </row>
    <row r="134" spans="2:2">
      <c r="B134" s="17"/>
    </row>
    <row r="135" spans="2:2">
      <c r="B135" s="17"/>
    </row>
    <row r="136" spans="2:2">
      <c r="B136" s="17"/>
    </row>
    <row r="137" spans="2:2">
      <c r="B137" s="17"/>
    </row>
    <row r="138" spans="2:2">
      <c r="B138" s="17"/>
    </row>
    <row r="139" spans="2:2">
      <c r="B139" s="17"/>
    </row>
    <row r="140" spans="2:2">
      <c r="B140" s="17"/>
    </row>
    <row r="141" spans="2:2">
      <c r="B141" s="17"/>
    </row>
  </sheetData>
  <mergeCells count="10">
    <mergeCell ref="A13:F13"/>
    <mergeCell ref="B8:B9"/>
    <mergeCell ref="D8:E8"/>
    <mergeCell ref="C8:C9"/>
    <mergeCell ref="C1:E1"/>
    <mergeCell ref="C2:E2"/>
    <mergeCell ref="C4:E4"/>
    <mergeCell ref="A5:E5"/>
    <mergeCell ref="A3:E3"/>
    <mergeCell ref="A8:A9"/>
  </mergeCells>
  <phoneticPr fontId="5" type="noConversion"/>
  <pageMargins left="0.2" right="0.27" top="0.2" bottom="0.24" header="0.2" footer="0.16"/>
  <pageSetup paperSize="9" firstPageNumber="24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8"/>
  <sheetViews>
    <sheetView tabSelected="1" topLeftCell="A5" zoomScaleNormal="100" workbookViewId="0">
      <selection activeCell="B7" sqref="B7:F7"/>
    </sheetView>
  </sheetViews>
  <sheetFormatPr defaultRowHeight="12.75"/>
  <cols>
    <col min="1" max="1" width="6.28515625" style="1" customWidth="1"/>
    <col min="2" max="2" width="31.5703125" style="1" customWidth="1"/>
    <col min="3" max="3" width="15.5703125" style="1" customWidth="1"/>
    <col min="4" max="4" width="16.5703125" style="1" customWidth="1"/>
    <col min="5" max="5" width="17.28515625" style="1" customWidth="1"/>
    <col min="6" max="6" width="13.28515625" style="1" customWidth="1"/>
    <col min="7" max="7" width="9.140625" style="1"/>
    <col min="8" max="8" width="13" style="1" customWidth="1"/>
    <col min="9" max="9" width="15.140625" style="1" customWidth="1"/>
    <col min="10" max="10" width="15.7109375" style="1" customWidth="1"/>
    <col min="11" max="11" width="13.7109375" style="1" customWidth="1"/>
    <col min="12" max="12" width="9.5703125" style="1" bestFit="1" customWidth="1"/>
    <col min="13" max="13" width="15.5703125" style="1" customWidth="1"/>
    <col min="14" max="16384" width="9.140625" style="1"/>
  </cols>
  <sheetData>
    <row r="1" spans="1:11" s="66" customFormat="1" ht="91.5" hidden="1" customHeight="1">
      <c r="A1" s="119"/>
      <c r="B1" s="119"/>
      <c r="C1" s="119"/>
      <c r="D1" s="119"/>
      <c r="E1" s="119"/>
      <c r="F1" s="119"/>
      <c r="G1" s="119"/>
    </row>
    <row r="2" spans="1:11" s="66" customFormat="1" ht="90" hidden="1" customHeight="1">
      <c r="A2" s="119"/>
      <c r="B2" s="119"/>
      <c r="C2" s="119"/>
      <c r="D2" s="119"/>
      <c r="E2" s="119"/>
      <c r="F2" s="119"/>
      <c r="G2" s="119"/>
    </row>
    <row r="3" spans="1:11" s="66" customFormat="1" ht="103.5" hidden="1" customHeight="1">
      <c r="A3" s="119"/>
      <c r="B3" s="119"/>
      <c r="C3" s="119"/>
      <c r="D3" s="119"/>
      <c r="E3" s="119"/>
      <c r="F3" s="119"/>
      <c r="G3" s="119"/>
    </row>
    <row r="4" spans="1:11" s="66" customFormat="1" ht="102.75" hidden="1" customHeight="1">
      <c r="A4" s="119"/>
      <c r="B4" s="119"/>
      <c r="C4" s="119"/>
      <c r="D4" s="119"/>
      <c r="E4" s="119"/>
      <c r="F4" s="119"/>
      <c r="G4" s="119"/>
    </row>
    <row r="5" spans="1:11" ht="15" customHeight="1">
      <c r="C5" s="311" t="s">
        <v>227</v>
      </c>
      <c r="D5" s="311"/>
      <c r="E5" s="311"/>
      <c r="F5" s="311"/>
    </row>
    <row r="6" spans="1:11" ht="13.5" customHeight="1">
      <c r="C6" s="326" t="s">
        <v>151</v>
      </c>
      <c r="D6" s="326"/>
      <c r="E6" s="326"/>
      <c r="F6" s="326"/>
    </row>
    <row r="7" spans="1:11" ht="13.5" customHeight="1">
      <c r="B7" s="320" t="s">
        <v>261</v>
      </c>
      <c r="C7" s="320"/>
      <c r="D7" s="320"/>
      <c r="E7" s="320"/>
      <c r="F7" s="320"/>
    </row>
    <row r="8" spans="1:11" ht="7.5" customHeight="1">
      <c r="C8" s="327"/>
      <c r="D8" s="327"/>
      <c r="E8" s="327"/>
      <c r="F8" s="2"/>
    </row>
    <row r="9" spans="1:11" ht="34.5" customHeight="1">
      <c r="A9" s="328" t="s">
        <v>204</v>
      </c>
      <c r="B9" s="328"/>
      <c r="C9" s="328"/>
      <c r="D9" s="328"/>
      <c r="E9" s="328"/>
      <c r="F9" s="328"/>
      <c r="G9" s="328"/>
      <c r="H9" s="328"/>
    </row>
    <row r="10" spans="1:11" ht="12" customHeight="1">
      <c r="A10" s="41"/>
      <c r="B10" s="41"/>
      <c r="C10" s="41"/>
      <c r="D10" s="41"/>
      <c r="E10" s="322" t="s">
        <v>56</v>
      </c>
      <c r="F10" s="322"/>
    </row>
    <row r="11" spans="1:11" ht="49.5" customHeight="1">
      <c r="A11" s="331" t="s">
        <v>5</v>
      </c>
      <c r="B11" s="331" t="s">
        <v>41</v>
      </c>
      <c r="C11" s="331"/>
      <c r="D11" s="332" t="s">
        <v>43</v>
      </c>
      <c r="E11" s="312" t="s">
        <v>78</v>
      </c>
      <c r="F11" s="312"/>
      <c r="H11" s="235"/>
      <c r="I11" s="235"/>
      <c r="J11" s="235"/>
    </row>
    <row r="12" spans="1:11" ht="24.75" customHeight="1">
      <c r="A12" s="331"/>
      <c r="B12" s="97" t="s">
        <v>42</v>
      </c>
      <c r="C12" s="50" t="s">
        <v>76</v>
      </c>
      <c r="D12" s="332"/>
      <c r="E12" s="52" t="s">
        <v>44</v>
      </c>
      <c r="F12" s="52" t="s">
        <v>45</v>
      </c>
    </row>
    <row r="13" spans="1:11" ht="13.5">
      <c r="A13" s="98">
        <v>1</v>
      </c>
      <c r="B13" s="98">
        <v>2</v>
      </c>
      <c r="C13" s="98">
        <v>3</v>
      </c>
      <c r="D13" s="98">
        <v>4</v>
      </c>
      <c r="E13" s="98">
        <v>5</v>
      </c>
      <c r="F13" s="98">
        <v>6</v>
      </c>
    </row>
    <row r="14" spans="1:11" s="2" customFormat="1" ht="40.5">
      <c r="A14" s="250">
        <v>8010</v>
      </c>
      <c r="B14" s="191" t="s">
        <v>153</v>
      </c>
      <c r="C14" s="56"/>
      <c r="D14" s="226">
        <f>E14+F14</f>
        <v>3210617.659</v>
      </c>
      <c r="E14" s="226">
        <f>E16</f>
        <v>754576.48400000005</v>
      </c>
      <c r="F14" s="226">
        <f>F18</f>
        <v>2456041.1749999998</v>
      </c>
      <c r="H14" s="93"/>
      <c r="I14" s="277"/>
      <c r="J14" s="168"/>
    </row>
    <row r="15" spans="1:11" s="2" customFormat="1" ht="12.75" customHeight="1">
      <c r="A15" s="250"/>
      <c r="B15" s="219" t="s">
        <v>62</v>
      </c>
      <c r="C15" s="56"/>
      <c r="D15" s="226"/>
      <c r="E15" s="229"/>
      <c r="F15" s="226"/>
      <c r="J15" s="168"/>
    </row>
    <row r="16" spans="1:11" ht="37.5" customHeight="1">
      <c r="A16" s="250">
        <v>8100</v>
      </c>
      <c r="B16" s="187" t="s">
        <v>152</v>
      </c>
      <c r="C16" s="48"/>
      <c r="D16" s="226">
        <f>E16+F16</f>
        <v>3210617.659</v>
      </c>
      <c r="E16" s="226">
        <f>E18</f>
        <v>754576.48400000005</v>
      </c>
      <c r="F16" s="226">
        <f>F18</f>
        <v>2456041.1749999998</v>
      </c>
      <c r="J16" s="235"/>
      <c r="K16" s="162"/>
    </row>
    <row r="17" spans="1:13" ht="13.5">
      <c r="A17" s="250"/>
      <c r="B17" s="220" t="s">
        <v>62</v>
      </c>
      <c r="C17" s="48"/>
      <c r="D17" s="230"/>
      <c r="E17" s="230"/>
      <c r="F17" s="230"/>
    </row>
    <row r="18" spans="1:13" s="18" customFormat="1" ht="54">
      <c r="A18" s="250">
        <v>8160</v>
      </c>
      <c r="B18" s="99" t="s">
        <v>148</v>
      </c>
      <c r="C18" s="100"/>
      <c r="D18" s="226">
        <f>E18+F18</f>
        <v>3210617.659</v>
      </c>
      <c r="E18" s="227">
        <f>E19</f>
        <v>754576.48400000005</v>
      </c>
      <c r="F18" s="226">
        <f>F25</f>
        <v>2456041.1749999998</v>
      </c>
      <c r="H18" s="233"/>
      <c r="I18" s="1"/>
      <c r="J18" s="169"/>
      <c r="K18" s="169"/>
    </row>
    <row r="19" spans="1:13" s="2" customFormat="1" ht="44.25" customHeight="1">
      <c r="A19" s="250">
        <v>8190</v>
      </c>
      <c r="B19" s="101" t="s">
        <v>169</v>
      </c>
      <c r="C19" s="102"/>
      <c r="D19" s="228">
        <f>E19</f>
        <v>754576.48400000005</v>
      </c>
      <c r="E19" s="228">
        <f>E20</f>
        <v>754576.48400000005</v>
      </c>
      <c r="F19" s="228" t="str">
        <f>$F$20</f>
        <v>X</v>
      </c>
      <c r="J19" s="205"/>
      <c r="K19" s="168"/>
    </row>
    <row r="20" spans="1:13" s="2" customFormat="1" ht="13.5" customHeight="1">
      <c r="A20" s="333">
        <v>8191</v>
      </c>
      <c r="B20" s="334" t="s">
        <v>168</v>
      </c>
      <c r="C20" s="335">
        <v>9320</v>
      </c>
      <c r="D20" s="329">
        <f>E20</f>
        <v>754576.48400000005</v>
      </c>
      <c r="E20" s="329">
        <v>754576.48400000005</v>
      </c>
      <c r="F20" s="329" t="s">
        <v>40</v>
      </c>
    </row>
    <row r="21" spans="1:13" ht="29.25" customHeight="1">
      <c r="A21" s="333"/>
      <c r="B21" s="334"/>
      <c r="C21" s="335"/>
      <c r="D21" s="329"/>
      <c r="E21" s="329"/>
      <c r="F21" s="329"/>
      <c r="J21" s="157"/>
    </row>
    <row r="22" spans="1:13" ht="70.5" customHeight="1">
      <c r="A22" s="43">
        <v>8192</v>
      </c>
      <c r="B22" s="104" t="s">
        <v>6</v>
      </c>
      <c r="C22" s="102"/>
      <c r="D22" s="226">
        <f>E22</f>
        <v>0</v>
      </c>
      <c r="E22" s="226">
        <v>0</v>
      </c>
      <c r="F22" s="227" t="s">
        <v>13</v>
      </c>
      <c r="H22" s="157"/>
      <c r="I22" s="157"/>
    </row>
    <row r="23" spans="1:13" ht="39" customHeight="1">
      <c r="A23" s="43">
        <v>8193</v>
      </c>
      <c r="B23" s="104" t="s">
        <v>75</v>
      </c>
      <c r="C23" s="102"/>
      <c r="D23" s="226">
        <f>D20-D22</f>
        <v>754576.48400000005</v>
      </c>
      <c r="E23" s="227">
        <v>754576.48400000005</v>
      </c>
      <c r="F23" s="227" t="s">
        <v>40</v>
      </c>
      <c r="J23" s="157"/>
    </row>
    <row r="24" spans="1:13" ht="55.5" customHeight="1">
      <c r="A24" s="43">
        <v>8194</v>
      </c>
      <c r="B24" s="218" t="s">
        <v>149</v>
      </c>
      <c r="C24" s="103">
        <v>9330</v>
      </c>
      <c r="D24" s="227">
        <f>F24</f>
        <v>3210617.659</v>
      </c>
      <c r="E24" s="227"/>
      <c r="F24" s="226">
        <f>F25+F26</f>
        <v>3210617.659</v>
      </c>
      <c r="H24" s="157"/>
      <c r="I24" s="157"/>
      <c r="J24" s="157"/>
      <c r="L24" s="157"/>
      <c r="M24" s="157"/>
    </row>
    <row r="25" spans="1:13" ht="57.75" customHeight="1">
      <c r="A25" s="43">
        <v>8195</v>
      </c>
      <c r="B25" s="104" t="s">
        <v>7</v>
      </c>
      <c r="C25" s="103"/>
      <c r="D25" s="227">
        <f>F25</f>
        <v>2456041.1749999998</v>
      </c>
      <c r="E25" s="227" t="s">
        <v>13</v>
      </c>
      <c r="F25" s="227">
        <v>2456041.1749999998</v>
      </c>
      <c r="I25" s="157"/>
      <c r="M25" s="157"/>
    </row>
    <row r="26" spans="1:13" ht="54.75" customHeight="1">
      <c r="A26" s="43">
        <v>8196</v>
      </c>
      <c r="B26" s="104" t="s">
        <v>8</v>
      </c>
      <c r="C26" s="103"/>
      <c r="D26" s="227">
        <f>F26</f>
        <v>754576.48400000005</v>
      </c>
      <c r="E26" s="227" t="s">
        <v>13</v>
      </c>
      <c r="F26" s="226">
        <v>754576.48400000005</v>
      </c>
      <c r="H26" s="157"/>
      <c r="I26" s="157"/>
      <c r="J26" s="157"/>
      <c r="K26" s="157"/>
    </row>
    <row r="27" spans="1:13" ht="69.75" customHeight="1">
      <c r="A27" s="43">
        <v>8199</v>
      </c>
      <c r="B27" s="101" t="s">
        <v>74</v>
      </c>
      <c r="C27" s="251"/>
      <c r="D27" s="226">
        <f>E27+F27</f>
        <v>3210617.659</v>
      </c>
      <c r="E27" s="226">
        <f>E22</f>
        <v>0</v>
      </c>
      <c r="F27" s="226">
        <f>F24</f>
        <v>3210617.659</v>
      </c>
      <c r="H27" s="141"/>
      <c r="I27" s="141"/>
      <c r="J27" s="141"/>
      <c r="K27" s="208"/>
      <c r="M27" s="207"/>
    </row>
    <row r="28" spans="1:13">
      <c r="B28" s="17"/>
    </row>
    <row r="29" spans="1:13" s="66" customFormat="1" ht="20.25" customHeight="1">
      <c r="A29" s="330" t="s">
        <v>183</v>
      </c>
      <c r="B29" s="330"/>
      <c r="C29" s="330"/>
      <c r="D29" s="330"/>
      <c r="E29" s="330"/>
      <c r="F29" s="330"/>
      <c r="G29" s="119"/>
      <c r="K29" s="150"/>
    </row>
    <row r="30" spans="1:13">
      <c r="B30" s="17"/>
    </row>
    <row r="31" spans="1:13">
      <c r="B31" s="17"/>
      <c r="H31" s="171"/>
      <c r="I31" s="171"/>
      <c r="J31" s="171"/>
    </row>
    <row r="32" spans="1:13">
      <c r="B32" s="17"/>
    </row>
    <row r="33" spans="2:11">
      <c r="B33" s="17"/>
      <c r="I33" s="157"/>
      <c r="J33" s="157"/>
      <c r="K33" s="157"/>
    </row>
    <row r="34" spans="2:11">
      <c r="B34" s="17"/>
    </row>
    <row r="35" spans="2:11">
      <c r="B35" s="17"/>
    </row>
    <row r="36" spans="2:11">
      <c r="B36" s="17"/>
    </row>
    <row r="37" spans="2:11">
      <c r="B37" s="17"/>
    </row>
    <row r="38" spans="2:11">
      <c r="B38" s="17"/>
      <c r="I38" s="157"/>
      <c r="J38" s="157"/>
      <c r="K38" s="157"/>
    </row>
    <row r="39" spans="2:11">
      <c r="B39" s="17"/>
    </row>
    <row r="40" spans="2:11">
      <c r="B40" s="17"/>
    </row>
    <row r="41" spans="2:11">
      <c r="B41" s="17"/>
    </row>
    <row r="42" spans="2:11">
      <c r="B42" s="17"/>
    </row>
    <row r="43" spans="2:11">
      <c r="B43" s="17"/>
    </row>
    <row r="44" spans="2:11">
      <c r="B44" s="17"/>
    </row>
    <row r="45" spans="2:11">
      <c r="B45" s="17"/>
    </row>
    <row r="46" spans="2:11">
      <c r="B46" s="17"/>
    </row>
    <row r="47" spans="2:11">
      <c r="B47" s="17"/>
    </row>
    <row r="48" spans="2:11">
      <c r="B48" s="17"/>
    </row>
    <row r="49" spans="2:2">
      <c r="B49" s="17"/>
    </row>
    <row r="50" spans="2:2">
      <c r="B50" s="17"/>
    </row>
    <row r="51" spans="2:2">
      <c r="B51" s="17"/>
    </row>
    <row r="52" spans="2:2">
      <c r="B52" s="17"/>
    </row>
    <row r="53" spans="2:2">
      <c r="B53" s="17"/>
    </row>
    <row r="54" spans="2:2">
      <c r="B54" s="17"/>
    </row>
    <row r="55" spans="2:2">
      <c r="B55" s="17"/>
    </row>
    <row r="56" spans="2:2">
      <c r="B56" s="17"/>
    </row>
    <row r="57" spans="2:2">
      <c r="B57" s="17"/>
    </row>
    <row r="58" spans="2:2">
      <c r="B58" s="17"/>
    </row>
    <row r="59" spans="2:2">
      <c r="B59" s="17"/>
    </row>
    <row r="60" spans="2:2">
      <c r="B60" s="17"/>
    </row>
    <row r="61" spans="2:2">
      <c r="B61" s="17"/>
    </row>
    <row r="62" spans="2:2">
      <c r="B62" s="17"/>
    </row>
    <row r="63" spans="2:2">
      <c r="B63" s="17"/>
    </row>
    <row r="64" spans="2:2">
      <c r="B64" s="17"/>
    </row>
    <row r="65" spans="2:2">
      <c r="B65" s="17"/>
    </row>
    <row r="66" spans="2:2">
      <c r="B66" s="17"/>
    </row>
    <row r="67" spans="2:2">
      <c r="B67" s="17"/>
    </row>
    <row r="68" spans="2:2">
      <c r="B68" s="17"/>
    </row>
    <row r="69" spans="2:2">
      <c r="B69" s="17"/>
    </row>
    <row r="70" spans="2:2">
      <c r="B70" s="17"/>
    </row>
    <row r="71" spans="2:2">
      <c r="B71" s="17"/>
    </row>
    <row r="72" spans="2:2">
      <c r="B72" s="17"/>
    </row>
    <row r="73" spans="2:2">
      <c r="B73" s="17"/>
    </row>
    <row r="74" spans="2:2">
      <c r="B74" s="17"/>
    </row>
    <row r="75" spans="2:2">
      <c r="B75" s="17"/>
    </row>
    <row r="76" spans="2:2">
      <c r="B76" s="17"/>
    </row>
    <row r="77" spans="2:2">
      <c r="B77" s="17"/>
    </row>
    <row r="78" spans="2:2">
      <c r="B78" s="17"/>
    </row>
    <row r="79" spans="2:2">
      <c r="B79" s="17"/>
    </row>
    <row r="80" spans="2:2">
      <c r="B80" s="17"/>
    </row>
    <row r="81" spans="2:2">
      <c r="B81" s="17"/>
    </row>
    <row r="82" spans="2:2">
      <c r="B82" s="17"/>
    </row>
    <row r="83" spans="2:2">
      <c r="B83" s="17"/>
    </row>
    <row r="84" spans="2:2">
      <c r="B84" s="17"/>
    </row>
    <row r="85" spans="2:2">
      <c r="B85" s="17"/>
    </row>
    <row r="86" spans="2:2">
      <c r="B86" s="17"/>
    </row>
    <row r="87" spans="2:2">
      <c r="B87" s="17"/>
    </row>
    <row r="88" spans="2:2">
      <c r="B88" s="17"/>
    </row>
    <row r="89" spans="2:2">
      <c r="B89" s="17"/>
    </row>
    <row r="90" spans="2:2">
      <c r="B90" s="17"/>
    </row>
    <row r="91" spans="2:2">
      <c r="B91" s="17"/>
    </row>
    <row r="92" spans="2:2">
      <c r="B92" s="17"/>
    </row>
    <row r="93" spans="2:2">
      <c r="B93" s="17"/>
    </row>
    <row r="94" spans="2:2">
      <c r="B94" s="17"/>
    </row>
    <row r="95" spans="2:2">
      <c r="B95" s="17"/>
    </row>
    <row r="96" spans="2:2">
      <c r="B96" s="17"/>
    </row>
    <row r="97" spans="2:2">
      <c r="B97" s="17"/>
    </row>
    <row r="98" spans="2:2">
      <c r="B98" s="17"/>
    </row>
    <row r="99" spans="2:2">
      <c r="B99" s="17"/>
    </row>
    <row r="100" spans="2:2">
      <c r="B100" s="17"/>
    </row>
    <row r="101" spans="2:2">
      <c r="B101" s="17"/>
    </row>
    <row r="102" spans="2:2">
      <c r="B102" s="17"/>
    </row>
    <row r="103" spans="2:2">
      <c r="B103" s="17"/>
    </row>
    <row r="104" spans="2:2">
      <c r="B104" s="17"/>
    </row>
    <row r="105" spans="2:2">
      <c r="B105" s="17"/>
    </row>
    <row r="106" spans="2:2">
      <c r="B106" s="17"/>
    </row>
    <row r="107" spans="2:2">
      <c r="B107" s="17"/>
    </row>
    <row r="108" spans="2:2">
      <c r="B108" s="17"/>
    </row>
    <row r="109" spans="2:2">
      <c r="B109" s="17"/>
    </row>
    <row r="110" spans="2:2">
      <c r="B110" s="17"/>
    </row>
    <row r="111" spans="2:2">
      <c r="B111" s="17"/>
    </row>
    <row r="112" spans="2:2">
      <c r="B112" s="17"/>
    </row>
    <row r="113" spans="2:2">
      <c r="B113" s="17"/>
    </row>
    <row r="114" spans="2:2">
      <c r="B114" s="17"/>
    </row>
    <row r="115" spans="2:2">
      <c r="B115" s="17"/>
    </row>
    <row r="116" spans="2:2">
      <c r="B116" s="17"/>
    </row>
    <row r="117" spans="2:2">
      <c r="B117" s="17"/>
    </row>
    <row r="118" spans="2:2">
      <c r="B118" s="17"/>
    </row>
    <row r="119" spans="2:2">
      <c r="B119" s="17"/>
    </row>
    <row r="120" spans="2:2">
      <c r="B120" s="17"/>
    </row>
    <row r="121" spans="2:2">
      <c r="B121" s="17"/>
    </row>
    <row r="122" spans="2:2">
      <c r="B122" s="17"/>
    </row>
    <row r="123" spans="2:2">
      <c r="B123" s="17"/>
    </row>
    <row r="124" spans="2:2">
      <c r="B124" s="17"/>
    </row>
    <row r="125" spans="2:2">
      <c r="B125" s="17"/>
    </row>
    <row r="126" spans="2:2">
      <c r="B126" s="17"/>
    </row>
    <row r="127" spans="2:2">
      <c r="B127" s="17"/>
    </row>
    <row r="128" spans="2:2">
      <c r="B128" s="17"/>
    </row>
    <row r="129" spans="2:2">
      <c r="B129" s="17"/>
    </row>
    <row r="130" spans="2:2">
      <c r="B130" s="17"/>
    </row>
    <row r="131" spans="2:2">
      <c r="B131" s="17"/>
    </row>
    <row r="132" spans="2:2">
      <c r="B132" s="17"/>
    </row>
    <row r="133" spans="2:2">
      <c r="B133" s="17"/>
    </row>
    <row r="134" spans="2:2">
      <c r="B134" s="17"/>
    </row>
    <row r="135" spans="2:2">
      <c r="B135" s="17"/>
    </row>
    <row r="136" spans="2:2">
      <c r="B136" s="17"/>
    </row>
    <row r="137" spans="2:2">
      <c r="B137" s="17"/>
    </row>
    <row r="138" spans="2:2">
      <c r="B138" s="17"/>
    </row>
    <row r="139" spans="2:2">
      <c r="B139" s="17"/>
    </row>
    <row r="140" spans="2:2">
      <c r="B140" s="17"/>
    </row>
    <row r="141" spans="2:2">
      <c r="B141" s="17"/>
    </row>
    <row r="142" spans="2:2">
      <c r="B142" s="17"/>
    </row>
    <row r="143" spans="2:2">
      <c r="B143" s="17"/>
    </row>
    <row r="144" spans="2:2">
      <c r="B144" s="17"/>
    </row>
    <row r="145" spans="2:2">
      <c r="B145" s="17"/>
    </row>
    <row r="146" spans="2:2">
      <c r="B146" s="17"/>
    </row>
    <row r="147" spans="2:2">
      <c r="B147" s="17"/>
    </row>
    <row r="148" spans="2:2">
      <c r="B148" s="17"/>
    </row>
    <row r="149" spans="2:2">
      <c r="B149" s="17"/>
    </row>
    <row r="150" spans="2:2">
      <c r="B150" s="17"/>
    </row>
    <row r="151" spans="2:2">
      <c r="B151" s="17"/>
    </row>
    <row r="152" spans="2:2">
      <c r="B152" s="17"/>
    </row>
    <row r="153" spans="2:2">
      <c r="B153" s="17"/>
    </row>
    <row r="154" spans="2:2">
      <c r="B154" s="17"/>
    </row>
    <row r="155" spans="2:2">
      <c r="B155" s="17"/>
    </row>
    <row r="156" spans="2:2">
      <c r="B156" s="17"/>
    </row>
    <row r="157" spans="2:2">
      <c r="B157" s="17"/>
    </row>
    <row r="158" spans="2:2">
      <c r="B158" s="17"/>
    </row>
    <row r="159" spans="2:2">
      <c r="B159" s="17"/>
    </row>
    <row r="160" spans="2:2">
      <c r="B160" s="17"/>
    </row>
    <row r="161" spans="2:2">
      <c r="B161" s="17"/>
    </row>
    <row r="162" spans="2:2">
      <c r="B162" s="17"/>
    </row>
    <row r="163" spans="2:2">
      <c r="B163" s="17"/>
    </row>
    <row r="164" spans="2:2">
      <c r="B164" s="17"/>
    </row>
    <row r="165" spans="2:2">
      <c r="B165" s="17"/>
    </row>
    <row r="166" spans="2:2">
      <c r="B166" s="17"/>
    </row>
    <row r="167" spans="2:2">
      <c r="B167" s="17"/>
    </row>
    <row r="168" spans="2:2">
      <c r="B168" s="17"/>
    </row>
    <row r="169" spans="2:2">
      <c r="B169" s="17"/>
    </row>
    <row r="170" spans="2:2">
      <c r="B170" s="17"/>
    </row>
    <row r="171" spans="2:2">
      <c r="B171" s="17"/>
    </row>
    <row r="172" spans="2:2">
      <c r="B172" s="17"/>
    </row>
    <row r="173" spans="2:2">
      <c r="B173" s="17"/>
    </row>
    <row r="174" spans="2:2">
      <c r="B174" s="17"/>
    </row>
    <row r="175" spans="2:2">
      <c r="B175" s="17"/>
    </row>
    <row r="176" spans="2:2">
      <c r="B176" s="17"/>
    </row>
    <row r="177" spans="2:2">
      <c r="B177" s="17"/>
    </row>
    <row r="178" spans="2:2">
      <c r="B178" s="17"/>
    </row>
  </sheetData>
  <mergeCells count="17">
    <mergeCell ref="F20:F21"/>
    <mergeCell ref="A29:F29"/>
    <mergeCell ref="E10:F10"/>
    <mergeCell ref="A11:A12"/>
    <mergeCell ref="B11:C11"/>
    <mergeCell ref="D11:D12"/>
    <mergeCell ref="E11:F11"/>
    <mergeCell ref="A20:A21"/>
    <mergeCell ref="B20:B21"/>
    <mergeCell ref="C20:C21"/>
    <mergeCell ref="D20:D21"/>
    <mergeCell ref="E20:E21"/>
    <mergeCell ref="C5:F5"/>
    <mergeCell ref="C6:F6"/>
    <mergeCell ref="B7:F7"/>
    <mergeCell ref="C8:E8"/>
    <mergeCell ref="A9:H9"/>
  </mergeCells>
  <pageMargins left="0.2" right="0.27" top="0.2" bottom="0.24" header="0.2" footer="0.16"/>
  <pageSetup paperSize="9" firstPageNumber="24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3"/>
  <sheetViews>
    <sheetView zoomScaleNormal="100" workbookViewId="0">
      <selection activeCell="A3" sqref="A3:H3"/>
    </sheetView>
  </sheetViews>
  <sheetFormatPr defaultRowHeight="15"/>
  <cols>
    <col min="1" max="1" width="5.5703125" style="3" customWidth="1"/>
    <col min="2" max="2" width="3.42578125" style="4" customWidth="1"/>
    <col min="3" max="3" width="3.85546875" style="5" customWidth="1"/>
    <col min="4" max="4" width="3.85546875" style="6" customWidth="1"/>
    <col min="5" max="5" width="48.85546875" style="10" customWidth="1"/>
    <col min="6" max="6" width="14.5703125" style="202" customWidth="1"/>
    <col min="7" max="7" width="11.28515625" style="80" customWidth="1"/>
    <col min="8" max="8" width="13" style="202" customWidth="1"/>
    <col min="9" max="9" width="9.140625" style="7"/>
    <col min="10" max="10" width="16.7109375" style="7" customWidth="1"/>
    <col min="11" max="11" width="13.7109375" style="7" customWidth="1"/>
    <col min="12" max="12" width="20.7109375" style="7" customWidth="1"/>
    <col min="13" max="13" width="13.5703125" style="7" bestFit="1" customWidth="1"/>
    <col min="14" max="15" width="9.140625" style="7"/>
    <col min="16" max="16" width="9.5703125" style="7" bestFit="1" customWidth="1"/>
    <col min="17" max="16384" width="9.140625" style="7"/>
  </cols>
  <sheetData>
    <row r="1" spans="1:13" ht="15.75">
      <c r="F1" s="311" t="s">
        <v>229</v>
      </c>
      <c r="G1" s="311"/>
      <c r="H1" s="311"/>
    </row>
    <row r="2" spans="1:13">
      <c r="E2" s="303" t="s">
        <v>146</v>
      </c>
      <c r="F2" s="303"/>
      <c r="G2" s="303"/>
      <c r="H2" s="303"/>
    </row>
    <row r="3" spans="1:13">
      <c r="A3" s="303" t="s">
        <v>263</v>
      </c>
      <c r="B3" s="303"/>
      <c r="C3" s="303"/>
      <c r="D3" s="303"/>
      <c r="E3" s="303"/>
      <c r="F3" s="303"/>
      <c r="G3" s="303"/>
      <c r="H3" s="303"/>
    </row>
    <row r="4" spans="1:13">
      <c r="E4" s="176"/>
      <c r="F4" s="200"/>
      <c r="G4" s="176"/>
      <c r="H4" s="200"/>
    </row>
    <row r="5" spans="1:13" ht="36" customHeight="1">
      <c r="A5" s="325" t="s">
        <v>182</v>
      </c>
      <c r="B5" s="325"/>
      <c r="C5" s="325"/>
      <c r="D5" s="325"/>
      <c r="E5" s="325"/>
      <c r="F5" s="325"/>
      <c r="G5" s="325"/>
      <c r="H5" s="325"/>
    </row>
    <row r="6" spans="1:13" ht="17.25">
      <c r="A6" s="22"/>
      <c r="B6" s="23"/>
      <c r="C6" s="24"/>
      <c r="D6" s="24"/>
      <c r="E6" s="25"/>
      <c r="F6" s="340" t="s">
        <v>56</v>
      </c>
      <c r="G6" s="340"/>
      <c r="H6" s="340"/>
    </row>
    <row r="7" spans="1:13" s="8" customFormat="1" ht="90.75" customHeight="1">
      <c r="A7" s="313" t="s">
        <v>50</v>
      </c>
      <c r="B7" s="337" t="s">
        <v>73</v>
      </c>
      <c r="C7" s="338" t="s">
        <v>52</v>
      </c>
      <c r="D7" s="338" t="s">
        <v>53</v>
      </c>
      <c r="E7" s="317" t="s">
        <v>65</v>
      </c>
      <c r="F7" s="318" t="s">
        <v>66</v>
      </c>
      <c r="G7" s="312" t="s">
        <v>78</v>
      </c>
      <c r="H7" s="312"/>
      <c r="J7" s="139"/>
      <c r="K7" s="139"/>
      <c r="L7" s="189"/>
      <c r="M7" s="139"/>
    </row>
    <row r="8" spans="1:13" s="9" customFormat="1" ht="35.25" customHeight="1">
      <c r="A8" s="313"/>
      <c r="B8" s="337"/>
      <c r="C8" s="338"/>
      <c r="D8" s="338"/>
      <c r="E8" s="317"/>
      <c r="F8" s="318"/>
      <c r="G8" s="84" t="s">
        <v>44</v>
      </c>
      <c r="H8" s="113" t="s">
        <v>45</v>
      </c>
      <c r="K8" s="153"/>
      <c r="L8" s="153"/>
    </row>
    <row r="9" spans="1:13" s="19" customFormat="1" ht="16.5" customHeight="1">
      <c r="A9" s="94">
        <v>1</v>
      </c>
      <c r="B9" s="94">
        <v>2</v>
      </c>
      <c r="C9" s="94">
        <v>3</v>
      </c>
      <c r="D9" s="94">
        <v>4</v>
      </c>
      <c r="E9" s="94">
        <v>5</v>
      </c>
      <c r="F9" s="204">
        <v>6</v>
      </c>
      <c r="G9" s="204">
        <v>7</v>
      </c>
      <c r="H9" s="204">
        <v>8</v>
      </c>
      <c r="J9" s="153"/>
      <c r="K9" s="153"/>
    </row>
    <row r="10" spans="1:13" s="20" customFormat="1" ht="51" customHeight="1">
      <c r="A10" s="254">
        <v>2000</v>
      </c>
      <c r="B10" s="86" t="s">
        <v>39</v>
      </c>
      <c r="C10" s="87" t="s">
        <v>40</v>
      </c>
      <c r="D10" s="88" t="s">
        <v>40</v>
      </c>
      <c r="E10" s="89" t="s">
        <v>222</v>
      </c>
      <c r="F10" s="227">
        <f>G10+H10-F271</f>
        <v>4436254.0590000004</v>
      </c>
      <c r="G10" s="113">
        <f>G25+G95+G259</f>
        <v>75612.7</v>
      </c>
      <c r="H10" s="227">
        <f>H11+H25+H69+H95+H140+H228+H244</f>
        <v>4660641.3590000002</v>
      </c>
      <c r="J10" s="199"/>
      <c r="K10" s="199"/>
      <c r="L10" s="199"/>
    </row>
    <row r="11" spans="1:13" s="20" customFormat="1" ht="54.75" customHeight="1">
      <c r="A11" s="43">
        <v>2100</v>
      </c>
      <c r="B11" s="30" t="s">
        <v>14</v>
      </c>
      <c r="C11" s="43">
        <v>0</v>
      </c>
      <c r="D11" s="43">
        <v>0</v>
      </c>
      <c r="E11" s="123" t="s">
        <v>84</v>
      </c>
      <c r="F11" s="113">
        <f>G11+H11</f>
        <v>169346</v>
      </c>
      <c r="G11" s="113"/>
      <c r="H11" s="113">
        <f>H13</f>
        <v>169346</v>
      </c>
      <c r="J11" s="161"/>
      <c r="K11" s="161"/>
      <c r="L11" s="161"/>
    </row>
    <row r="12" spans="1:13" s="20" customFormat="1" ht="20.25" customHeight="1">
      <c r="A12" s="245"/>
      <c r="B12" s="30"/>
      <c r="C12" s="43"/>
      <c r="D12" s="43"/>
      <c r="E12" s="124" t="s">
        <v>62</v>
      </c>
      <c r="F12" s="113"/>
      <c r="G12" s="113"/>
      <c r="H12" s="113"/>
      <c r="J12" s="143"/>
      <c r="K12" s="143"/>
      <c r="L12" s="257"/>
    </row>
    <row r="13" spans="1:13" s="20" customFormat="1" ht="26.25" customHeight="1">
      <c r="A13" s="245">
        <v>2130</v>
      </c>
      <c r="B13" s="30" t="s">
        <v>14</v>
      </c>
      <c r="C13" s="43">
        <v>3</v>
      </c>
      <c r="D13" s="43">
        <v>0</v>
      </c>
      <c r="E13" s="129" t="s">
        <v>81</v>
      </c>
      <c r="F13" s="113">
        <f>G13+H13</f>
        <v>169346</v>
      </c>
      <c r="G13" s="113"/>
      <c r="H13" s="113">
        <f>H15</f>
        <v>169346</v>
      </c>
    </row>
    <row r="14" spans="1:13" s="20" customFormat="1" ht="18" customHeight="1">
      <c r="A14" s="245"/>
      <c r="B14" s="30"/>
      <c r="C14" s="43"/>
      <c r="D14" s="43"/>
      <c r="E14" s="124" t="s">
        <v>63</v>
      </c>
      <c r="F14" s="113"/>
      <c r="G14" s="113"/>
      <c r="H14" s="113"/>
    </row>
    <row r="15" spans="1:13" s="20" customFormat="1" ht="21" customHeight="1">
      <c r="A15" s="245">
        <v>2133</v>
      </c>
      <c r="B15" s="30" t="s">
        <v>2</v>
      </c>
      <c r="C15" s="43">
        <v>3</v>
      </c>
      <c r="D15" s="43">
        <v>3</v>
      </c>
      <c r="E15" s="126" t="s">
        <v>64</v>
      </c>
      <c r="F15" s="113">
        <f>G15+H15</f>
        <v>169346</v>
      </c>
      <c r="G15" s="113"/>
      <c r="H15" s="113">
        <f>H19</f>
        <v>169346</v>
      </c>
    </row>
    <row r="16" spans="1:13" s="20" customFormat="1" ht="26.25" customHeight="1">
      <c r="A16" s="244"/>
      <c r="B16" s="31"/>
      <c r="C16" s="44"/>
      <c r="D16" s="44"/>
      <c r="E16" s="90" t="s">
        <v>67</v>
      </c>
      <c r="F16" s="113"/>
      <c r="G16" s="113"/>
      <c r="H16" s="113"/>
      <c r="L16" s="257"/>
    </row>
    <row r="17" spans="1:12" s="20" customFormat="1" ht="23.25" customHeight="1">
      <c r="A17" s="244"/>
      <c r="B17" s="31"/>
      <c r="C17" s="44"/>
      <c r="D17" s="44"/>
      <c r="E17" s="126" t="s">
        <v>178</v>
      </c>
      <c r="F17" s="113">
        <f>G17+H17</f>
        <v>169346</v>
      </c>
      <c r="G17" s="113"/>
      <c r="H17" s="113">
        <f>H19</f>
        <v>169346</v>
      </c>
    </row>
    <row r="18" spans="1:12" s="20" customFormat="1" ht="14.25" customHeight="1">
      <c r="A18" s="244"/>
      <c r="B18" s="31"/>
      <c r="C18" s="44"/>
      <c r="D18" s="44"/>
      <c r="E18" s="127" t="s">
        <v>179</v>
      </c>
      <c r="F18" s="113"/>
      <c r="G18" s="113"/>
      <c r="H18" s="113"/>
    </row>
    <row r="19" spans="1:12" s="20" customFormat="1" ht="23.25" customHeight="1">
      <c r="A19" s="255"/>
      <c r="B19" s="86"/>
      <c r="C19" s="87"/>
      <c r="D19" s="88"/>
      <c r="E19" s="145" t="s">
        <v>133</v>
      </c>
      <c r="F19" s="113">
        <f>H19</f>
        <v>169346</v>
      </c>
      <c r="G19" s="113"/>
      <c r="H19" s="113">
        <f>H20</f>
        <v>169346</v>
      </c>
      <c r="K19" s="140"/>
      <c r="L19" s="257"/>
    </row>
    <row r="20" spans="1:12" s="20" customFormat="1" ht="21" customHeight="1">
      <c r="A20" s="255"/>
      <c r="B20" s="86"/>
      <c r="C20" s="87"/>
      <c r="D20" s="88"/>
      <c r="E20" s="294" t="s">
        <v>254</v>
      </c>
      <c r="F20" s="113">
        <f>H20</f>
        <v>169346</v>
      </c>
      <c r="G20" s="113"/>
      <c r="H20" s="113">
        <f>H21</f>
        <v>169346</v>
      </c>
      <c r="K20" s="140"/>
    </row>
    <row r="21" spans="1:12" s="20" customFormat="1" ht="21.75" customHeight="1">
      <c r="A21" s="255"/>
      <c r="B21" s="86"/>
      <c r="C21" s="87"/>
      <c r="D21" s="88"/>
      <c r="E21" s="130" t="s">
        <v>91</v>
      </c>
      <c r="F21" s="113">
        <f>H21</f>
        <v>169346</v>
      </c>
      <c r="G21" s="113"/>
      <c r="H21" s="113">
        <f>H23+H24</f>
        <v>169346</v>
      </c>
    </row>
    <row r="22" spans="1:12" s="20" customFormat="1" ht="18.75" customHeight="1">
      <c r="A22" s="255"/>
      <c r="B22" s="86"/>
      <c r="C22" s="87"/>
      <c r="D22" s="88"/>
      <c r="E22" s="133" t="s">
        <v>63</v>
      </c>
      <c r="F22" s="113"/>
      <c r="G22" s="113"/>
      <c r="H22" s="113"/>
    </row>
    <row r="23" spans="1:12" s="20" customFormat="1" ht="18.75" customHeight="1">
      <c r="A23" s="255"/>
      <c r="B23" s="86"/>
      <c r="C23" s="87"/>
      <c r="D23" s="88"/>
      <c r="E23" s="128" t="s">
        <v>111</v>
      </c>
      <c r="F23" s="113">
        <f>H23</f>
        <v>122213</v>
      </c>
      <c r="G23" s="113"/>
      <c r="H23" s="113">
        <v>122213</v>
      </c>
      <c r="L23" s="140"/>
    </row>
    <row r="24" spans="1:12" s="20" customFormat="1" ht="18.75" customHeight="1">
      <c r="A24" s="255"/>
      <c r="B24" s="86"/>
      <c r="C24" s="87"/>
      <c r="D24" s="88"/>
      <c r="E24" s="128" t="s">
        <v>29</v>
      </c>
      <c r="F24" s="113">
        <f>H24</f>
        <v>47133</v>
      </c>
      <c r="G24" s="113"/>
      <c r="H24" s="113">
        <v>47133</v>
      </c>
    </row>
    <row r="25" spans="1:12" s="20" customFormat="1" ht="30" customHeight="1">
      <c r="A25" s="131">
        <v>2400</v>
      </c>
      <c r="B25" s="165" t="s">
        <v>15</v>
      </c>
      <c r="C25" s="131">
        <v>0</v>
      </c>
      <c r="D25" s="131">
        <v>0</v>
      </c>
      <c r="E25" s="132" t="s">
        <v>90</v>
      </c>
      <c r="F25" s="113">
        <f>G25+H25</f>
        <v>2355219.1140000001</v>
      </c>
      <c r="G25" s="113">
        <f>G27+G38</f>
        <v>6000</v>
      </c>
      <c r="H25" s="227">
        <f>H27+H40+H60</f>
        <v>2349219.1140000001</v>
      </c>
      <c r="J25" s="21"/>
      <c r="K25" s="140"/>
    </row>
    <row r="26" spans="1:12" s="20" customFormat="1" ht="20.25" customHeight="1">
      <c r="A26" s="131"/>
      <c r="B26" s="165"/>
      <c r="C26" s="131"/>
      <c r="D26" s="131"/>
      <c r="E26" s="124" t="s">
        <v>62</v>
      </c>
      <c r="F26" s="113"/>
      <c r="G26" s="113"/>
      <c r="H26" s="113"/>
      <c r="K26" s="140"/>
    </row>
    <row r="27" spans="1:12" s="20" customFormat="1" ht="20.25" customHeight="1">
      <c r="A27" s="244">
        <v>2430</v>
      </c>
      <c r="B27" s="30" t="s">
        <v>15</v>
      </c>
      <c r="C27" s="30" t="s">
        <v>77</v>
      </c>
      <c r="D27" s="30" t="s">
        <v>1</v>
      </c>
      <c r="E27" s="134" t="s">
        <v>156</v>
      </c>
      <c r="F27" s="113">
        <f>G27+H27</f>
        <v>20202.7</v>
      </c>
      <c r="G27" s="113"/>
      <c r="H27" s="113">
        <f>H29</f>
        <v>20202.7</v>
      </c>
    </row>
    <row r="28" spans="1:12" s="20" customFormat="1" ht="15.75" customHeight="1">
      <c r="A28" s="244"/>
      <c r="B28" s="30"/>
      <c r="C28" s="30"/>
      <c r="D28" s="30"/>
      <c r="E28" s="124" t="s">
        <v>63</v>
      </c>
      <c r="F28" s="113"/>
      <c r="G28" s="113"/>
      <c r="H28" s="113"/>
    </row>
    <row r="29" spans="1:12" s="20" customFormat="1" ht="20.25" customHeight="1">
      <c r="A29" s="244">
        <v>2432</v>
      </c>
      <c r="B29" s="31" t="s">
        <v>15</v>
      </c>
      <c r="C29" s="31" t="s">
        <v>77</v>
      </c>
      <c r="D29" s="31" t="s">
        <v>3</v>
      </c>
      <c r="E29" s="125" t="s">
        <v>157</v>
      </c>
      <c r="F29" s="113">
        <f>G29+H29</f>
        <v>20202.7</v>
      </c>
      <c r="G29" s="113"/>
      <c r="H29" s="113">
        <f>H32</f>
        <v>20202.7</v>
      </c>
    </row>
    <row r="30" spans="1:12" s="20" customFormat="1" ht="24" customHeight="1">
      <c r="A30" s="244"/>
      <c r="B30" s="31"/>
      <c r="C30" s="31"/>
      <c r="D30" s="31"/>
      <c r="E30" s="126" t="s">
        <v>253</v>
      </c>
      <c r="F30" s="113">
        <f>G30+H30</f>
        <v>20202.7</v>
      </c>
      <c r="G30" s="113"/>
      <c r="H30" s="113">
        <f>H32</f>
        <v>20202.7</v>
      </c>
    </row>
    <row r="31" spans="1:12" s="20" customFormat="1" ht="15.75" customHeight="1">
      <c r="A31" s="244"/>
      <c r="B31" s="31"/>
      <c r="C31" s="31"/>
      <c r="D31" s="31"/>
      <c r="E31" s="127" t="s">
        <v>179</v>
      </c>
      <c r="F31" s="113"/>
      <c r="G31" s="113"/>
      <c r="H31" s="113"/>
    </row>
    <row r="32" spans="1:12" s="20" customFormat="1" ht="15" customHeight="1">
      <c r="A32" s="244"/>
      <c r="B32" s="30"/>
      <c r="C32" s="43"/>
      <c r="D32" s="43"/>
      <c r="E32" s="130" t="s">
        <v>88</v>
      </c>
      <c r="F32" s="113">
        <f>H32</f>
        <v>20202.7</v>
      </c>
      <c r="G32" s="113"/>
      <c r="H32" s="113">
        <f>H34</f>
        <v>20202.7</v>
      </c>
    </row>
    <row r="33" spans="1:13" s="20" customFormat="1" ht="15.75" customHeight="1">
      <c r="A33" s="244"/>
      <c r="B33" s="30"/>
      <c r="C33" s="43"/>
      <c r="D33" s="43"/>
      <c r="E33" s="128" t="s">
        <v>86</v>
      </c>
      <c r="F33" s="113"/>
      <c r="G33" s="113"/>
      <c r="H33" s="113"/>
    </row>
    <row r="34" spans="1:13" s="20" customFormat="1" ht="21" customHeight="1">
      <c r="A34" s="244"/>
      <c r="B34" s="30"/>
      <c r="C34" s="43"/>
      <c r="D34" s="43"/>
      <c r="E34" s="130" t="s">
        <v>89</v>
      </c>
      <c r="F34" s="113">
        <f>H34</f>
        <v>20202.7</v>
      </c>
      <c r="G34" s="113"/>
      <c r="H34" s="113">
        <f>H35</f>
        <v>20202.7</v>
      </c>
    </row>
    <row r="35" spans="1:13" s="20" customFormat="1" ht="20.25" customHeight="1">
      <c r="A35" s="244"/>
      <c r="B35" s="30"/>
      <c r="C35" s="43"/>
      <c r="D35" s="43"/>
      <c r="E35" s="130" t="s">
        <v>91</v>
      </c>
      <c r="F35" s="113">
        <f>H35</f>
        <v>20202.7</v>
      </c>
      <c r="G35" s="113"/>
      <c r="H35" s="113">
        <f>H37</f>
        <v>20202.7</v>
      </c>
    </row>
    <row r="36" spans="1:13" s="20" customFormat="1" ht="19.5" customHeight="1">
      <c r="A36" s="244"/>
      <c r="B36" s="30"/>
      <c r="C36" s="43"/>
      <c r="D36" s="43"/>
      <c r="E36" s="133" t="s">
        <v>63</v>
      </c>
      <c r="F36" s="113"/>
      <c r="G36" s="113"/>
      <c r="H36" s="113"/>
    </row>
    <row r="37" spans="1:13" s="20" customFormat="1" ht="21" customHeight="1">
      <c r="A37" s="244"/>
      <c r="B37" s="30"/>
      <c r="C37" s="43"/>
      <c r="D37" s="43"/>
      <c r="E37" s="128" t="s">
        <v>111</v>
      </c>
      <c r="F37" s="113">
        <f>H37</f>
        <v>20202.7</v>
      </c>
      <c r="G37" s="113"/>
      <c r="H37" s="113">
        <v>20202.7</v>
      </c>
    </row>
    <row r="38" spans="1:13" s="20" customFormat="1" ht="18.75" customHeight="1">
      <c r="A38" s="245">
        <v>2450</v>
      </c>
      <c r="B38" s="30" t="s">
        <v>15</v>
      </c>
      <c r="C38" s="43">
        <v>5</v>
      </c>
      <c r="D38" s="43">
        <v>0</v>
      </c>
      <c r="E38" s="146" t="s">
        <v>110</v>
      </c>
      <c r="F38" s="113">
        <f>G38+H38</f>
        <v>2336906.4139999999</v>
      </c>
      <c r="G38" s="113">
        <f>G40</f>
        <v>6000</v>
      </c>
      <c r="H38" s="113">
        <f>H40</f>
        <v>2330906.4139999999</v>
      </c>
    </row>
    <row r="39" spans="1:13" s="20" customFormat="1" ht="18.75" customHeight="1">
      <c r="A39" s="245"/>
      <c r="B39" s="30"/>
      <c r="C39" s="43"/>
      <c r="D39" s="43"/>
      <c r="E39" s="90" t="s">
        <v>63</v>
      </c>
      <c r="F39" s="113"/>
      <c r="G39" s="113"/>
      <c r="H39" s="113"/>
    </row>
    <row r="40" spans="1:13" s="20" customFormat="1" ht="18.75" customHeight="1">
      <c r="A40" s="245">
        <v>2451</v>
      </c>
      <c r="B40" s="30" t="s">
        <v>15</v>
      </c>
      <c r="C40" s="43">
        <v>5</v>
      </c>
      <c r="D40" s="43">
        <v>1</v>
      </c>
      <c r="E40" s="108" t="s">
        <v>115</v>
      </c>
      <c r="F40" s="113">
        <f>G40+H40</f>
        <v>2336906.4139999999</v>
      </c>
      <c r="G40" s="113">
        <f>G42</f>
        <v>6000</v>
      </c>
      <c r="H40" s="113">
        <f>H42</f>
        <v>2330906.4139999999</v>
      </c>
    </row>
    <row r="41" spans="1:13" s="20" customFormat="1" ht="26.25" customHeight="1">
      <c r="A41" s="244"/>
      <c r="B41" s="31"/>
      <c r="C41" s="44"/>
      <c r="D41" s="44"/>
      <c r="E41" s="198" t="s">
        <v>67</v>
      </c>
      <c r="F41" s="113"/>
      <c r="G41" s="113"/>
      <c r="H41" s="113"/>
    </row>
    <row r="42" spans="1:13" s="20" customFormat="1" ht="18.75" customHeight="1">
      <c r="A42" s="244"/>
      <c r="B42" s="31"/>
      <c r="C42" s="44"/>
      <c r="D42" s="44"/>
      <c r="E42" s="126" t="s">
        <v>193</v>
      </c>
      <c r="F42" s="113">
        <f>G42+H42</f>
        <v>2336906.4139999999</v>
      </c>
      <c r="G42" s="113">
        <f>G44</f>
        <v>6000</v>
      </c>
      <c r="H42" s="113">
        <f>H50</f>
        <v>2330906.4139999999</v>
      </c>
      <c r="M42" s="140"/>
    </row>
    <row r="43" spans="1:13" s="20" customFormat="1" ht="18.75" customHeight="1">
      <c r="A43" s="244"/>
      <c r="B43" s="31"/>
      <c r="C43" s="44"/>
      <c r="D43" s="44"/>
      <c r="E43" s="127" t="s">
        <v>194</v>
      </c>
      <c r="F43" s="113"/>
      <c r="G43" s="113"/>
      <c r="H43" s="113"/>
      <c r="M43" s="140"/>
    </row>
    <row r="44" spans="1:13" s="20" customFormat="1" ht="18.75" customHeight="1">
      <c r="A44" s="244"/>
      <c r="B44" s="31"/>
      <c r="C44" s="44"/>
      <c r="D44" s="44"/>
      <c r="E44" s="126" t="s">
        <v>164</v>
      </c>
      <c r="F44" s="113">
        <f>G44</f>
        <v>6000</v>
      </c>
      <c r="G44" s="113">
        <f>G46</f>
        <v>6000</v>
      </c>
      <c r="H44" s="113"/>
    </row>
    <row r="45" spans="1:13" s="20" customFormat="1" ht="18.75" customHeight="1">
      <c r="A45" s="244"/>
      <c r="B45" s="31"/>
      <c r="C45" s="44"/>
      <c r="D45" s="44"/>
      <c r="E45" s="127" t="s">
        <v>165</v>
      </c>
      <c r="F45" s="113"/>
      <c r="G45" s="113"/>
      <c r="H45" s="113"/>
    </row>
    <row r="46" spans="1:13" s="20" customFormat="1" ht="32.25" customHeight="1">
      <c r="A46" s="244"/>
      <c r="B46" s="31"/>
      <c r="C46" s="44"/>
      <c r="D46" s="44"/>
      <c r="E46" s="126" t="s">
        <v>85</v>
      </c>
      <c r="F46" s="113">
        <f>G46</f>
        <v>6000</v>
      </c>
      <c r="G46" s="113">
        <f>G47</f>
        <v>6000</v>
      </c>
      <c r="H46" s="113"/>
    </row>
    <row r="47" spans="1:13" s="20" customFormat="1" ht="18.75" customHeight="1">
      <c r="A47" s="244"/>
      <c r="B47" s="31"/>
      <c r="C47" s="44"/>
      <c r="D47" s="44"/>
      <c r="E47" s="130" t="s">
        <v>191</v>
      </c>
      <c r="F47" s="113">
        <f>G47</f>
        <v>6000</v>
      </c>
      <c r="G47" s="113">
        <f>G49</f>
        <v>6000</v>
      </c>
      <c r="H47" s="113"/>
    </row>
    <row r="48" spans="1:13" s="20" customFormat="1" ht="18.75" customHeight="1">
      <c r="A48" s="244"/>
      <c r="B48" s="31"/>
      <c r="C48" s="44"/>
      <c r="D48" s="44"/>
      <c r="E48" s="128" t="s">
        <v>63</v>
      </c>
      <c r="F48" s="113"/>
      <c r="G48" s="113"/>
      <c r="H48" s="113"/>
    </row>
    <row r="49" spans="1:11" s="20" customFormat="1" ht="21" customHeight="1">
      <c r="A49" s="244"/>
      <c r="B49" s="31"/>
      <c r="C49" s="44"/>
      <c r="D49" s="44"/>
      <c r="E49" s="128" t="s">
        <v>192</v>
      </c>
      <c r="F49" s="113">
        <f>G49</f>
        <v>6000</v>
      </c>
      <c r="G49" s="113">
        <v>6000</v>
      </c>
      <c r="H49" s="113"/>
    </row>
    <row r="50" spans="1:11" s="20" customFormat="1" ht="18.75" customHeight="1">
      <c r="A50" s="244"/>
      <c r="B50" s="31"/>
      <c r="C50" s="44"/>
      <c r="D50" s="44"/>
      <c r="E50" s="96" t="s">
        <v>88</v>
      </c>
      <c r="F50" s="113">
        <f>H50</f>
        <v>2330906.4139999999</v>
      </c>
      <c r="G50" s="113"/>
      <c r="H50" s="113">
        <f>H52</f>
        <v>2330906.4139999999</v>
      </c>
    </row>
    <row r="51" spans="1:11" s="20" customFormat="1" ht="18.75" customHeight="1">
      <c r="A51" s="244"/>
      <c r="B51" s="31"/>
      <c r="C51" s="44"/>
      <c r="D51" s="44"/>
      <c r="E51" s="95" t="s">
        <v>86</v>
      </c>
      <c r="F51" s="113"/>
      <c r="G51" s="113"/>
      <c r="H51" s="113"/>
    </row>
    <row r="52" spans="1:11" s="20" customFormat="1" ht="18.75" customHeight="1">
      <c r="A52" s="244"/>
      <c r="B52" s="31"/>
      <c r="C52" s="44"/>
      <c r="D52" s="44"/>
      <c r="E52" s="96" t="s">
        <v>89</v>
      </c>
      <c r="F52" s="113">
        <f>H52</f>
        <v>2330906.4139999999</v>
      </c>
      <c r="G52" s="113"/>
      <c r="H52" s="113">
        <f>H54+H58</f>
        <v>2330906.4139999999</v>
      </c>
    </row>
    <row r="53" spans="1:11" s="20" customFormat="1" ht="17.25" customHeight="1">
      <c r="A53" s="244"/>
      <c r="B53" s="31"/>
      <c r="C53" s="44"/>
      <c r="D53" s="44"/>
      <c r="E53" s="128" t="s">
        <v>63</v>
      </c>
      <c r="F53" s="113"/>
      <c r="G53" s="113"/>
      <c r="H53" s="113"/>
    </row>
    <row r="54" spans="1:11" s="20" customFormat="1" ht="18.75" customHeight="1">
      <c r="A54" s="244"/>
      <c r="B54" s="31"/>
      <c r="C54" s="44"/>
      <c r="D54" s="44"/>
      <c r="E54" s="130" t="s">
        <v>91</v>
      </c>
      <c r="F54" s="113">
        <f>H54</f>
        <v>2324408.4139999999</v>
      </c>
      <c r="G54" s="113"/>
      <c r="H54" s="113">
        <f>H56+H57</f>
        <v>2324408.4139999999</v>
      </c>
      <c r="J54" s="140"/>
    </row>
    <row r="55" spans="1:11" s="20" customFormat="1" ht="15.75" customHeight="1">
      <c r="A55" s="244"/>
      <c r="B55" s="31"/>
      <c r="C55" s="44"/>
      <c r="D55" s="44"/>
      <c r="E55" s="133" t="s">
        <v>63</v>
      </c>
      <c r="F55" s="113"/>
      <c r="G55" s="113"/>
      <c r="H55" s="113"/>
      <c r="J55" s="257"/>
    </row>
    <row r="56" spans="1:11" s="20" customFormat="1" ht="18.75" customHeight="1">
      <c r="A56" s="244"/>
      <c r="B56" s="31"/>
      <c r="C56" s="44"/>
      <c r="D56" s="44"/>
      <c r="E56" s="128" t="s">
        <v>111</v>
      </c>
      <c r="F56" s="113">
        <f>H56</f>
        <v>530</v>
      </c>
      <c r="G56" s="113"/>
      <c r="H56" s="113">
        <v>530</v>
      </c>
      <c r="K56" s="140"/>
    </row>
    <row r="57" spans="1:11" s="20" customFormat="1" ht="18.75" customHeight="1">
      <c r="A57" s="245"/>
      <c r="B57" s="30"/>
      <c r="C57" s="43"/>
      <c r="D57" s="43"/>
      <c r="E57" s="128" t="s">
        <v>29</v>
      </c>
      <c r="F57" s="227">
        <f>H57</f>
        <v>2323878.4139999999</v>
      </c>
      <c r="G57" s="113"/>
      <c r="H57" s="227">
        <v>2323878.4139999999</v>
      </c>
      <c r="J57" s="257"/>
      <c r="K57" s="140"/>
    </row>
    <row r="58" spans="1:11" s="20" customFormat="1" ht="18.75" customHeight="1">
      <c r="A58" s="245"/>
      <c r="B58" s="30"/>
      <c r="C58" s="43"/>
      <c r="D58" s="43"/>
      <c r="E58" s="130" t="s">
        <v>129</v>
      </c>
      <c r="F58" s="113">
        <f>H58</f>
        <v>6498</v>
      </c>
      <c r="G58" s="113"/>
      <c r="H58" s="113">
        <f>H59</f>
        <v>6498</v>
      </c>
      <c r="K58" s="140"/>
    </row>
    <row r="59" spans="1:11" s="20" customFormat="1" ht="18.75" customHeight="1">
      <c r="A59" s="245"/>
      <c r="B59" s="30"/>
      <c r="C59" s="43"/>
      <c r="D59" s="43"/>
      <c r="E59" s="128" t="s">
        <v>30</v>
      </c>
      <c r="F59" s="113">
        <f>H59</f>
        <v>6498</v>
      </c>
      <c r="G59" s="113"/>
      <c r="H59" s="113">
        <v>6498</v>
      </c>
      <c r="K59" s="140"/>
    </row>
    <row r="60" spans="1:11" s="20" customFormat="1" ht="29.25" customHeight="1">
      <c r="A60" s="245">
        <v>2490</v>
      </c>
      <c r="B60" s="30" t="s">
        <v>15</v>
      </c>
      <c r="C60" s="43">
        <v>9</v>
      </c>
      <c r="D60" s="43">
        <v>0</v>
      </c>
      <c r="E60" s="237" t="s">
        <v>186</v>
      </c>
      <c r="F60" s="113">
        <f>H60</f>
        <v>-1890</v>
      </c>
      <c r="G60" s="113"/>
      <c r="H60" s="113">
        <f>H62</f>
        <v>-1890</v>
      </c>
      <c r="K60" s="140"/>
    </row>
    <row r="61" spans="1:11" s="20" customFormat="1" ht="18.75" customHeight="1">
      <c r="A61" s="245"/>
      <c r="B61" s="30"/>
      <c r="C61" s="43"/>
      <c r="D61" s="43"/>
      <c r="E61" s="90" t="s">
        <v>63</v>
      </c>
      <c r="F61" s="113"/>
      <c r="G61" s="113"/>
      <c r="H61" s="113"/>
      <c r="K61" s="140"/>
    </row>
    <row r="62" spans="1:11" s="20" customFormat="1" ht="33" customHeight="1">
      <c r="A62" s="245">
        <v>2491</v>
      </c>
      <c r="B62" s="30" t="s">
        <v>15</v>
      </c>
      <c r="C62" s="43">
        <v>9</v>
      </c>
      <c r="D62" s="43">
        <v>1</v>
      </c>
      <c r="E62" s="108" t="s">
        <v>186</v>
      </c>
      <c r="F62" s="113">
        <f>H62</f>
        <v>-1890</v>
      </c>
      <c r="G62" s="113"/>
      <c r="H62" s="113">
        <f>H64</f>
        <v>-1890</v>
      </c>
      <c r="K62" s="140"/>
    </row>
    <row r="63" spans="1:11" s="20" customFormat="1" ht="28.5" customHeight="1">
      <c r="A63" s="244"/>
      <c r="B63" s="31"/>
      <c r="C63" s="44"/>
      <c r="D63" s="44"/>
      <c r="E63" s="124" t="s">
        <v>67</v>
      </c>
      <c r="F63" s="113"/>
      <c r="G63" s="113"/>
      <c r="H63" s="113"/>
      <c r="K63" s="140"/>
    </row>
    <row r="64" spans="1:11" s="20" customFormat="1" ht="34.5" customHeight="1">
      <c r="A64" s="244"/>
      <c r="B64" s="31"/>
      <c r="C64" s="44"/>
      <c r="D64" s="44"/>
      <c r="E64" s="96" t="s">
        <v>187</v>
      </c>
      <c r="F64" s="113">
        <f>H64</f>
        <v>-1890</v>
      </c>
      <c r="G64" s="113"/>
      <c r="H64" s="113">
        <f>H66</f>
        <v>-1890</v>
      </c>
      <c r="K64" s="140"/>
    </row>
    <row r="65" spans="1:11" s="20" customFormat="1" ht="18.75" customHeight="1">
      <c r="A65" s="244"/>
      <c r="B65" s="31"/>
      <c r="C65" s="44"/>
      <c r="D65" s="44"/>
      <c r="E65" s="95" t="s">
        <v>31</v>
      </c>
      <c r="F65" s="113"/>
      <c r="G65" s="113"/>
      <c r="H65" s="113"/>
      <c r="K65" s="140"/>
    </row>
    <row r="66" spans="1:11" s="20" customFormat="1" ht="26.25" customHeight="1">
      <c r="A66" s="244"/>
      <c r="B66" s="31"/>
      <c r="C66" s="44"/>
      <c r="D66" s="44"/>
      <c r="E66" s="130" t="s">
        <v>189</v>
      </c>
      <c r="F66" s="113">
        <f>H66</f>
        <v>-1890</v>
      </c>
      <c r="G66" s="113"/>
      <c r="H66" s="113">
        <f>H68</f>
        <v>-1890</v>
      </c>
      <c r="K66" s="140"/>
    </row>
    <row r="67" spans="1:11" s="20" customFormat="1" ht="17.25" customHeight="1">
      <c r="A67" s="244"/>
      <c r="B67" s="31"/>
      <c r="C67" s="44"/>
      <c r="D67" s="44"/>
      <c r="E67" s="128" t="s">
        <v>31</v>
      </c>
      <c r="F67" s="113"/>
      <c r="G67" s="113"/>
      <c r="H67" s="113"/>
      <c r="K67" s="140"/>
    </row>
    <row r="68" spans="1:11" s="20" customFormat="1" ht="22.5" customHeight="1">
      <c r="A68" s="245"/>
      <c r="B68" s="30"/>
      <c r="C68" s="43"/>
      <c r="D68" s="43"/>
      <c r="E68" s="232" t="s">
        <v>188</v>
      </c>
      <c r="F68" s="113">
        <f>H68</f>
        <v>-1890</v>
      </c>
      <c r="G68" s="113"/>
      <c r="H68" s="113">
        <v>-1890</v>
      </c>
      <c r="K68" s="140"/>
    </row>
    <row r="69" spans="1:11" s="20" customFormat="1" ht="30" customHeight="1">
      <c r="A69" s="43">
        <v>2500</v>
      </c>
      <c r="B69" s="30" t="s">
        <v>16</v>
      </c>
      <c r="C69" s="43">
        <v>0</v>
      </c>
      <c r="D69" s="43">
        <v>0</v>
      </c>
      <c r="E69" s="123" t="s">
        <v>92</v>
      </c>
      <c r="F69" s="113">
        <f>G69+H69</f>
        <v>543040.30000000005</v>
      </c>
      <c r="G69" s="113"/>
      <c r="H69" s="113">
        <f>H71+H84</f>
        <v>543040.30000000005</v>
      </c>
      <c r="J69" s="140"/>
      <c r="K69" s="140"/>
    </row>
    <row r="70" spans="1:11" s="20" customFormat="1" ht="18.75" customHeight="1">
      <c r="A70" s="43"/>
      <c r="B70" s="30"/>
      <c r="C70" s="43"/>
      <c r="D70" s="43"/>
      <c r="E70" s="127" t="s">
        <v>63</v>
      </c>
      <c r="F70" s="113"/>
      <c r="G70" s="113"/>
      <c r="H70" s="113"/>
      <c r="J70" s="140"/>
      <c r="K70" s="140"/>
    </row>
    <row r="71" spans="1:11" s="20" customFormat="1" ht="21" customHeight="1">
      <c r="A71" s="245">
        <v>2510</v>
      </c>
      <c r="B71" s="30" t="s">
        <v>16</v>
      </c>
      <c r="C71" s="43">
        <v>1</v>
      </c>
      <c r="D71" s="43">
        <v>0</v>
      </c>
      <c r="E71" s="129" t="s">
        <v>130</v>
      </c>
      <c r="F71" s="113">
        <f>H71</f>
        <v>252555.9</v>
      </c>
      <c r="G71" s="113"/>
      <c r="H71" s="113">
        <f>H73</f>
        <v>252555.9</v>
      </c>
      <c r="J71" s="140"/>
      <c r="K71" s="140"/>
    </row>
    <row r="72" spans="1:11" s="20" customFormat="1" ht="15.75" customHeight="1">
      <c r="A72" s="245"/>
      <c r="B72" s="30"/>
      <c r="C72" s="43"/>
      <c r="D72" s="43"/>
      <c r="E72" s="124" t="s">
        <v>63</v>
      </c>
      <c r="F72" s="113"/>
      <c r="G72" s="113"/>
      <c r="H72" s="113"/>
      <c r="J72" s="140"/>
      <c r="K72" s="140"/>
    </row>
    <row r="73" spans="1:11" s="20" customFormat="1" ht="21" customHeight="1">
      <c r="A73" s="245">
        <v>2511</v>
      </c>
      <c r="B73" s="30" t="s">
        <v>16</v>
      </c>
      <c r="C73" s="43">
        <v>1</v>
      </c>
      <c r="D73" s="43">
        <v>1</v>
      </c>
      <c r="E73" s="125" t="s">
        <v>130</v>
      </c>
      <c r="F73" s="113">
        <f>H73</f>
        <v>252555.9</v>
      </c>
      <c r="G73" s="113"/>
      <c r="H73" s="113">
        <f>H75</f>
        <v>252555.9</v>
      </c>
      <c r="J73" s="140"/>
      <c r="K73" s="140"/>
    </row>
    <row r="74" spans="1:11" s="20" customFormat="1" ht="24" customHeight="1">
      <c r="A74" s="244"/>
      <c r="B74" s="31"/>
      <c r="C74" s="44"/>
      <c r="D74" s="44"/>
      <c r="E74" s="242" t="s">
        <v>67</v>
      </c>
      <c r="F74" s="113"/>
      <c r="G74" s="113"/>
      <c r="H74" s="113"/>
      <c r="J74" s="140"/>
      <c r="K74" s="140"/>
    </row>
    <row r="75" spans="1:11" s="20" customFormat="1" ht="21" customHeight="1">
      <c r="A75" s="244"/>
      <c r="B75" s="31"/>
      <c r="C75" s="44"/>
      <c r="D75" s="44"/>
      <c r="E75" s="126" t="s">
        <v>198</v>
      </c>
      <c r="F75" s="113">
        <f>H75</f>
        <v>252555.9</v>
      </c>
      <c r="G75" s="113"/>
      <c r="H75" s="113">
        <f>H77</f>
        <v>252555.9</v>
      </c>
      <c r="J75" s="140"/>
      <c r="K75" s="140"/>
    </row>
    <row r="76" spans="1:11" s="20" customFormat="1" ht="15" customHeight="1">
      <c r="A76" s="244"/>
      <c r="B76" s="31"/>
      <c r="C76" s="44"/>
      <c r="D76" s="44"/>
      <c r="E76" s="127" t="s">
        <v>199</v>
      </c>
      <c r="F76" s="113"/>
      <c r="G76" s="113"/>
      <c r="H76" s="113"/>
      <c r="J76" s="140"/>
      <c r="K76" s="140"/>
    </row>
    <row r="77" spans="1:11" s="20" customFormat="1" ht="21" customHeight="1">
      <c r="A77" s="244"/>
      <c r="B77" s="31"/>
      <c r="C77" s="44"/>
      <c r="D77" s="44"/>
      <c r="E77" s="130" t="s">
        <v>88</v>
      </c>
      <c r="F77" s="113">
        <f>H77</f>
        <v>252555.9</v>
      </c>
      <c r="G77" s="113"/>
      <c r="H77" s="113">
        <f>H79</f>
        <v>252555.9</v>
      </c>
      <c r="J77" s="140"/>
      <c r="K77" s="140"/>
    </row>
    <row r="78" spans="1:11" s="20" customFormat="1" ht="17.25" customHeight="1">
      <c r="A78" s="244"/>
      <c r="B78" s="31"/>
      <c r="C78" s="44"/>
      <c r="D78" s="44"/>
      <c r="E78" s="128" t="s">
        <v>86</v>
      </c>
      <c r="F78" s="113"/>
      <c r="G78" s="113"/>
      <c r="H78" s="113"/>
      <c r="J78" s="140"/>
      <c r="K78" s="140"/>
    </row>
    <row r="79" spans="1:11" s="20" customFormat="1" ht="21" customHeight="1">
      <c r="A79" s="244"/>
      <c r="B79" s="31"/>
      <c r="C79" s="44"/>
      <c r="D79" s="44"/>
      <c r="E79" s="130" t="s">
        <v>89</v>
      </c>
      <c r="F79" s="113">
        <f>H79</f>
        <v>252555.9</v>
      </c>
      <c r="G79" s="113"/>
      <c r="H79" s="113">
        <f>H81</f>
        <v>252555.9</v>
      </c>
      <c r="J79" s="140"/>
      <c r="K79" s="140"/>
    </row>
    <row r="80" spans="1:11" s="20" customFormat="1" ht="18.75" customHeight="1">
      <c r="A80" s="43"/>
      <c r="B80" s="30"/>
      <c r="C80" s="43"/>
      <c r="D80" s="43"/>
      <c r="E80" s="128" t="s">
        <v>63</v>
      </c>
      <c r="F80" s="113"/>
      <c r="G80" s="113"/>
      <c r="H80" s="113"/>
      <c r="J80" s="140"/>
      <c r="K80" s="140"/>
    </row>
    <row r="81" spans="1:11" s="20" customFormat="1" ht="21" customHeight="1">
      <c r="A81" s="43"/>
      <c r="B81" s="30"/>
      <c r="C81" s="43"/>
      <c r="D81" s="43"/>
      <c r="E81" s="130" t="s">
        <v>91</v>
      </c>
      <c r="F81" s="113">
        <f>H81</f>
        <v>252555.9</v>
      </c>
      <c r="G81" s="113"/>
      <c r="H81" s="113">
        <f>H83</f>
        <v>252555.9</v>
      </c>
      <c r="J81" s="140"/>
      <c r="K81" s="140"/>
    </row>
    <row r="82" spans="1:11" s="20" customFormat="1" ht="16.5" customHeight="1">
      <c r="A82" s="43"/>
      <c r="B82" s="30"/>
      <c r="C82" s="43"/>
      <c r="D82" s="43"/>
      <c r="E82" s="133" t="s">
        <v>63</v>
      </c>
      <c r="F82" s="113"/>
      <c r="G82" s="113"/>
      <c r="H82" s="113"/>
      <c r="J82" s="140"/>
      <c r="K82" s="140"/>
    </row>
    <row r="83" spans="1:11" s="20" customFormat="1" ht="21" customHeight="1">
      <c r="A83" s="43"/>
      <c r="B83" s="30"/>
      <c r="C83" s="43"/>
      <c r="D83" s="43"/>
      <c r="E83" s="128" t="s">
        <v>111</v>
      </c>
      <c r="F83" s="113">
        <f>H83</f>
        <v>252555.9</v>
      </c>
      <c r="G83" s="113"/>
      <c r="H83" s="113">
        <v>252555.9</v>
      </c>
      <c r="J83" s="140"/>
      <c r="K83" s="140"/>
    </row>
    <row r="84" spans="1:11" s="20" customFormat="1" ht="21" customHeight="1">
      <c r="A84" s="185">
        <v>2530</v>
      </c>
      <c r="B84" s="185" t="s">
        <v>58</v>
      </c>
      <c r="C84" s="185" t="s">
        <v>77</v>
      </c>
      <c r="D84" s="185" t="s">
        <v>1</v>
      </c>
      <c r="E84" s="186" t="s">
        <v>142</v>
      </c>
      <c r="F84" s="113">
        <f>H84</f>
        <v>290484.40000000002</v>
      </c>
      <c r="G84" s="113"/>
      <c r="H84" s="113">
        <f>H86</f>
        <v>290484.40000000002</v>
      </c>
    </row>
    <row r="85" spans="1:11" s="20" customFormat="1" ht="18.75" customHeight="1">
      <c r="A85" s="185"/>
      <c r="B85" s="185"/>
      <c r="C85" s="185"/>
      <c r="D85" s="185"/>
      <c r="E85" s="295" t="s">
        <v>63</v>
      </c>
      <c r="F85" s="113"/>
      <c r="G85" s="113"/>
      <c r="H85" s="113"/>
    </row>
    <row r="86" spans="1:11" s="20" customFormat="1" ht="21" customHeight="1">
      <c r="A86" s="185">
        <v>2531</v>
      </c>
      <c r="B86" s="185" t="s">
        <v>58</v>
      </c>
      <c r="C86" s="185" t="s">
        <v>77</v>
      </c>
      <c r="D86" s="185" t="s">
        <v>2</v>
      </c>
      <c r="E86" s="186" t="s">
        <v>142</v>
      </c>
      <c r="F86" s="113">
        <f>H86</f>
        <v>290484.40000000002</v>
      </c>
      <c r="G86" s="113"/>
      <c r="H86" s="113">
        <f>H87</f>
        <v>290484.40000000002</v>
      </c>
    </row>
    <row r="87" spans="1:11" s="20" customFormat="1" ht="21" customHeight="1">
      <c r="A87" s="244"/>
      <c r="B87" s="31"/>
      <c r="C87" s="44"/>
      <c r="D87" s="44"/>
      <c r="E87" s="126" t="s">
        <v>178</v>
      </c>
      <c r="F87" s="113">
        <f>H87</f>
        <v>290484.40000000002</v>
      </c>
      <c r="G87" s="113"/>
      <c r="H87" s="113">
        <f>H89</f>
        <v>290484.40000000002</v>
      </c>
    </row>
    <row r="88" spans="1:11" s="20" customFormat="1" ht="14.25" customHeight="1">
      <c r="A88" s="244"/>
      <c r="B88" s="31"/>
      <c r="C88" s="44"/>
      <c r="D88" s="44"/>
      <c r="E88" s="127" t="s">
        <v>179</v>
      </c>
      <c r="F88" s="113"/>
      <c r="G88" s="113"/>
      <c r="H88" s="113"/>
    </row>
    <row r="89" spans="1:11" s="20" customFormat="1" ht="21" customHeight="1">
      <c r="A89" s="244"/>
      <c r="B89" s="31"/>
      <c r="C89" s="44"/>
      <c r="D89" s="44"/>
      <c r="E89" s="130" t="s">
        <v>88</v>
      </c>
      <c r="F89" s="113">
        <f>H89</f>
        <v>290484.40000000002</v>
      </c>
      <c r="G89" s="113"/>
      <c r="H89" s="113">
        <f>H91</f>
        <v>290484.40000000002</v>
      </c>
    </row>
    <row r="90" spans="1:11" s="20" customFormat="1" ht="16.5" customHeight="1">
      <c r="A90" s="244"/>
      <c r="B90" s="31"/>
      <c r="C90" s="44"/>
      <c r="D90" s="44"/>
      <c r="E90" s="128" t="s">
        <v>86</v>
      </c>
      <c r="F90" s="113"/>
      <c r="G90" s="113"/>
      <c r="H90" s="113"/>
    </row>
    <row r="91" spans="1:11" s="20" customFormat="1" ht="21" customHeight="1">
      <c r="A91" s="244"/>
      <c r="B91" s="31"/>
      <c r="C91" s="44"/>
      <c r="D91" s="44"/>
      <c r="E91" s="130" t="s">
        <v>89</v>
      </c>
      <c r="F91" s="113">
        <f>H91</f>
        <v>290484.40000000002</v>
      </c>
      <c r="G91" s="113"/>
      <c r="H91" s="113">
        <f>H92</f>
        <v>290484.40000000002</v>
      </c>
    </row>
    <row r="92" spans="1:11" s="20" customFormat="1" ht="21" customHeight="1">
      <c r="A92" s="244"/>
      <c r="B92" s="31"/>
      <c r="C92" s="44"/>
      <c r="D92" s="44"/>
      <c r="E92" s="130" t="s">
        <v>91</v>
      </c>
      <c r="F92" s="113">
        <f>H92</f>
        <v>290484.40000000002</v>
      </c>
      <c r="G92" s="113"/>
      <c r="H92" s="113">
        <f>H94</f>
        <v>290484.40000000002</v>
      </c>
    </row>
    <row r="93" spans="1:11" s="20" customFormat="1" ht="16.5" customHeight="1">
      <c r="A93" s="244"/>
      <c r="B93" s="31"/>
      <c r="C93" s="44"/>
      <c r="D93" s="44"/>
      <c r="E93" s="133" t="s">
        <v>63</v>
      </c>
      <c r="F93" s="113"/>
      <c r="G93" s="113"/>
      <c r="H93" s="113"/>
    </row>
    <row r="94" spans="1:11" s="20" customFormat="1" ht="21" customHeight="1">
      <c r="A94" s="244"/>
      <c r="B94" s="31"/>
      <c r="C94" s="44"/>
      <c r="D94" s="44"/>
      <c r="E94" s="128" t="s">
        <v>29</v>
      </c>
      <c r="F94" s="113">
        <f>H94</f>
        <v>290484.40000000002</v>
      </c>
      <c r="G94" s="113"/>
      <c r="H94" s="113">
        <v>290484.40000000002</v>
      </c>
    </row>
    <row r="95" spans="1:11" s="20" customFormat="1" ht="45" customHeight="1">
      <c r="A95" s="43">
        <v>2600</v>
      </c>
      <c r="B95" s="30" t="s">
        <v>17</v>
      </c>
      <c r="C95" s="43">
        <v>0</v>
      </c>
      <c r="D95" s="43">
        <v>0</v>
      </c>
      <c r="E95" s="123" t="s">
        <v>221</v>
      </c>
      <c r="F95" s="113">
        <f>G95+H95</f>
        <v>211363.1</v>
      </c>
      <c r="G95" s="113">
        <f>G109</f>
        <v>300</v>
      </c>
      <c r="H95" s="113">
        <f>H97+H109</f>
        <v>211063.1</v>
      </c>
    </row>
    <row r="96" spans="1:11" s="20" customFormat="1" ht="18.75" customHeight="1">
      <c r="A96" s="245"/>
      <c r="B96" s="30"/>
      <c r="C96" s="43"/>
      <c r="D96" s="43"/>
      <c r="E96" s="124" t="s">
        <v>62</v>
      </c>
      <c r="F96" s="113"/>
      <c r="G96" s="113"/>
      <c r="H96" s="113"/>
    </row>
    <row r="97" spans="1:16" s="20" customFormat="1" ht="22.5" customHeight="1">
      <c r="A97" s="244">
        <v>2610</v>
      </c>
      <c r="B97" s="30" t="s">
        <v>17</v>
      </c>
      <c r="C97" s="30" t="s">
        <v>2</v>
      </c>
      <c r="D97" s="30" t="s">
        <v>1</v>
      </c>
      <c r="E97" s="134" t="s">
        <v>68</v>
      </c>
      <c r="F97" s="113">
        <f>G97+H97</f>
        <v>6493.2</v>
      </c>
      <c r="G97" s="113"/>
      <c r="H97" s="113">
        <f>H99</f>
        <v>6493.2</v>
      </c>
    </row>
    <row r="98" spans="1:16" s="20" customFormat="1" ht="15.75" customHeight="1">
      <c r="A98" s="244"/>
      <c r="B98" s="30"/>
      <c r="C98" s="30"/>
      <c r="D98" s="30"/>
      <c r="E98" s="124" t="s">
        <v>63</v>
      </c>
      <c r="F98" s="113"/>
      <c r="G98" s="113"/>
      <c r="H98" s="113"/>
    </row>
    <row r="99" spans="1:16" s="20" customFormat="1" ht="18" customHeight="1">
      <c r="A99" s="245">
        <v>2611</v>
      </c>
      <c r="B99" s="30" t="s">
        <v>17</v>
      </c>
      <c r="C99" s="30" t="s">
        <v>2</v>
      </c>
      <c r="D99" s="30" t="s">
        <v>2</v>
      </c>
      <c r="E99" s="125" t="s">
        <v>82</v>
      </c>
      <c r="F99" s="113">
        <f>G99+H99</f>
        <v>6493.2</v>
      </c>
      <c r="G99" s="113"/>
      <c r="H99" s="113">
        <f>H100</f>
        <v>6493.2</v>
      </c>
    </row>
    <row r="100" spans="1:16" s="20" customFormat="1" ht="19.5" customHeight="1">
      <c r="A100" s="244"/>
      <c r="B100" s="31"/>
      <c r="C100" s="31"/>
      <c r="D100" s="31"/>
      <c r="E100" s="126" t="s">
        <v>208</v>
      </c>
      <c r="F100" s="113">
        <f>G100+H100</f>
        <v>6493.2</v>
      </c>
      <c r="G100" s="113"/>
      <c r="H100" s="113">
        <f>H102</f>
        <v>6493.2</v>
      </c>
    </row>
    <row r="101" spans="1:16" s="20" customFormat="1" ht="15" customHeight="1">
      <c r="A101" s="244"/>
      <c r="B101" s="31"/>
      <c r="C101" s="31"/>
      <c r="D101" s="31"/>
      <c r="E101" s="127" t="s">
        <v>209</v>
      </c>
      <c r="F101" s="113"/>
      <c r="G101" s="113"/>
      <c r="H101" s="113"/>
    </row>
    <row r="102" spans="1:16" s="20" customFormat="1" ht="20.25" customHeight="1">
      <c r="A102" s="244"/>
      <c r="B102" s="31"/>
      <c r="C102" s="31"/>
      <c r="D102" s="31"/>
      <c r="E102" s="130" t="s">
        <v>88</v>
      </c>
      <c r="F102" s="113">
        <f>H102</f>
        <v>6493.2</v>
      </c>
      <c r="G102" s="113"/>
      <c r="H102" s="113">
        <f>H104</f>
        <v>6493.2</v>
      </c>
    </row>
    <row r="103" spans="1:16" s="20" customFormat="1" ht="18" customHeight="1">
      <c r="A103" s="244"/>
      <c r="B103" s="31"/>
      <c r="C103" s="31"/>
      <c r="D103" s="31"/>
      <c r="E103" s="128" t="s">
        <v>86</v>
      </c>
      <c r="F103" s="113"/>
      <c r="G103" s="113"/>
      <c r="H103" s="113"/>
    </row>
    <row r="104" spans="1:16" s="20" customFormat="1" ht="21.75" customHeight="1">
      <c r="A104" s="244"/>
      <c r="B104" s="31"/>
      <c r="C104" s="31"/>
      <c r="D104" s="31"/>
      <c r="E104" s="130" t="s">
        <v>89</v>
      </c>
      <c r="F104" s="113">
        <f>H104</f>
        <v>6493.2</v>
      </c>
      <c r="G104" s="113"/>
      <c r="H104" s="113">
        <f>H106</f>
        <v>6493.2</v>
      </c>
    </row>
    <row r="105" spans="1:16" s="20" customFormat="1" ht="18" customHeight="1">
      <c r="A105" s="244"/>
      <c r="B105" s="31"/>
      <c r="C105" s="44"/>
      <c r="D105" s="44"/>
      <c r="E105" s="128" t="s">
        <v>86</v>
      </c>
      <c r="F105" s="113"/>
      <c r="G105" s="113"/>
      <c r="H105" s="113"/>
    </row>
    <row r="106" spans="1:16" s="20" customFormat="1" ht="21" customHeight="1">
      <c r="A106" s="244"/>
      <c r="B106" s="31"/>
      <c r="C106" s="44"/>
      <c r="D106" s="44"/>
      <c r="E106" s="130" t="s">
        <v>91</v>
      </c>
      <c r="F106" s="113">
        <f>H106</f>
        <v>6493.2</v>
      </c>
      <c r="G106" s="113"/>
      <c r="H106" s="113">
        <f>H108</f>
        <v>6493.2</v>
      </c>
    </row>
    <row r="107" spans="1:16" s="20" customFormat="1" ht="18" customHeight="1">
      <c r="A107" s="244"/>
      <c r="B107" s="31"/>
      <c r="C107" s="44"/>
      <c r="D107" s="44"/>
      <c r="E107" s="133" t="s">
        <v>63</v>
      </c>
      <c r="F107" s="113"/>
      <c r="G107" s="113"/>
      <c r="H107" s="113"/>
    </row>
    <row r="108" spans="1:16" s="20" customFormat="1" ht="21.75" customHeight="1">
      <c r="A108" s="244"/>
      <c r="B108" s="31"/>
      <c r="C108" s="44"/>
      <c r="D108" s="44"/>
      <c r="E108" s="128" t="s">
        <v>29</v>
      </c>
      <c r="F108" s="113">
        <f>H108</f>
        <v>6493.2</v>
      </c>
      <c r="G108" s="113"/>
      <c r="H108" s="113">
        <v>6493.2</v>
      </c>
      <c r="J108" s="339"/>
      <c r="K108" s="339"/>
      <c r="L108" s="339"/>
      <c r="M108" s="339"/>
      <c r="P108" s="140"/>
    </row>
    <row r="109" spans="1:16" s="20" customFormat="1" ht="18.75" customHeight="1">
      <c r="A109" s="244">
        <v>2630</v>
      </c>
      <c r="B109" s="31" t="s">
        <v>17</v>
      </c>
      <c r="C109" s="31" t="s">
        <v>77</v>
      </c>
      <c r="D109" s="31" t="s">
        <v>1</v>
      </c>
      <c r="E109" s="125" t="s">
        <v>116</v>
      </c>
      <c r="F109" s="113">
        <f>G109+H109</f>
        <v>204869.9</v>
      </c>
      <c r="G109" s="113">
        <f>G111</f>
        <v>300</v>
      </c>
      <c r="H109" s="113">
        <f>H111</f>
        <v>204569.9</v>
      </c>
      <c r="P109" s="140"/>
    </row>
    <row r="110" spans="1:16" s="20" customFormat="1" ht="16.5" customHeight="1">
      <c r="A110" s="244"/>
      <c r="B110" s="31"/>
      <c r="C110" s="31"/>
      <c r="D110" s="31"/>
      <c r="E110" s="124" t="s">
        <v>117</v>
      </c>
      <c r="F110" s="113"/>
      <c r="G110" s="113"/>
      <c r="H110" s="113"/>
      <c r="P110" s="140"/>
    </row>
    <row r="111" spans="1:16" s="20" customFormat="1" ht="18.75" customHeight="1">
      <c r="A111" s="245">
        <v>2631</v>
      </c>
      <c r="B111" s="30" t="s">
        <v>17</v>
      </c>
      <c r="C111" s="30" t="s">
        <v>77</v>
      </c>
      <c r="D111" s="30" t="s">
        <v>2</v>
      </c>
      <c r="E111" s="125" t="s">
        <v>116</v>
      </c>
      <c r="F111" s="113">
        <f>G111+H111</f>
        <v>204869.9</v>
      </c>
      <c r="G111" s="113">
        <f>G112</f>
        <v>300</v>
      </c>
      <c r="H111" s="113">
        <f>H112</f>
        <v>204569.9</v>
      </c>
      <c r="P111" s="140"/>
    </row>
    <row r="112" spans="1:16" s="20" customFormat="1" ht="21" customHeight="1">
      <c r="A112" s="244"/>
      <c r="B112" s="31"/>
      <c r="C112" s="31"/>
      <c r="D112" s="31"/>
      <c r="E112" s="126" t="s">
        <v>255</v>
      </c>
      <c r="F112" s="113">
        <f>G112+H112</f>
        <v>204869.9</v>
      </c>
      <c r="G112" s="113">
        <f>G114</f>
        <v>300</v>
      </c>
      <c r="H112" s="113">
        <f>H121</f>
        <v>204569.9</v>
      </c>
      <c r="P112" s="140"/>
    </row>
    <row r="113" spans="1:16" s="20" customFormat="1" ht="21" customHeight="1">
      <c r="A113" s="244"/>
      <c r="B113" s="31"/>
      <c r="C113" s="31"/>
      <c r="D113" s="31"/>
      <c r="E113" s="296" t="s">
        <v>179</v>
      </c>
      <c r="F113" s="113"/>
      <c r="G113" s="113"/>
      <c r="H113" s="113"/>
      <c r="P113" s="140"/>
    </row>
    <row r="114" spans="1:16" s="20" customFormat="1" ht="21" customHeight="1">
      <c r="A114" s="244"/>
      <c r="B114" s="31"/>
      <c r="C114" s="31"/>
      <c r="D114" s="31"/>
      <c r="E114" s="126" t="s">
        <v>256</v>
      </c>
      <c r="F114" s="113">
        <f>G114</f>
        <v>300</v>
      </c>
      <c r="G114" s="113">
        <f>G116</f>
        <v>300</v>
      </c>
      <c r="H114" s="113"/>
      <c r="P114" s="140"/>
    </row>
    <row r="115" spans="1:16" s="20" customFormat="1" ht="21" customHeight="1">
      <c r="A115" s="244"/>
      <c r="B115" s="31"/>
      <c r="C115" s="31"/>
      <c r="D115" s="31"/>
      <c r="E115" s="127" t="s">
        <v>257</v>
      </c>
      <c r="F115" s="113"/>
      <c r="G115" s="113"/>
      <c r="H115" s="113"/>
      <c r="P115" s="140"/>
    </row>
    <row r="116" spans="1:16" s="20" customFormat="1" ht="32.25" customHeight="1">
      <c r="A116" s="244"/>
      <c r="B116" s="31"/>
      <c r="C116" s="31"/>
      <c r="D116" s="31"/>
      <c r="E116" s="126" t="s">
        <v>85</v>
      </c>
      <c r="F116" s="113">
        <f>G116</f>
        <v>300</v>
      </c>
      <c r="G116" s="113">
        <f>G118</f>
        <v>300</v>
      </c>
      <c r="H116" s="113"/>
      <c r="P116" s="140"/>
    </row>
    <row r="117" spans="1:16" s="20" customFormat="1" ht="21" customHeight="1">
      <c r="A117" s="244"/>
      <c r="B117" s="31"/>
      <c r="C117" s="31"/>
      <c r="D117" s="31"/>
      <c r="E117" s="127" t="s">
        <v>86</v>
      </c>
      <c r="F117" s="113"/>
      <c r="G117" s="113"/>
      <c r="H117" s="113"/>
      <c r="P117" s="140"/>
    </row>
    <row r="118" spans="1:16" s="20" customFormat="1" ht="20.25" customHeight="1">
      <c r="A118" s="244"/>
      <c r="B118" s="31"/>
      <c r="C118" s="31"/>
      <c r="D118" s="31"/>
      <c r="E118" s="126" t="s">
        <v>87</v>
      </c>
      <c r="F118" s="113">
        <f>G118</f>
        <v>300</v>
      </c>
      <c r="G118" s="113">
        <f>G120</f>
        <v>300</v>
      </c>
      <c r="H118" s="113"/>
      <c r="P118" s="140"/>
    </row>
    <row r="119" spans="1:16" s="20" customFormat="1" ht="21" customHeight="1">
      <c r="A119" s="244"/>
      <c r="B119" s="31"/>
      <c r="C119" s="31"/>
      <c r="D119" s="31"/>
      <c r="E119" s="127" t="s">
        <v>63</v>
      </c>
      <c r="F119" s="113"/>
      <c r="G119" s="113"/>
      <c r="H119" s="113"/>
      <c r="P119" s="140"/>
    </row>
    <row r="120" spans="1:16" s="20" customFormat="1" ht="16.5" customHeight="1">
      <c r="A120" s="244"/>
      <c r="B120" s="31"/>
      <c r="C120" s="31"/>
      <c r="D120" s="31"/>
      <c r="E120" s="74" t="s">
        <v>123</v>
      </c>
      <c r="F120" s="113">
        <f>G120</f>
        <v>300</v>
      </c>
      <c r="G120" s="113">
        <v>300</v>
      </c>
      <c r="H120" s="113"/>
      <c r="P120" s="140"/>
    </row>
    <row r="121" spans="1:16" s="20" customFormat="1" ht="24.75" customHeight="1">
      <c r="A121" s="244"/>
      <c r="B121" s="31"/>
      <c r="C121" s="31"/>
      <c r="D121" s="31"/>
      <c r="E121" s="130" t="s">
        <v>88</v>
      </c>
      <c r="F121" s="113">
        <f>H121</f>
        <v>204569.9</v>
      </c>
      <c r="G121" s="113"/>
      <c r="H121" s="113">
        <f>H123</f>
        <v>204569.9</v>
      </c>
      <c r="P121" s="140"/>
    </row>
    <row r="122" spans="1:16" s="20" customFormat="1" ht="21" customHeight="1">
      <c r="A122" s="244"/>
      <c r="B122" s="31"/>
      <c r="C122" s="31"/>
      <c r="D122" s="31"/>
      <c r="E122" s="128" t="s">
        <v>86</v>
      </c>
      <c r="F122" s="113"/>
      <c r="G122" s="113"/>
      <c r="H122" s="113"/>
      <c r="P122" s="140"/>
    </row>
    <row r="123" spans="1:16" s="20" customFormat="1" ht="23.25" customHeight="1">
      <c r="A123" s="244"/>
      <c r="B123" s="31"/>
      <c r="C123" s="31"/>
      <c r="D123" s="31"/>
      <c r="E123" s="130" t="s">
        <v>89</v>
      </c>
      <c r="F123" s="113">
        <f>H123</f>
        <v>204569.9</v>
      </c>
      <c r="G123" s="113"/>
      <c r="H123" s="113">
        <f>H125</f>
        <v>204569.9</v>
      </c>
      <c r="P123" s="140"/>
    </row>
    <row r="124" spans="1:16" s="20" customFormat="1" ht="20.25" customHeight="1">
      <c r="A124" s="244"/>
      <c r="B124" s="31"/>
      <c r="C124" s="31"/>
      <c r="D124" s="31"/>
      <c r="E124" s="128" t="s">
        <v>63</v>
      </c>
      <c r="F124" s="113"/>
      <c r="G124" s="113"/>
      <c r="H124" s="113"/>
      <c r="P124" s="140"/>
    </row>
    <row r="125" spans="1:16" s="20" customFormat="1" ht="21" customHeight="1">
      <c r="A125" s="244"/>
      <c r="B125" s="31"/>
      <c r="C125" s="44"/>
      <c r="D125" s="44"/>
      <c r="E125" s="130" t="s">
        <v>91</v>
      </c>
      <c r="F125" s="113">
        <f>H125</f>
        <v>204569.9</v>
      </c>
      <c r="G125" s="113"/>
      <c r="H125" s="113">
        <f>H127</f>
        <v>204569.9</v>
      </c>
      <c r="P125" s="140"/>
    </row>
    <row r="126" spans="1:16" s="20" customFormat="1" ht="18" customHeight="1">
      <c r="A126" s="244"/>
      <c r="B126" s="31"/>
      <c r="C126" s="44"/>
      <c r="D126" s="44"/>
      <c r="E126" s="133" t="s">
        <v>63</v>
      </c>
      <c r="F126" s="113"/>
      <c r="G126" s="113"/>
      <c r="H126" s="113"/>
      <c r="P126" s="140"/>
    </row>
    <row r="127" spans="1:16" s="20" customFormat="1" ht="18.75" customHeight="1">
      <c r="A127" s="244"/>
      <c r="B127" s="31"/>
      <c r="C127" s="44"/>
      <c r="D127" s="44"/>
      <c r="E127" s="128" t="s">
        <v>111</v>
      </c>
      <c r="F127" s="113">
        <f>H127</f>
        <v>204569.9</v>
      </c>
      <c r="G127" s="113"/>
      <c r="H127" s="113">
        <v>204569.9</v>
      </c>
      <c r="L127" s="140"/>
      <c r="P127" s="140"/>
    </row>
    <row r="128" spans="1:16" s="20" customFormat="1" ht="27" hidden="1" customHeight="1">
      <c r="A128" s="245">
        <v>2640</v>
      </c>
      <c r="B128" s="30" t="s">
        <v>17</v>
      </c>
      <c r="C128" s="43">
        <v>4</v>
      </c>
      <c r="D128" s="43">
        <v>0</v>
      </c>
      <c r="E128" s="129" t="s">
        <v>69</v>
      </c>
      <c r="F128" s="113">
        <f>H128</f>
        <v>0</v>
      </c>
      <c r="G128" s="113">
        <f>G130</f>
        <v>0</v>
      </c>
      <c r="H128" s="113">
        <f>H130</f>
        <v>0</v>
      </c>
    </row>
    <row r="129" spans="1:12" s="20" customFormat="1" ht="21" hidden="1" customHeight="1">
      <c r="A129" s="245"/>
      <c r="B129" s="30"/>
      <c r="C129" s="43"/>
      <c r="D129" s="43"/>
      <c r="E129" s="124" t="s">
        <v>63</v>
      </c>
      <c r="F129" s="113"/>
      <c r="G129" s="113"/>
      <c r="H129" s="113"/>
    </row>
    <row r="130" spans="1:12" s="20" customFormat="1" ht="21.75" hidden="1" customHeight="1">
      <c r="A130" s="245">
        <v>2640</v>
      </c>
      <c r="B130" s="30" t="s">
        <v>17</v>
      </c>
      <c r="C130" s="43">
        <v>4</v>
      </c>
      <c r="D130" s="43">
        <v>1</v>
      </c>
      <c r="E130" s="129" t="s">
        <v>69</v>
      </c>
      <c r="F130" s="113">
        <f>H130</f>
        <v>0</v>
      </c>
      <c r="G130" s="113">
        <f>G132</f>
        <v>0</v>
      </c>
      <c r="H130" s="113">
        <f>H132</f>
        <v>0</v>
      </c>
    </row>
    <row r="131" spans="1:12" s="20" customFormat="1" ht="30" hidden="1" customHeight="1">
      <c r="A131" s="244"/>
      <c r="B131" s="31"/>
      <c r="C131" s="44"/>
      <c r="D131" s="44"/>
      <c r="E131" s="124" t="s">
        <v>67</v>
      </c>
      <c r="F131" s="113"/>
      <c r="G131" s="113"/>
      <c r="H131" s="113"/>
    </row>
    <row r="132" spans="1:12" s="20" customFormat="1" ht="22.5" hidden="1" customHeight="1">
      <c r="A132" s="244"/>
      <c r="B132" s="31"/>
      <c r="C132" s="44"/>
      <c r="D132" s="44"/>
      <c r="E132" s="126" t="s">
        <v>28</v>
      </c>
      <c r="F132" s="113">
        <f>H132</f>
        <v>0</v>
      </c>
      <c r="G132" s="113"/>
      <c r="H132" s="113">
        <f>H133</f>
        <v>0</v>
      </c>
    </row>
    <row r="133" spans="1:12" s="20" customFormat="1" ht="21" hidden="1" customHeight="1">
      <c r="A133" s="244"/>
      <c r="B133" s="31"/>
      <c r="C133" s="44"/>
      <c r="D133" s="44"/>
      <c r="E133" s="130" t="s">
        <v>88</v>
      </c>
      <c r="F133" s="113">
        <f>H133</f>
        <v>0</v>
      </c>
      <c r="G133" s="113"/>
      <c r="H133" s="113">
        <f>H135</f>
        <v>0</v>
      </c>
    </row>
    <row r="134" spans="1:12" s="20" customFormat="1" ht="30" hidden="1" customHeight="1">
      <c r="A134" s="244"/>
      <c r="B134" s="31"/>
      <c r="C134" s="44"/>
      <c r="D134" s="44"/>
      <c r="E134" s="128" t="s">
        <v>86</v>
      </c>
      <c r="F134" s="113"/>
      <c r="G134" s="113"/>
      <c r="H134" s="113"/>
    </row>
    <row r="135" spans="1:12" s="20" customFormat="1" ht="19.5" hidden="1" customHeight="1">
      <c r="A135" s="244"/>
      <c r="B135" s="31"/>
      <c r="C135" s="44"/>
      <c r="D135" s="44"/>
      <c r="E135" s="130" t="s">
        <v>89</v>
      </c>
      <c r="F135" s="113">
        <f>H135</f>
        <v>0</v>
      </c>
      <c r="G135" s="113"/>
      <c r="H135" s="113">
        <f>H137</f>
        <v>0</v>
      </c>
    </row>
    <row r="136" spans="1:12" s="20" customFormat="1" ht="20.25" hidden="1" customHeight="1">
      <c r="A136" s="244"/>
      <c r="B136" s="31"/>
      <c r="C136" s="44"/>
      <c r="D136" s="44"/>
      <c r="E136" s="128" t="s">
        <v>63</v>
      </c>
      <c r="F136" s="113"/>
      <c r="G136" s="113"/>
      <c r="H136" s="113"/>
    </row>
    <row r="137" spans="1:12" s="20" customFormat="1" ht="19.5" hidden="1" customHeight="1">
      <c r="A137" s="244"/>
      <c r="B137" s="31"/>
      <c r="C137" s="44"/>
      <c r="D137" s="44"/>
      <c r="E137" s="130" t="s">
        <v>91</v>
      </c>
      <c r="F137" s="113">
        <f>H137</f>
        <v>0</v>
      </c>
      <c r="G137" s="113"/>
      <c r="H137" s="113">
        <f>H139</f>
        <v>0</v>
      </c>
    </row>
    <row r="138" spans="1:12" s="20" customFormat="1" ht="21" hidden="1" customHeight="1">
      <c r="A138" s="244"/>
      <c r="B138" s="31"/>
      <c r="C138" s="44"/>
      <c r="D138" s="44"/>
      <c r="E138" s="133" t="s">
        <v>63</v>
      </c>
      <c r="F138" s="113"/>
      <c r="G138" s="113"/>
      <c r="H138" s="113"/>
    </row>
    <row r="139" spans="1:12" s="20" customFormat="1" ht="31.5" hidden="1" customHeight="1">
      <c r="A139" s="244"/>
      <c r="B139" s="31"/>
      <c r="C139" s="44"/>
      <c r="D139" s="44"/>
      <c r="E139" s="128" t="s">
        <v>29</v>
      </c>
      <c r="F139" s="113">
        <f>H139</f>
        <v>0</v>
      </c>
      <c r="G139" s="113"/>
      <c r="H139" s="113">
        <v>0</v>
      </c>
    </row>
    <row r="140" spans="1:12" s="20" customFormat="1" ht="30" customHeight="1">
      <c r="A140" s="245">
        <v>2800</v>
      </c>
      <c r="B140" s="30" t="s">
        <v>61</v>
      </c>
      <c r="C140" s="43">
        <v>0</v>
      </c>
      <c r="D140" s="43">
        <v>0</v>
      </c>
      <c r="E140" s="130" t="s">
        <v>32</v>
      </c>
      <c r="F140" s="227">
        <f>G140+H140</f>
        <v>958291.84499999997</v>
      </c>
      <c r="G140" s="113"/>
      <c r="H140" s="227">
        <f>H141+H158</f>
        <v>958291.84499999997</v>
      </c>
    </row>
    <row r="141" spans="1:12" s="20" customFormat="1" ht="21" customHeight="1">
      <c r="A141" s="245">
        <v>2810</v>
      </c>
      <c r="B141" s="30" t="s">
        <v>18</v>
      </c>
      <c r="C141" s="43">
        <v>1</v>
      </c>
      <c r="D141" s="43">
        <v>0</v>
      </c>
      <c r="E141" s="134" t="s">
        <v>132</v>
      </c>
      <c r="F141" s="227">
        <f>G141+H141</f>
        <v>448714.45900000003</v>
      </c>
      <c r="G141" s="227"/>
      <c r="H141" s="227">
        <f>H143</f>
        <v>448714.45900000003</v>
      </c>
    </row>
    <row r="142" spans="1:12" s="20" customFormat="1" ht="17.25" customHeight="1">
      <c r="A142" s="245"/>
      <c r="B142" s="30"/>
      <c r="C142" s="43"/>
      <c r="D142" s="43"/>
      <c r="E142" s="90" t="s">
        <v>63</v>
      </c>
      <c r="F142" s="227"/>
      <c r="G142" s="227"/>
      <c r="H142" s="227"/>
    </row>
    <row r="143" spans="1:12" s="20" customFormat="1" ht="22.5" customHeight="1">
      <c r="A143" s="245">
        <v>2811</v>
      </c>
      <c r="B143" s="30" t="s">
        <v>18</v>
      </c>
      <c r="C143" s="43">
        <v>1</v>
      </c>
      <c r="D143" s="43">
        <v>1</v>
      </c>
      <c r="E143" s="126" t="s">
        <v>132</v>
      </c>
      <c r="F143" s="227">
        <f>G143+H143</f>
        <v>448714.45900000003</v>
      </c>
      <c r="G143" s="227"/>
      <c r="H143" s="227">
        <f>H145</f>
        <v>448714.45900000003</v>
      </c>
      <c r="J143" s="257"/>
    </row>
    <row r="144" spans="1:12" s="20" customFormat="1" ht="30" customHeight="1">
      <c r="A144" s="244"/>
      <c r="B144" s="31"/>
      <c r="C144" s="44"/>
      <c r="D144" s="44"/>
      <c r="E144" s="90" t="s">
        <v>67</v>
      </c>
      <c r="F144" s="227"/>
      <c r="G144" s="227"/>
      <c r="H144" s="227"/>
      <c r="L144" s="190"/>
    </row>
    <row r="145" spans="1:12" s="20" customFormat="1" ht="20.25" customHeight="1">
      <c r="A145" s="244"/>
      <c r="B145" s="31"/>
      <c r="C145" s="44"/>
      <c r="D145" s="44"/>
      <c r="E145" s="126" t="s">
        <v>178</v>
      </c>
      <c r="F145" s="227">
        <f>G145+H145</f>
        <v>448714.45900000003</v>
      </c>
      <c r="G145" s="227"/>
      <c r="H145" s="227">
        <f>H147</f>
        <v>448714.45900000003</v>
      </c>
      <c r="L145" s="190"/>
    </row>
    <row r="146" spans="1:12" s="20" customFormat="1" ht="20.25" customHeight="1">
      <c r="A146" s="244"/>
      <c r="B146" s="31"/>
      <c r="C146" s="44"/>
      <c r="D146" s="44"/>
      <c r="E146" s="127" t="s">
        <v>179</v>
      </c>
      <c r="F146" s="227"/>
      <c r="G146" s="227"/>
      <c r="H146" s="227"/>
      <c r="L146" s="190"/>
    </row>
    <row r="147" spans="1:12" s="20" customFormat="1" ht="22.5" customHeight="1">
      <c r="A147" s="245"/>
      <c r="B147" s="30"/>
      <c r="C147" s="43"/>
      <c r="D147" s="43"/>
      <c r="E147" s="130" t="s">
        <v>88</v>
      </c>
      <c r="F147" s="227">
        <f>H147</f>
        <v>448714.45900000003</v>
      </c>
      <c r="G147" s="227"/>
      <c r="H147" s="227">
        <f>H149</f>
        <v>448714.45900000003</v>
      </c>
      <c r="L147" s="190"/>
    </row>
    <row r="148" spans="1:12" s="20" customFormat="1" ht="20.25" customHeight="1">
      <c r="A148" s="245"/>
      <c r="B148" s="30"/>
      <c r="C148" s="43"/>
      <c r="D148" s="43"/>
      <c r="E148" s="128" t="s">
        <v>86</v>
      </c>
      <c r="F148" s="227"/>
      <c r="G148" s="227"/>
      <c r="H148" s="227"/>
      <c r="L148" s="190"/>
    </row>
    <row r="149" spans="1:12" s="20" customFormat="1" ht="19.5" customHeight="1">
      <c r="A149" s="245"/>
      <c r="B149" s="30"/>
      <c r="C149" s="43"/>
      <c r="D149" s="43"/>
      <c r="E149" s="130" t="s">
        <v>89</v>
      </c>
      <c r="F149" s="227">
        <f>H149</f>
        <v>448714.45900000003</v>
      </c>
      <c r="G149" s="227"/>
      <c r="H149" s="227">
        <f>H151+H155</f>
        <v>448714.45900000003</v>
      </c>
    </row>
    <row r="150" spans="1:12" s="20" customFormat="1" ht="19.5" customHeight="1">
      <c r="A150" s="245"/>
      <c r="B150" s="30"/>
      <c r="C150" s="43"/>
      <c r="D150" s="43"/>
      <c r="E150" s="90" t="s">
        <v>63</v>
      </c>
      <c r="F150" s="227"/>
      <c r="G150" s="227"/>
      <c r="H150" s="227"/>
    </row>
    <row r="151" spans="1:12" s="20" customFormat="1" ht="19.5" customHeight="1">
      <c r="A151" s="245"/>
      <c r="B151" s="30"/>
      <c r="C151" s="43"/>
      <c r="D151" s="43"/>
      <c r="E151" s="130" t="s">
        <v>91</v>
      </c>
      <c r="F151" s="227">
        <f>H151</f>
        <v>448314.45900000003</v>
      </c>
      <c r="G151" s="227"/>
      <c r="H151" s="227">
        <f>H153+H154</f>
        <v>448314.45900000003</v>
      </c>
      <c r="J151" s="257"/>
      <c r="L151" s="257"/>
    </row>
    <row r="152" spans="1:12" s="20" customFormat="1" ht="19.5" customHeight="1">
      <c r="A152" s="245"/>
      <c r="B152" s="30"/>
      <c r="C152" s="43"/>
      <c r="D152" s="43"/>
      <c r="E152" s="90" t="s">
        <v>63</v>
      </c>
      <c r="F152" s="113"/>
      <c r="G152" s="113"/>
      <c r="H152" s="113"/>
      <c r="K152" s="257"/>
    </row>
    <row r="153" spans="1:12" s="20" customFormat="1" ht="19.5" customHeight="1">
      <c r="A153" s="245"/>
      <c r="B153" s="30"/>
      <c r="C153" s="43"/>
      <c r="D153" s="43"/>
      <c r="E153" s="128" t="s">
        <v>111</v>
      </c>
      <c r="F153" s="227">
        <f>H153</f>
        <v>249441.7</v>
      </c>
      <c r="G153" s="113"/>
      <c r="H153" s="227">
        <v>249441.7</v>
      </c>
      <c r="J153" s="140"/>
      <c r="L153" s="257"/>
    </row>
    <row r="154" spans="1:12" s="20" customFormat="1" ht="21" customHeight="1">
      <c r="A154" s="245"/>
      <c r="B154" s="30"/>
      <c r="C154" s="43"/>
      <c r="D154" s="43"/>
      <c r="E154" s="128" t="s">
        <v>29</v>
      </c>
      <c r="F154" s="227">
        <f>H154</f>
        <v>198872.75900000002</v>
      </c>
      <c r="G154" s="113"/>
      <c r="H154" s="227">
        <v>198872.75900000002</v>
      </c>
      <c r="J154" s="140"/>
    </row>
    <row r="155" spans="1:12" s="20" customFormat="1" ht="21" customHeight="1">
      <c r="A155" s="245"/>
      <c r="B155" s="30"/>
      <c r="C155" s="43"/>
      <c r="D155" s="43"/>
      <c r="E155" s="130" t="s">
        <v>258</v>
      </c>
      <c r="F155" s="113">
        <f>H155</f>
        <v>400</v>
      </c>
      <c r="G155" s="113"/>
      <c r="H155" s="113">
        <f>H157</f>
        <v>400</v>
      </c>
      <c r="L155" s="140"/>
    </row>
    <row r="156" spans="1:12" s="20" customFormat="1" ht="21" customHeight="1">
      <c r="A156" s="245"/>
      <c r="B156" s="30"/>
      <c r="C156" s="43"/>
      <c r="D156" s="43"/>
      <c r="E156" s="128" t="s">
        <v>63</v>
      </c>
      <c r="F156" s="113"/>
      <c r="G156" s="113"/>
      <c r="H156" s="113"/>
      <c r="L156" s="140"/>
    </row>
    <row r="157" spans="1:12" s="20" customFormat="1" ht="21" customHeight="1">
      <c r="A157" s="245"/>
      <c r="B157" s="30"/>
      <c r="C157" s="43"/>
      <c r="D157" s="43"/>
      <c r="E157" s="128" t="s">
        <v>30</v>
      </c>
      <c r="F157" s="113">
        <f>H157</f>
        <v>400</v>
      </c>
      <c r="G157" s="113"/>
      <c r="H157" s="113">
        <v>400</v>
      </c>
      <c r="K157" s="140"/>
      <c r="L157" s="140"/>
    </row>
    <row r="158" spans="1:12" s="20" customFormat="1" ht="19.5" customHeight="1">
      <c r="A158" s="245">
        <v>2820</v>
      </c>
      <c r="B158" s="30" t="s">
        <v>18</v>
      </c>
      <c r="C158" s="43">
        <v>2</v>
      </c>
      <c r="D158" s="43">
        <v>0</v>
      </c>
      <c r="E158" s="134" t="s">
        <v>70</v>
      </c>
      <c r="F158" s="113">
        <f>G158+H158</f>
        <v>509577.386</v>
      </c>
      <c r="G158" s="113"/>
      <c r="H158" s="113">
        <f>H160+H171+H182+H193+H204+H217</f>
        <v>509577.386</v>
      </c>
    </row>
    <row r="159" spans="1:12" s="20" customFormat="1" ht="18" customHeight="1">
      <c r="A159" s="245"/>
      <c r="B159" s="30"/>
      <c r="C159" s="43"/>
      <c r="D159" s="43"/>
      <c r="E159" s="124" t="s">
        <v>63</v>
      </c>
      <c r="F159" s="113"/>
      <c r="G159" s="113"/>
      <c r="H159" s="113"/>
    </row>
    <row r="160" spans="1:12" s="20" customFormat="1" ht="19.5" customHeight="1">
      <c r="A160" s="245">
        <v>2821</v>
      </c>
      <c r="B160" s="30" t="s">
        <v>18</v>
      </c>
      <c r="C160" s="43">
        <v>2</v>
      </c>
      <c r="D160" s="43">
        <v>1</v>
      </c>
      <c r="E160" s="126" t="s">
        <v>71</v>
      </c>
      <c r="F160" s="113">
        <f>G160+H160</f>
        <v>98393.8</v>
      </c>
      <c r="G160" s="113">
        <f>G162</f>
        <v>0</v>
      </c>
      <c r="H160" s="113">
        <f>H162</f>
        <v>98393.8</v>
      </c>
      <c r="L160" s="140"/>
    </row>
    <row r="161" spans="1:12" s="20" customFormat="1" ht="30" customHeight="1">
      <c r="A161" s="244"/>
      <c r="B161" s="31"/>
      <c r="C161" s="44"/>
      <c r="D161" s="44"/>
      <c r="E161" s="124" t="s">
        <v>67</v>
      </c>
      <c r="F161" s="113"/>
      <c r="G161" s="113"/>
      <c r="H161" s="113"/>
      <c r="L161" s="257"/>
    </row>
    <row r="162" spans="1:12" s="20" customFormat="1" ht="21.75" customHeight="1">
      <c r="A162" s="244"/>
      <c r="B162" s="31"/>
      <c r="C162" s="44"/>
      <c r="D162" s="44"/>
      <c r="E162" s="126" t="s">
        <v>178</v>
      </c>
      <c r="F162" s="113">
        <f>G162+H162</f>
        <v>98393.8</v>
      </c>
      <c r="G162" s="113">
        <v>0</v>
      </c>
      <c r="H162" s="113">
        <f>H164</f>
        <v>98393.8</v>
      </c>
    </row>
    <row r="163" spans="1:12" s="20" customFormat="1" ht="21.75" customHeight="1">
      <c r="A163" s="244"/>
      <c r="B163" s="31"/>
      <c r="C163" s="44"/>
      <c r="D163" s="44"/>
      <c r="E163" s="127" t="s">
        <v>179</v>
      </c>
      <c r="F163" s="113"/>
      <c r="G163" s="113"/>
      <c r="H163" s="113"/>
    </row>
    <row r="164" spans="1:12" s="20" customFormat="1" ht="18.75" customHeight="1">
      <c r="A164" s="244"/>
      <c r="B164" s="31"/>
      <c r="C164" s="44"/>
      <c r="D164" s="44"/>
      <c r="E164" s="130" t="s">
        <v>88</v>
      </c>
      <c r="F164" s="113">
        <f>H164</f>
        <v>98393.8</v>
      </c>
      <c r="G164" s="113"/>
      <c r="H164" s="113">
        <f>H166</f>
        <v>98393.8</v>
      </c>
    </row>
    <row r="165" spans="1:12" s="20" customFormat="1" ht="20.25" customHeight="1">
      <c r="A165" s="244"/>
      <c r="B165" s="31"/>
      <c r="C165" s="44"/>
      <c r="D165" s="44"/>
      <c r="E165" s="128" t="s">
        <v>86</v>
      </c>
      <c r="F165" s="113"/>
      <c r="G165" s="113"/>
      <c r="H165" s="113"/>
    </row>
    <row r="166" spans="1:12" s="20" customFormat="1" ht="19.5" customHeight="1">
      <c r="A166" s="244"/>
      <c r="B166" s="31"/>
      <c r="C166" s="44"/>
      <c r="D166" s="44"/>
      <c r="E166" s="130" t="s">
        <v>89</v>
      </c>
      <c r="F166" s="113">
        <f>H166</f>
        <v>98393.8</v>
      </c>
      <c r="G166" s="113"/>
      <c r="H166" s="113">
        <f>H168</f>
        <v>98393.8</v>
      </c>
    </row>
    <row r="167" spans="1:12" s="20" customFormat="1" ht="20.25" customHeight="1">
      <c r="A167" s="244"/>
      <c r="B167" s="31"/>
      <c r="C167" s="44"/>
      <c r="D167" s="44"/>
      <c r="E167" s="128" t="s">
        <v>63</v>
      </c>
      <c r="F167" s="113"/>
      <c r="G167" s="113"/>
      <c r="H167" s="113"/>
    </row>
    <row r="168" spans="1:12" s="20" customFormat="1" ht="20.25" customHeight="1">
      <c r="A168" s="244"/>
      <c r="B168" s="31"/>
      <c r="C168" s="44"/>
      <c r="D168" s="44"/>
      <c r="E168" s="130" t="s">
        <v>91</v>
      </c>
      <c r="F168" s="113">
        <f>H168</f>
        <v>98393.8</v>
      </c>
      <c r="G168" s="113"/>
      <c r="H168" s="113">
        <f>H170</f>
        <v>98393.8</v>
      </c>
    </row>
    <row r="169" spans="1:12" s="20" customFormat="1" ht="18.75" customHeight="1">
      <c r="A169" s="244"/>
      <c r="B169" s="31"/>
      <c r="C169" s="44"/>
      <c r="D169" s="44"/>
      <c r="E169" s="133" t="s">
        <v>63</v>
      </c>
      <c r="F169" s="113"/>
      <c r="G169" s="113"/>
      <c r="H169" s="113"/>
    </row>
    <row r="170" spans="1:12" s="20" customFormat="1" ht="18.75" customHeight="1">
      <c r="A170" s="244"/>
      <c r="B170" s="31"/>
      <c r="C170" s="44"/>
      <c r="D170" s="44"/>
      <c r="E170" s="128" t="s">
        <v>29</v>
      </c>
      <c r="F170" s="113">
        <f>H170</f>
        <v>98393.8</v>
      </c>
      <c r="G170" s="113"/>
      <c r="H170" s="113">
        <v>98393.8</v>
      </c>
      <c r="K170" s="140"/>
    </row>
    <row r="171" spans="1:12" s="20" customFormat="1" ht="18.75" customHeight="1">
      <c r="A171" s="244">
        <v>2822</v>
      </c>
      <c r="B171" s="31" t="s">
        <v>18</v>
      </c>
      <c r="C171" s="44">
        <v>2</v>
      </c>
      <c r="D171" s="44">
        <v>2</v>
      </c>
      <c r="E171" s="126" t="s">
        <v>158</v>
      </c>
      <c r="F171" s="113">
        <f>H171</f>
        <v>63803.5</v>
      </c>
      <c r="G171" s="113"/>
      <c r="H171" s="113">
        <f>H173</f>
        <v>63803.5</v>
      </c>
      <c r="K171" s="140"/>
    </row>
    <row r="172" spans="1:12" s="20" customFormat="1" ht="30.75" customHeight="1">
      <c r="A172" s="244"/>
      <c r="B172" s="31"/>
      <c r="C172" s="44"/>
      <c r="D172" s="44"/>
      <c r="E172" s="90" t="s">
        <v>67</v>
      </c>
      <c r="F172" s="113"/>
      <c r="G172" s="113"/>
      <c r="H172" s="113"/>
      <c r="K172" s="140"/>
    </row>
    <row r="173" spans="1:12" s="20" customFormat="1" ht="18.75" customHeight="1">
      <c r="A173" s="244"/>
      <c r="B173" s="31"/>
      <c r="C173" s="44"/>
      <c r="D173" s="44"/>
      <c r="E173" s="126" t="s">
        <v>193</v>
      </c>
      <c r="F173" s="113">
        <f>H173</f>
        <v>63803.5</v>
      </c>
      <c r="G173" s="113"/>
      <c r="H173" s="113">
        <f>H175</f>
        <v>63803.5</v>
      </c>
      <c r="K173" s="140"/>
    </row>
    <row r="174" spans="1:12" s="20" customFormat="1" ht="18.75" customHeight="1">
      <c r="A174" s="244"/>
      <c r="B174" s="31"/>
      <c r="C174" s="44"/>
      <c r="D174" s="44"/>
      <c r="E174" s="127" t="s">
        <v>194</v>
      </c>
      <c r="F174" s="113"/>
      <c r="G174" s="113"/>
      <c r="H174" s="113"/>
      <c r="K174" s="140"/>
    </row>
    <row r="175" spans="1:12" s="20" customFormat="1" ht="18.75" customHeight="1">
      <c r="A175" s="245"/>
      <c r="B175" s="30"/>
      <c r="C175" s="43"/>
      <c r="D175" s="43"/>
      <c r="E175" s="130" t="s">
        <v>88</v>
      </c>
      <c r="F175" s="113">
        <f>H175</f>
        <v>63803.5</v>
      </c>
      <c r="G175" s="113"/>
      <c r="H175" s="113">
        <f>H177</f>
        <v>63803.5</v>
      </c>
      <c r="K175" s="140"/>
    </row>
    <row r="176" spans="1:12" s="20" customFormat="1" ht="18.75" customHeight="1">
      <c r="A176" s="245"/>
      <c r="B176" s="30"/>
      <c r="C176" s="43"/>
      <c r="D176" s="43"/>
      <c r="E176" s="128" t="s">
        <v>86</v>
      </c>
      <c r="F176" s="113"/>
      <c r="G176" s="113"/>
      <c r="H176" s="113"/>
      <c r="K176" s="140"/>
    </row>
    <row r="177" spans="1:11" s="20" customFormat="1" ht="18.75" customHeight="1">
      <c r="A177" s="245"/>
      <c r="B177" s="30"/>
      <c r="C177" s="43"/>
      <c r="D177" s="43"/>
      <c r="E177" s="130" t="s">
        <v>89</v>
      </c>
      <c r="F177" s="113">
        <f>H177</f>
        <v>63803.5</v>
      </c>
      <c r="G177" s="113"/>
      <c r="H177" s="113">
        <f>H179</f>
        <v>63803.5</v>
      </c>
      <c r="K177" s="140"/>
    </row>
    <row r="178" spans="1:11" s="20" customFormat="1" ht="18.75" customHeight="1">
      <c r="A178" s="245"/>
      <c r="B178" s="30"/>
      <c r="C178" s="43"/>
      <c r="D178" s="43"/>
      <c r="E178" s="90" t="s">
        <v>63</v>
      </c>
      <c r="F178" s="113"/>
      <c r="G178" s="113"/>
      <c r="H178" s="113"/>
      <c r="K178" s="140"/>
    </row>
    <row r="179" spans="1:11" s="20" customFormat="1" ht="18.75" customHeight="1">
      <c r="A179" s="245"/>
      <c r="B179" s="30"/>
      <c r="C179" s="43"/>
      <c r="D179" s="43"/>
      <c r="E179" s="130" t="s">
        <v>91</v>
      </c>
      <c r="F179" s="113">
        <f>H179</f>
        <v>63803.5</v>
      </c>
      <c r="G179" s="113"/>
      <c r="H179" s="113">
        <f>H181</f>
        <v>63803.5</v>
      </c>
      <c r="K179" s="140"/>
    </row>
    <row r="180" spans="1:11" s="20" customFormat="1" ht="18.75" customHeight="1">
      <c r="A180" s="245"/>
      <c r="B180" s="30"/>
      <c r="C180" s="43"/>
      <c r="D180" s="43"/>
      <c r="E180" s="90" t="s">
        <v>63</v>
      </c>
      <c r="F180" s="113"/>
      <c r="G180" s="113"/>
      <c r="H180" s="113"/>
      <c r="K180" s="140"/>
    </row>
    <row r="181" spans="1:11" s="20" customFormat="1" ht="18.75" customHeight="1">
      <c r="A181" s="245"/>
      <c r="B181" s="30"/>
      <c r="C181" s="43"/>
      <c r="D181" s="43"/>
      <c r="E181" s="128" t="s">
        <v>111</v>
      </c>
      <c r="F181" s="113">
        <f>H181</f>
        <v>63803.5</v>
      </c>
      <c r="G181" s="113"/>
      <c r="H181" s="113">
        <v>63803.5</v>
      </c>
      <c r="K181" s="140"/>
    </row>
    <row r="182" spans="1:11" s="20" customFormat="1" ht="18.75" customHeight="1">
      <c r="A182" s="256">
        <v>2823</v>
      </c>
      <c r="B182" s="30" t="s">
        <v>18</v>
      </c>
      <c r="C182" s="43">
        <v>2</v>
      </c>
      <c r="D182" s="43">
        <v>3</v>
      </c>
      <c r="E182" s="114" t="s">
        <v>207</v>
      </c>
      <c r="F182" s="113">
        <f>H182</f>
        <v>36637.985999999997</v>
      </c>
      <c r="G182" s="113"/>
      <c r="H182" s="113">
        <f>H184</f>
        <v>36637.985999999997</v>
      </c>
      <c r="K182" s="140"/>
    </row>
    <row r="183" spans="1:11" s="20" customFormat="1" ht="30.75" customHeight="1">
      <c r="A183" s="182"/>
      <c r="B183" s="31"/>
      <c r="C183" s="44"/>
      <c r="D183" s="44"/>
      <c r="E183" s="90" t="s">
        <v>67</v>
      </c>
      <c r="F183" s="113"/>
      <c r="G183" s="113"/>
      <c r="H183" s="113"/>
      <c r="K183" s="140"/>
    </row>
    <row r="184" spans="1:11" s="20" customFormat="1" ht="18.75" customHeight="1">
      <c r="A184" s="182"/>
      <c r="B184" s="31"/>
      <c r="C184" s="44"/>
      <c r="D184" s="44"/>
      <c r="E184" s="126" t="s">
        <v>208</v>
      </c>
      <c r="F184" s="113">
        <f>H184</f>
        <v>36637.985999999997</v>
      </c>
      <c r="G184" s="113"/>
      <c r="H184" s="113">
        <f>H186</f>
        <v>36637.985999999997</v>
      </c>
      <c r="K184" s="140"/>
    </row>
    <row r="185" spans="1:11" s="20" customFormat="1" ht="18.75" customHeight="1">
      <c r="A185" s="182"/>
      <c r="B185" s="31"/>
      <c r="C185" s="44"/>
      <c r="D185" s="44"/>
      <c r="E185" s="296" t="s">
        <v>209</v>
      </c>
      <c r="F185" s="113"/>
      <c r="G185" s="113"/>
      <c r="H185" s="113"/>
      <c r="K185" s="140"/>
    </row>
    <row r="186" spans="1:11" s="20" customFormat="1" ht="18.75" customHeight="1">
      <c r="A186" s="245"/>
      <c r="B186" s="30"/>
      <c r="C186" s="43"/>
      <c r="D186" s="43"/>
      <c r="E186" s="130" t="s">
        <v>88</v>
      </c>
      <c r="F186" s="113">
        <f>H186</f>
        <v>36637.985999999997</v>
      </c>
      <c r="G186" s="113"/>
      <c r="H186" s="113">
        <f>H188</f>
        <v>36637.985999999997</v>
      </c>
      <c r="K186" s="140"/>
    </row>
    <row r="187" spans="1:11" s="20" customFormat="1" ht="18.75" customHeight="1">
      <c r="A187" s="245"/>
      <c r="B187" s="30"/>
      <c r="C187" s="43"/>
      <c r="D187" s="43"/>
      <c r="E187" s="128" t="s">
        <v>86</v>
      </c>
      <c r="F187" s="113"/>
      <c r="G187" s="113"/>
      <c r="H187" s="113"/>
      <c r="K187" s="140"/>
    </row>
    <row r="188" spans="1:11" s="20" customFormat="1" ht="18.75" customHeight="1">
      <c r="A188" s="245"/>
      <c r="B188" s="30"/>
      <c r="C188" s="43"/>
      <c r="D188" s="43"/>
      <c r="E188" s="130" t="s">
        <v>89</v>
      </c>
      <c r="F188" s="113">
        <f>H188</f>
        <v>36637.985999999997</v>
      </c>
      <c r="G188" s="113"/>
      <c r="H188" s="113">
        <f>H190</f>
        <v>36637.985999999997</v>
      </c>
      <c r="K188" s="140"/>
    </row>
    <row r="189" spans="1:11" s="20" customFormat="1" ht="18.75" customHeight="1">
      <c r="A189" s="245"/>
      <c r="B189" s="30"/>
      <c r="C189" s="43"/>
      <c r="D189" s="43"/>
      <c r="E189" s="128" t="s">
        <v>63</v>
      </c>
      <c r="F189" s="113"/>
      <c r="G189" s="113"/>
      <c r="H189" s="113"/>
      <c r="K189" s="140"/>
    </row>
    <row r="190" spans="1:11" s="20" customFormat="1" ht="18.75" customHeight="1">
      <c r="A190" s="245"/>
      <c r="B190" s="30"/>
      <c r="C190" s="43"/>
      <c r="D190" s="43"/>
      <c r="E190" s="130" t="s">
        <v>91</v>
      </c>
      <c r="F190" s="113">
        <f>H190</f>
        <v>36637.985999999997</v>
      </c>
      <c r="G190" s="113"/>
      <c r="H190" s="113">
        <f>H192</f>
        <v>36637.985999999997</v>
      </c>
      <c r="K190" s="140"/>
    </row>
    <row r="191" spans="1:11" s="20" customFormat="1" ht="18.75" customHeight="1">
      <c r="A191" s="245"/>
      <c r="B191" s="30"/>
      <c r="C191" s="43"/>
      <c r="D191" s="43"/>
      <c r="E191" s="133" t="s">
        <v>63</v>
      </c>
      <c r="F191" s="113"/>
      <c r="G191" s="113"/>
      <c r="H191" s="113"/>
      <c r="K191" s="140"/>
    </row>
    <row r="192" spans="1:11" s="20" customFormat="1" ht="18.75" customHeight="1">
      <c r="A192" s="245"/>
      <c r="B192" s="30"/>
      <c r="C192" s="43"/>
      <c r="D192" s="43"/>
      <c r="E192" s="128" t="s">
        <v>29</v>
      </c>
      <c r="F192" s="113">
        <f>H192</f>
        <v>36637.985999999997</v>
      </c>
      <c r="G192" s="113"/>
      <c r="H192" s="113">
        <v>36637.985999999997</v>
      </c>
      <c r="K192" s="140"/>
    </row>
    <row r="193" spans="1:11" s="20" customFormat="1" ht="18.75" customHeight="1">
      <c r="A193" s="245">
        <v>2824</v>
      </c>
      <c r="B193" s="30" t="s">
        <v>18</v>
      </c>
      <c r="C193" s="43">
        <v>2</v>
      </c>
      <c r="D193" s="43">
        <v>4</v>
      </c>
      <c r="E193" s="130" t="s">
        <v>134</v>
      </c>
      <c r="F193" s="113" t="str">
        <f>H193</f>
        <v>278558,4</v>
      </c>
      <c r="G193" s="113"/>
      <c r="H193" s="113" t="str">
        <f>H195</f>
        <v>278558,4</v>
      </c>
      <c r="K193" s="140"/>
    </row>
    <row r="194" spans="1:11" s="20" customFormat="1" ht="30" customHeight="1">
      <c r="A194" s="244"/>
      <c r="B194" s="31"/>
      <c r="C194" s="44"/>
      <c r="D194" s="44"/>
      <c r="E194" s="90" t="s">
        <v>67</v>
      </c>
      <c r="F194" s="113"/>
      <c r="G194" s="113"/>
      <c r="H194" s="113"/>
      <c r="K194" s="140"/>
    </row>
    <row r="195" spans="1:11" s="20" customFormat="1" ht="18.75" customHeight="1">
      <c r="A195" s="244"/>
      <c r="B195" s="31"/>
      <c r="C195" s="44"/>
      <c r="D195" s="44"/>
      <c r="E195" s="126" t="s">
        <v>178</v>
      </c>
      <c r="F195" s="113" t="str">
        <f>H195</f>
        <v>278558,4</v>
      </c>
      <c r="G195" s="113"/>
      <c r="H195" s="113" t="str">
        <f>H197</f>
        <v>278558,4</v>
      </c>
      <c r="K195" s="140"/>
    </row>
    <row r="196" spans="1:11" s="20" customFormat="1" ht="18.75" customHeight="1">
      <c r="A196" s="244"/>
      <c r="B196" s="31"/>
      <c r="C196" s="44"/>
      <c r="D196" s="44"/>
      <c r="E196" s="127" t="s">
        <v>179</v>
      </c>
      <c r="F196" s="113"/>
      <c r="G196" s="113"/>
      <c r="H196" s="113"/>
      <c r="K196" s="140"/>
    </row>
    <row r="197" spans="1:11" s="20" customFormat="1" ht="18.75" customHeight="1">
      <c r="A197" s="244"/>
      <c r="B197" s="31"/>
      <c r="C197" s="44"/>
      <c r="D197" s="44"/>
      <c r="E197" s="130" t="s">
        <v>88</v>
      </c>
      <c r="F197" s="113" t="str">
        <f>H197</f>
        <v>278558,4</v>
      </c>
      <c r="G197" s="113"/>
      <c r="H197" s="113" t="str">
        <f>H199</f>
        <v>278558,4</v>
      </c>
      <c r="K197" s="140"/>
    </row>
    <row r="198" spans="1:11" s="20" customFormat="1" ht="18.75" customHeight="1">
      <c r="A198" s="244"/>
      <c r="B198" s="31"/>
      <c r="C198" s="44"/>
      <c r="D198" s="44"/>
      <c r="E198" s="128" t="s">
        <v>86</v>
      </c>
      <c r="F198" s="113"/>
      <c r="G198" s="113"/>
      <c r="H198" s="113"/>
      <c r="K198" s="140"/>
    </row>
    <row r="199" spans="1:11" s="20" customFormat="1" ht="18.75" customHeight="1">
      <c r="A199" s="244"/>
      <c r="B199" s="31"/>
      <c r="C199" s="44"/>
      <c r="D199" s="44"/>
      <c r="E199" s="130" t="s">
        <v>89</v>
      </c>
      <c r="F199" s="113" t="str">
        <f>H199</f>
        <v>278558,4</v>
      </c>
      <c r="G199" s="113"/>
      <c r="H199" s="113" t="str">
        <f>H201</f>
        <v>278558,4</v>
      </c>
      <c r="K199" s="140"/>
    </row>
    <row r="200" spans="1:11" s="20" customFormat="1" ht="18.75" customHeight="1">
      <c r="A200" s="244"/>
      <c r="B200" s="31"/>
      <c r="C200" s="44"/>
      <c r="D200" s="44"/>
      <c r="E200" s="128" t="s">
        <v>63</v>
      </c>
      <c r="F200" s="113"/>
      <c r="G200" s="113"/>
      <c r="H200" s="113"/>
      <c r="K200" s="140"/>
    </row>
    <row r="201" spans="1:11" s="20" customFormat="1" ht="21.75" customHeight="1">
      <c r="A201" s="244"/>
      <c r="B201" s="31"/>
      <c r="C201" s="44"/>
      <c r="D201" s="44"/>
      <c r="E201" s="130" t="s">
        <v>91</v>
      </c>
      <c r="F201" s="113" t="str">
        <f>H201</f>
        <v>278558,4</v>
      </c>
      <c r="G201" s="113"/>
      <c r="H201" s="113" t="str">
        <f>H203</f>
        <v>278558,4</v>
      </c>
      <c r="K201" s="140"/>
    </row>
    <row r="202" spans="1:11" s="20" customFormat="1" ht="18.75" customHeight="1">
      <c r="A202" s="244"/>
      <c r="B202" s="31"/>
      <c r="C202" s="44"/>
      <c r="D202" s="44"/>
      <c r="E202" s="133" t="s">
        <v>63</v>
      </c>
      <c r="F202" s="113"/>
      <c r="G202" s="113"/>
      <c r="H202" s="113"/>
      <c r="K202" s="140"/>
    </row>
    <row r="203" spans="1:11" s="20" customFormat="1" ht="24" customHeight="1">
      <c r="A203" s="244"/>
      <c r="B203" s="31"/>
      <c r="C203" s="44"/>
      <c r="D203" s="44"/>
      <c r="E203" s="128" t="s">
        <v>29</v>
      </c>
      <c r="F203" s="113" t="str">
        <f>H203</f>
        <v>278558,4</v>
      </c>
      <c r="G203" s="113"/>
      <c r="H203" s="113" t="s">
        <v>174</v>
      </c>
      <c r="K203" s="140"/>
    </row>
    <row r="204" spans="1:11" s="20" customFormat="1" ht="18.75" customHeight="1">
      <c r="A204" s="245">
        <v>2824</v>
      </c>
      <c r="B204" s="30" t="s">
        <v>18</v>
      </c>
      <c r="C204" s="43">
        <v>2</v>
      </c>
      <c r="D204" s="160">
        <v>4</v>
      </c>
      <c r="E204" s="130" t="s">
        <v>125</v>
      </c>
      <c r="F204" s="113">
        <f>G204+H204</f>
        <v>27161.7</v>
      </c>
      <c r="G204" s="113">
        <f>G206</f>
        <v>0</v>
      </c>
      <c r="H204" s="113">
        <f>H206</f>
        <v>27161.7</v>
      </c>
    </row>
    <row r="205" spans="1:11" s="20" customFormat="1" ht="27" customHeight="1">
      <c r="A205" s="244"/>
      <c r="B205" s="31"/>
      <c r="C205" s="44"/>
      <c r="D205" s="44"/>
      <c r="E205" s="90" t="s">
        <v>67</v>
      </c>
      <c r="F205" s="113"/>
      <c r="G205" s="113"/>
      <c r="H205" s="113"/>
    </row>
    <row r="206" spans="1:11" s="20" customFormat="1" ht="18.75" customHeight="1">
      <c r="A206" s="244"/>
      <c r="B206" s="31"/>
      <c r="C206" s="44"/>
      <c r="D206" s="44"/>
      <c r="E206" s="126" t="s">
        <v>178</v>
      </c>
      <c r="F206" s="113">
        <f>G206+H206</f>
        <v>27161.7</v>
      </c>
      <c r="G206" s="113">
        <v>0</v>
      </c>
      <c r="H206" s="113">
        <f>H208</f>
        <v>27161.7</v>
      </c>
    </row>
    <row r="207" spans="1:11" s="20" customFormat="1" ht="15" customHeight="1">
      <c r="A207" s="244"/>
      <c r="B207" s="31"/>
      <c r="C207" s="44"/>
      <c r="D207" s="44"/>
      <c r="E207" s="127" t="s">
        <v>179</v>
      </c>
      <c r="F207" s="113"/>
      <c r="G207" s="113"/>
      <c r="H207" s="113"/>
    </row>
    <row r="208" spans="1:11" s="20" customFormat="1" ht="19.5" customHeight="1">
      <c r="A208" s="244"/>
      <c r="B208" s="31"/>
      <c r="C208" s="44"/>
      <c r="D208" s="44"/>
      <c r="E208" s="130" t="s">
        <v>88</v>
      </c>
      <c r="F208" s="113">
        <f>H208</f>
        <v>27161.7</v>
      </c>
      <c r="G208" s="113"/>
      <c r="H208" s="113">
        <f>H210</f>
        <v>27161.7</v>
      </c>
    </row>
    <row r="209" spans="1:11" s="20" customFormat="1" ht="20.25" customHeight="1">
      <c r="A209" s="244"/>
      <c r="B209" s="31"/>
      <c r="C209" s="44"/>
      <c r="D209" s="44"/>
      <c r="E209" s="128" t="s">
        <v>86</v>
      </c>
      <c r="F209" s="113"/>
      <c r="G209" s="113"/>
      <c r="H209" s="113"/>
    </row>
    <row r="210" spans="1:11" s="20" customFormat="1" ht="21" customHeight="1">
      <c r="A210" s="244"/>
      <c r="B210" s="31"/>
      <c r="C210" s="44"/>
      <c r="D210" s="44"/>
      <c r="E210" s="130" t="s">
        <v>89</v>
      </c>
      <c r="F210" s="113">
        <f>H210</f>
        <v>27161.7</v>
      </c>
      <c r="G210" s="113"/>
      <c r="H210" s="113">
        <f>H212+H215</f>
        <v>27161.7</v>
      </c>
    </row>
    <row r="211" spans="1:11" s="20" customFormat="1" ht="18.75" customHeight="1">
      <c r="A211" s="244"/>
      <c r="B211" s="31"/>
      <c r="C211" s="44"/>
      <c r="D211" s="44"/>
      <c r="E211" s="128" t="s">
        <v>63</v>
      </c>
      <c r="F211" s="113"/>
      <c r="G211" s="113"/>
      <c r="H211" s="113"/>
    </row>
    <row r="212" spans="1:11" s="20" customFormat="1" ht="22.5" customHeight="1">
      <c r="A212" s="244"/>
      <c r="B212" s="31"/>
      <c r="C212" s="44"/>
      <c r="D212" s="44"/>
      <c r="E212" s="130" t="s">
        <v>91</v>
      </c>
      <c r="F212" s="113">
        <f>H212</f>
        <v>25161.7</v>
      </c>
      <c r="G212" s="113"/>
      <c r="H212" s="113">
        <f>H214</f>
        <v>25161.7</v>
      </c>
    </row>
    <row r="213" spans="1:11" s="20" customFormat="1" ht="18.75" customHeight="1">
      <c r="A213" s="244"/>
      <c r="B213" s="31"/>
      <c r="C213" s="44"/>
      <c r="D213" s="44"/>
      <c r="E213" s="133" t="s">
        <v>63</v>
      </c>
      <c r="F213" s="113"/>
      <c r="G213" s="113"/>
      <c r="H213" s="113"/>
    </row>
    <row r="214" spans="1:11" s="20" customFormat="1" ht="21" customHeight="1">
      <c r="A214" s="244"/>
      <c r="B214" s="31"/>
      <c r="C214" s="44"/>
      <c r="D214" s="44"/>
      <c r="E214" s="128" t="s">
        <v>29</v>
      </c>
      <c r="F214" s="113">
        <f>H214</f>
        <v>25161.7</v>
      </c>
      <c r="G214" s="113"/>
      <c r="H214" s="113">
        <v>25161.7</v>
      </c>
      <c r="K214" s="140"/>
    </row>
    <row r="215" spans="1:11" s="20" customFormat="1" ht="21" customHeight="1">
      <c r="A215" s="244"/>
      <c r="B215" s="31"/>
      <c r="C215" s="44"/>
      <c r="D215" s="44"/>
      <c r="E215" s="130" t="s">
        <v>129</v>
      </c>
      <c r="F215" s="113">
        <f>H215</f>
        <v>2000</v>
      </c>
      <c r="G215" s="113"/>
      <c r="H215" s="113">
        <f>H216</f>
        <v>2000</v>
      </c>
      <c r="K215" s="140"/>
    </row>
    <row r="216" spans="1:11" s="20" customFormat="1" ht="21" customHeight="1">
      <c r="A216" s="244"/>
      <c r="B216" s="31"/>
      <c r="C216" s="44"/>
      <c r="D216" s="44"/>
      <c r="E216" s="128" t="s">
        <v>30</v>
      </c>
      <c r="F216" s="113">
        <f>H216</f>
        <v>2000</v>
      </c>
      <c r="G216" s="113"/>
      <c r="H216" s="113">
        <v>2000</v>
      </c>
      <c r="K216" s="140"/>
    </row>
    <row r="217" spans="1:11" s="20" customFormat="1" ht="31.5" customHeight="1">
      <c r="A217" s="246">
        <v>2827</v>
      </c>
      <c r="B217" s="238" t="s">
        <v>61</v>
      </c>
      <c r="C217" s="238" t="s">
        <v>3</v>
      </c>
      <c r="D217" s="238" t="s">
        <v>60</v>
      </c>
      <c r="E217" s="239" t="s">
        <v>195</v>
      </c>
      <c r="F217" s="113">
        <f>H217</f>
        <v>5022</v>
      </c>
      <c r="G217" s="113"/>
      <c r="H217" s="113">
        <f>H219</f>
        <v>5022</v>
      </c>
      <c r="K217" s="140"/>
    </row>
    <row r="218" spans="1:11" s="20" customFormat="1" ht="24" customHeight="1">
      <c r="A218" s="244"/>
      <c r="B218" s="31"/>
      <c r="C218" s="44"/>
      <c r="D218" s="44"/>
      <c r="E218" s="240" t="s">
        <v>67</v>
      </c>
      <c r="F218" s="113"/>
      <c r="G218" s="113"/>
      <c r="H218" s="113"/>
      <c r="K218" s="140"/>
    </row>
    <row r="219" spans="1:11" s="20" customFormat="1" ht="21" customHeight="1">
      <c r="A219" s="244"/>
      <c r="B219" s="31"/>
      <c r="C219" s="44"/>
      <c r="D219" s="44"/>
      <c r="E219" s="216" t="s">
        <v>193</v>
      </c>
      <c r="F219" s="113">
        <f>H219</f>
        <v>5022</v>
      </c>
      <c r="G219" s="113"/>
      <c r="H219" s="113">
        <f>H221</f>
        <v>5022</v>
      </c>
      <c r="K219" s="140"/>
    </row>
    <row r="220" spans="1:11" s="20" customFormat="1" ht="21" customHeight="1">
      <c r="A220" s="244"/>
      <c r="B220" s="31"/>
      <c r="C220" s="44"/>
      <c r="D220" s="44"/>
      <c r="E220" s="297" t="s">
        <v>194</v>
      </c>
      <c r="F220" s="113"/>
      <c r="G220" s="113"/>
      <c r="H220" s="113"/>
      <c r="K220" s="140"/>
    </row>
    <row r="221" spans="1:11" s="20" customFormat="1" ht="21" customHeight="1">
      <c r="A221" s="244"/>
      <c r="B221" s="31"/>
      <c r="C221" s="44"/>
      <c r="D221" s="44"/>
      <c r="E221" s="216" t="s">
        <v>88</v>
      </c>
      <c r="F221" s="113">
        <f>H221</f>
        <v>5022</v>
      </c>
      <c r="G221" s="113"/>
      <c r="H221" s="113">
        <f>H223</f>
        <v>5022</v>
      </c>
      <c r="K221" s="140"/>
    </row>
    <row r="222" spans="1:11" s="20" customFormat="1" ht="21" customHeight="1">
      <c r="A222" s="244"/>
      <c r="B222" s="31"/>
      <c r="C222" s="44"/>
      <c r="D222" s="44"/>
      <c r="E222" s="297" t="s">
        <v>86</v>
      </c>
      <c r="F222" s="113"/>
      <c r="G222" s="113"/>
      <c r="H222" s="113"/>
      <c r="K222" s="140"/>
    </row>
    <row r="223" spans="1:11" s="20" customFormat="1" ht="21" customHeight="1">
      <c r="A223" s="244"/>
      <c r="B223" s="31"/>
      <c r="C223" s="44"/>
      <c r="D223" s="44"/>
      <c r="E223" s="216" t="s">
        <v>89</v>
      </c>
      <c r="F223" s="113">
        <f>H223</f>
        <v>5022</v>
      </c>
      <c r="G223" s="113"/>
      <c r="H223" s="113">
        <f>H225</f>
        <v>5022</v>
      </c>
      <c r="K223" s="140"/>
    </row>
    <row r="224" spans="1:11" s="20" customFormat="1" ht="21" customHeight="1">
      <c r="A224" s="244"/>
      <c r="B224" s="31"/>
      <c r="C224" s="44"/>
      <c r="D224" s="44"/>
      <c r="E224" s="297" t="s">
        <v>63</v>
      </c>
      <c r="F224" s="113"/>
      <c r="G224" s="113"/>
      <c r="H224" s="113"/>
      <c r="K224" s="140"/>
    </row>
    <row r="225" spans="1:11" s="20" customFormat="1" ht="21" customHeight="1">
      <c r="A225" s="244"/>
      <c r="B225" s="31"/>
      <c r="C225" s="44"/>
      <c r="D225" s="44"/>
      <c r="E225" s="130" t="s">
        <v>91</v>
      </c>
      <c r="F225" s="113">
        <f>H225</f>
        <v>5022</v>
      </c>
      <c r="G225" s="113"/>
      <c r="H225" s="113">
        <f>H227</f>
        <v>5022</v>
      </c>
      <c r="K225" s="140"/>
    </row>
    <row r="226" spans="1:11" s="20" customFormat="1" ht="21" customHeight="1">
      <c r="A226" s="244"/>
      <c r="B226" s="31"/>
      <c r="C226" s="44"/>
      <c r="D226" s="44"/>
      <c r="E226" s="90" t="s">
        <v>63</v>
      </c>
      <c r="F226" s="113"/>
      <c r="G226" s="113"/>
      <c r="H226" s="113"/>
      <c r="K226" s="140"/>
    </row>
    <row r="227" spans="1:11" s="20" customFormat="1" ht="21" customHeight="1">
      <c r="A227" s="244"/>
      <c r="B227" s="31"/>
      <c r="C227" s="44"/>
      <c r="D227" s="44"/>
      <c r="E227" s="128" t="s">
        <v>111</v>
      </c>
      <c r="F227" s="113">
        <f>H227</f>
        <v>5022</v>
      </c>
      <c r="G227" s="113"/>
      <c r="H227" s="113">
        <v>5022</v>
      </c>
      <c r="K227" s="140"/>
    </row>
    <row r="228" spans="1:11" s="20" customFormat="1" ht="22.5" customHeight="1">
      <c r="A228" s="43">
        <v>2900</v>
      </c>
      <c r="B228" s="30" t="s">
        <v>19</v>
      </c>
      <c r="C228" s="43">
        <v>0</v>
      </c>
      <c r="D228" s="43">
        <v>0</v>
      </c>
      <c r="E228" s="123" t="s">
        <v>93</v>
      </c>
      <c r="F228" s="113">
        <f>G228+H228</f>
        <v>399531.2</v>
      </c>
      <c r="G228" s="113"/>
      <c r="H228" s="113">
        <f>H230</f>
        <v>399531.2</v>
      </c>
    </row>
    <row r="229" spans="1:11" s="20" customFormat="1" ht="19.5" customHeight="1">
      <c r="A229" s="245"/>
      <c r="B229" s="30"/>
      <c r="C229" s="43"/>
      <c r="D229" s="43"/>
      <c r="E229" s="124" t="s">
        <v>62</v>
      </c>
      <c r="F229" s="113"/>
      <c r="G229" s="113"/>
      <c r="H229" s="113"/>
      <c r="K229" s="140"/>
    </row>
    <row r="230" spans="1:11" s="20" customFormat="1" ht="30" customHeight="1">
      <c r="A230" s="245">
        <v>2910</v>
      </c>
      <c r="B230" s="30" t="s">
        <v>19</v>
      </c>
      <c r="C230" s="43">
        <v>1</v>
      </c>
      <c r="D230" s="43">
        <v>0</v>
      </c>
      <c r="E230" s="129" t="s">
        <v>83</v>
      </c>
      <c r="F230" s="113">
        <f>G230+H230</f>
        <v>399531.2</v>
      </c>
      <c r="G230" s="113"/>
      <c r="H230" s="113">
        <f>H232</f>
        <v>399531.2</v>
      </c>
    </row>
    <row r="231" spans="1:11" s="20" customFormat="1" ht="18.75" customHeight="1">
      <c r="A231" s="245"/>
      <c r="B231" s="30"/>
      <c r="C231" s="43"/>
      <c r="D231" s="43"/>
      <c r="E231" s="124" t="s">
        <v>63</v>
      </c>
      <c r="F231" s="113"/>
      <c r="G231" s="113"/>
      <c r="H231" s="113"/>
    </row>
    <row r="232" spans="1:11" s="20" customFormat="1" ht="18.75" customHeight="1">
      <c r="A232" s="245">
        <v>2911</v>
      </c>
      <c r="B232" s="30" t="s">
        <v>19</v>
      </c>
      <c r="C232" s="43">
        <v>1</v>
      </c>
      <c r="D232" s="43">
        <v>1</v>
      </c>
      <c r="E232" s="126" t="s">
        <v>72</v>
      </c>
      <c r="F232" s="113">
        <f>G232+H232</f>
        <v>399531.2</v>
      </c>
      <c r="G232" s="113"/>
      <c r="H232" s="113">
        <f>H234</f>
        <v>399531.2</v>
      </c>
    </row>
    <row r="233" spans="1:11" s="20" customFormat="1" ht="30" customHeight="1">
      <c r="A233" s="244"/>
      <c r="B233" s="31"/>
      <c r="C233" s="44"/>
      <c r="D233" s="44"/>
      <c r="E233" s="124" t="s">
        <v>67</v>
      </c>
      <c r="F233" s="113"/>
      <c r="G233" s="113"/>
      <c r="H233" s="113"/>
    </row>
    <row r="234" spans="1:11" s="20" customFormat="1" ht="20.25" customHeight="1">
      <c r="A234" s="244"/>
      <c r="B234" s="31"/>
      <c r="C234" s="44"/>
      <c r="D234" s="44"/>
      <c r="E234" s="126" t="s">
        <v>178</v>
      </c>
      <c r="F234" s="113">
        <f>G234+H234</f>
        <v>399531.2</v>
      </c>
      <c r="G234" s="113"/>
      <c r="H234" s="113">
        <f>H236</f>
        <v>399531.2</v>
      </c>
    </row>
    <row r="235" spans="1:11" s="20" customFormat="1" ht="17.25" customHeight="1">
      <c r="A235" s="244"/>
      <c r="B235" s="31"/>
      <c r="C235" s="44"/>
      <c r="D235" s="44"/>
      <c r="E235" s="127" t="s">
        <v>179</v>
      </c>
      <c r="F235" s="113"/>
      <c r="G235" s="113"/>
      <c r="H235" s="113"/>
    </row>
    <row r="236" spans="1:11" s="20" customFormat="1" ht="25.5" customHeight="1">
      <c r="A236" s="255"/>
      <c r="B236" s="86"/>
      <c r="C236" s="87"/>
      <c r="D236" s="88"/>
      <c r="E236" s="130" t="s">
        <v>88</v>
      </c>
      <c r="F236" s="113">
        <f>H236</f>
        <v>399531.2</v>
      </c>
      <c r="G236" s="113"/>
      <c r="H236" s="113">
        <f>H238</f>
        <v>399531.2</v>
      </c>
    </row>
    <row r="237" spans="1:11" s="20" customFormat="1" ht="17.25" customHeight="1">
      <c r="A237" s="255"/>
      <c r="B237" s="86"/>
      <c r="C237" s="87"/>
      <c r="D237" s="88"/>
      <c r="E237" s="128" t="s">
        <v>86</v>
      </c>
      <c r="F237" s="113"/>
      <c r="G237" s="113"/>
      <c r="H237" s="113"/>
    </row>
    <row r="238" spans="1:11" s="20" customFormat="1" ht="23.25" customHeight="1">
      <c r="A238" s="255"/>
      <c r="B238" s="86"/>
      <c r="C238" s="87"/>
      <c r="D238" s="88"/>
      <c r="E238" s="130" t="s">
        <v>89</v>
      </c>
      <c r="F238" s="113">
        <f>H238</f>
        <v>399531.2</v>
      </c>
      <c r="G238" s="113"/>
      <c r="H238" s="113">
        <f>H240</f>
        <v>399531.2</v>
      </c>
    </row>
    <row r="239" spans="1:11" s="20" customFormat="1" ht="15.75" customHeight="1">
      <c r="A239" s="255"/>
      <c r="B239" s="86"/>
      <c r="C239" s="87"/>
      <c r="D239" s="88"/>
      <c r="E239" s="128" t="s">
        <v>63</v>
      </c>
      <c r="F239" s="113"/>
      <c r="G239" s="113"/>
      <c r="H239" s="113"/>
    </row>
    <row r="240" spans="1:11" s="20" customFormat="1" ht="19.5" customHeight="1">
      <c r="A240" s="255"/>
      <c r="B240" s="86"/>
      <c r="C240" s="87"/>
      <c r="D240" s="88"/>
      <c r="E240" s="130" t="s">
        <v>91</v>
      </c>
      <c r="F240" s="113">
        <f>H240</f>
        <v>399531.2</v>
      </c>
      <c r="G240" s="113"/>
      <c r="H240" s="113">
        <f>H242+H243</f>
        <v>399531.2</v>
      </c>
    </row>
    <row r="241" spans="1:12" s="20" customFormat="1" ht="15.75" customHeight="1">
      <c r="A241" s="255"/>
      <c r="B241" s="86"/>
      <c r="C241" s="87"/>
      <c r="D241" s="88"/>
      <c r="E241" s="133" t="s">
        <v>63</v>
      </c>
      <c r="F241" s="113"/>
      <c r="G241" s="113"/>
      <c r="H241" s="113"/>
      <c r="J241" s="190"/>
    </row>
    <row r="242" spans="1:12" s="20" customFormat="1" ht="15.75" customHeight="1">
      <c r="A242" s="255"/>
      <c r="B242" s="86"/>
      <c r="C242" s="87"/>
      <c r="D242" s="88"/>
      <c r="E242" s="133" t="s">
        <v>111</v>
      </c>
      <c r="F242" s="113">
        <f>H242</f>
        <v>365488</v>
      </c>
      <c r="G242" s="113"/>
      <c r="H242" s="113">
        <v>365488</v>
      </c>
      <c r="J242" s="190"/>
    </row>
    <row r="243" spans="1:12" s="20" customFormat="1" ht="21" customHeight="1">
      <c r="A243" s="255"/>
      <c r="B243" s="86"/>
      <c r="C243" s="87"/>
      <c r="D243" s="88"/>
      <c r="E243" s="128" t="s">
        <v>29</v>
      </c>
      <c r="F243" s="113">
        <f>H243</f>
        <v>34043.199999999997</v>
      </c>
      <c r="G243" s="113"/>
      <c r="H243" s="113">
        <v>34043.199999999997</v>
      </c>
      <c r="J243" s="190"/>
    </row>
    <row r="244" spans="1:12" s="20" customFormat="1" ht="26.25" customHeight="1">
      <c r="A244" s="43">
        <v>3000</v>
      </c>
      <c r="B244" s="30" t="s">
        <v>170</v>
      </c>
      <c r="C244" s="43">
        <v>0</v>
      </c>
      <c r="D244" s="43">
        <v>0</v>
      </c>
      <c r="E244" s="123" t="s">
        <v>259</v>
      </c>
      <c r="F244" s="113">
        <f>H244</f>
        <v>30149.8</v>
      </c>
      <c r="G244" s="113"/>
      <c r="H244" s="113">
        <f>H246</f>
        <v>30149.8</v>
      </c>
    </row>
    <row r="245" spans="1:12" s="20" customFormat="1" ht="18.75" customHeight="1">
      <c r="A245" s="245"/>
      <c r="B245" s="30"/>
      <c r="C245" s="43"/>
      <c r="D245" s="43"/>
      <c r="E245" s="90" t="s">
        <v>62</v>
      </c>
      <c r="F245" s="113"/>
      <c r="G245" s="113"/>
      <c r="H245" s="113"/>
      <c r="K245" s="140"/>
    </row>
    <row r="246" spans="1:12" s="20" customFormat="1" ht="33.75" customHeight="1">
      <c r="A246" s="245">
        <v>3070</v>
      </c>
      <c r="B246" s="30" t="s">
        <v>170</v>
      </c>
      <c r="C246" s="43">
        <v>7</v>
      </c>
      <c r="D246" s="43">
        <v>0</v>
      </c>
      <c r="E246" s="91" t="s">
        <v>190</v>
      </c>
      <c r="F246" s="113">
        <f>H246</f>
        <v>30149.8</v>
      </c>
      <c r="G246" s="113"/>
      <c r="H246" s="113">
        <f>H248</f>
        <v>30149.8</v>
      </c>
      <c r="L246" s="140"/>
    </row>
    <row r="247" spans="1:12" s="20" customFormat="1" ht="19.5" customHeight="1">
      <c r="A247" s="245"/>
      <c r="B247" s="30"/>
      <c r="C247" s="43"/>
      <c r="D247" s="43"/>
      <c r="E247" s="124" t="s">
        <v>63</v>
      </c>
      <c r="F247" s="113"/>
      <c r="G247" s="113"/>
      <c r="H247" s="113"/>
    </row>
    <row r="248" spans="1:12" s="20" customFormat="1" ht="32.25" customHeight="1">
      <c r="A248" s="245">
        <v>3071</v>
      </c>
      <c r="B248" s="30" t="s">
        <v>170</v>
      </c>
      <c r="C248" s="43">
        <v>7</v>
      </c>
      <c r="D248" s="43">
        <v>1</v>
      </c>
      <c r="E248" s="108" t="s">
        <v>190</v>
      </c>
      <c r="F248" s="113">
        <f>H248</f>
        <v>30149.8</v>
      </c>
      <c r="G248" s="113"/>
      <c r="H248" s="113">
        <f>H250</f>
        <v>30149.8</v>
      </c>
      <c r="L248" s="140"/>
    </row>
    <row r="249" spans="1:12" s="20" customFormat="1" ht="27.75" customHeight="1">
      <c r="A249" s="244"/>
      <c r="B249" s="31"/>
      <c r="C249" s="44"/>
      <c r="D249" s="44"/>
      <c r="E249" s="90" t="s">
        <v>67</v>
      </c>
      <c r="F249" s="113"/>
      <c r="G249" s="113"/>
      <c r="H249" s="113"/>
      <c r="L249" s="140"/>
    </row>
    <row r="250" spans="1:12" s="20" customFormat="1" ht="21" customHeight="1">
      <c r="A250" s="244"/>
      <c r="B250" s="31"/>
      <c r="C250" s="44"/>
      <c r="D250" s="44"/>
      <c r="E250" s="126" t="s">
        <v>196</v>
      </c>
      <c r="F250" s="113">
        <f>H250</f>
        <v>30149.8</v>
      </c>
      <c r="G250" s="113"/>
      <c r="H250" s="113">
        <f>H252</f>
        <v>30149.8</v>
      </c>
    </row>
    <row r="251" spans="1:12" s="20" customFormat="1" ht="17.25" customHeight="1">
      <c r="A251" s="244"/>
      <c r="B251" s="31"/>
      <c r="C251" s="44"/>
      <c r="D251" s="44"/>
      <c r="E251" s="126" t="s">
        <v>197</v>
      </c>
      <c r="F251" s="113"/>
      <c r="G251" s="113"/>
      <c r="H251" s="113"/>
    </row>
    <row r="252" spans="1:12" s="20" customFormat="1" ht="21" customHeight="1">
      <c r="A252" s="244"/>
      <c r="B252" s="31"/>
      <c r="C252" s="44"/>
      <c r="D252" s="44"/>
      <c r="E252" s="130" t="s">
        <v>88</v>
      </c>
      <c r="F252" s="113">
        <f>H252</f>
        <v>30149.8</v>
      </c>
      <c r="G252" s="113"/>
      <c r="H252" s="113">
        <f>H254</f>
        <v>30149.8</v>
      </c>
    </row>
    <row r="253" spans="1:12" s="20" customFormat="1" ht="19.5" customHeight="1">
      <c r="A253" s="244"/>
      <c r="B253" s="31"/>
      <c r="C253" s="44"/>
      <c r="D253" s="44"/>
      <c r="E253" s="95" t="s">
        <v>86</v>
      </c>
      <c r="F253" s="113"/>
      <c r="G253" s="113"/>
      <c r="H253" s="113"/>
    </row>
    <row r="254" spans="1:12" s="20" customFormat="1" ht="20.25" customHeight="1">
      <c r="A254" s="244"/>
      <c r="B254" s="31"/>
      <c r="C254" s="44"/>
      <c r="D254" s="44"/>
      <c r="E254" s="130" t="s">
        <v>89</v>
      </c>
      <c r="F254" s="113">
        <f>H254</f>
        <v>30149.8</v>
      </c>
      <c r="G254" s="113"/>
      <c r="H254" s="113">
        <f>H256</f>
        <v>30149.8</v>
      </c>
    </row>
    <row r="255" spans="1:12" s="20" customFormat="1" ht="18" customHeight="1">
      <c r="A255" s="244"/>
      <c r="B255" s="31"/>
      <c r="C255" s="44"/>
      <c r="D255" s="44"/>
      <c r="E255" s="128" t="s">
        <v>63</v>
      </c>
      <c r="F255" s="113"/>
      <c r="G255" s="113"/>
      <c r="H255" s="113"/>
    </row>
    <row r="256" spans="1:12" s="20" customFormat="1" ht="18" customHeight="1">
      <c r="A256" s="244"/>
      <c r="B256" s="31"/>
      <c r="C256" s="44"/>
      <c r="D256" s="44"/>
      <c r="E256" s="130" t="s">
        <v>91</v>
      </c>
      <c r="F256" s="113">
        <f>H256</f>
        <v>30149.8</v>
      </c>
      <c r="G256" s="113"/>
      <c r="H256" s="113">
        <f>H258</f>
        <v>30149.8</v>
      </c>
    </row>
    <row r="257" spans="1:12" s="20" customFormat="1" ht="18" customHeight="1">
      <c r="A257" s="244"/>
      <c r="B257" s="31"/>
      <c r="C257" s="44"/>
      <c r="D257" s="44"/>
      <c r="E257" s="124" t="s">
        <v>31</v>
      </c>
      <c r="F257" s="113"/>
      <c r="G257" s="113"/>
      <c r="H257" s="113"/>
    </row>
    <row r="258" spans="1:12" s="20" customFormat="1" ht="30" customHeight="1">
      <c r="A258" s="244"/>
      <c r="B258" s="31"/>
      <c r="C258" s="44"/>
      <c r="D258" s="44"/>
      <c r="E258" s="128" t="s">
        <v>29</v>
      </c>
      <c r="F258" s="113">
        <f>H258</f>
        <v>30149.8</v>
      </c>
      <c r="G258" s="113"/>
      <c r="H258" s="113">
        <v>30149.8</v>
      </c>
    </row>
    <row r="259" spans="1:12" s="20" customFormat="1" ht="30" customHeight="1">
      <c r="A259" s="43">
        <v>3100</v>
      </c>
      <c r="B259" s="30" t="s">
        <v>144</v>
      </c>
      <c r="C259" s="30" t="s">
        <v>1</v>
      </c>
      <c r="D259" s="30" t="s">
        <v>1</v>
      </c>
      <c r="E259" s="222" t="s">
        <v>176</v>
      </c>
      <c r="F259" s="113">
        <f>F261</f>
        <v>-230687.3</v>
      </c>
      <c r="G259" s="113">
        <f>G261</f>
        <v>69312.7</v>
      </c>
      <c r="H259" s="113"/>
    </row>
    <row r="260" spans="1:12" s="20" customFormat="1" ht="18" customHeight="1">
      <c r="A260" s="245"/>
      <c r="B260" s="30"/>
      <c r="C260" s="43"/>
      <c r="D260" s="43"/>
      <c r="E260" s="124" t="s">
        <v>62</v>
      </c>
      <c r="F260" s="113"/>
      <c r="G260" s="113"/>
      <c r="H260" s="113"/>
    </row>
    <row r="261" spans="1:12" s="20" customFormat="1" ht="30" customHeight="1">
      <c r="A261" s="245">
        <v>3110</v>
      </c>
      <c r="B261" s="30" t="s">
        <v>144</v>
      </c>
      <c r="C261" s="30" t="s">
        <v>2</v>
      </c>
      <c r="D261" s="30" t="s">
        <v>1</v>
      </c>
      <c r="E261" s="241" t="s">
        <v>177</v>
      </c>
      <c r="F261" s="113">
        <f>F263</f>
        <v>-230687.3</v>
      </c>
      <c r="G261" s="113">
        <f>G263</f>
        <v>69312.7</v>
      </c>
      <c r="H261" s="113"/>
    </row>
    <row r="262" spans="1:12" s="20" customFormat="1" ht="21" customHeight="1">
      <c r="A262" s="245"/>
      <c r="B262" s="30"/>
      <c r="C262" s="43"/>
      <c r="D262" s="43"/>
      <c r="E262" s="124" t="s">
        <v>63</v>
      </c>
      <c r="F262" s="113"/>
      <c r="G262" s="113"/>
      <c r="H262" s="113"/>
    </row>
    <row r="263" spans="1:12" s="20" customFormat="1" ht="22.5" customHeight="1">
      <c r="A263" s="245">
        <v>3112</v>
      </c>
      <c r="B263" s="30" t="s">
        <v>144</v>
      </c>
      <c r="C263" s="30" t="s">
        <v>2</v>
      </c>
      <c r="D263" s="30" t="s">
        <v>3</v>
      </c>
      <c r="E263" s="187" t="s">
        <v>145</v>
      </c>
      <c r="F263" s="113">
        <f>F264</f>
        <v>-230687.3</v>
      </c>
      <c r="G263" s="113">
        <f>G264</f>
        <v>69312.7</v>
      </c>
      <c r="H263" s="113"/>
    </row>
    <row r="264" spans="1:12" s="20" customFormat="1" ht="21" customHeight="1">
      <c r="A264" s="244"/>
      <c r="B264" s="31"/>
      <c r="C264" s="44"/>
      <c r="D264" s="44"/>
      <c r="E264" s="126" t="s">
        <v>178</v>
      </c>
      <c r="F264" s="113">
        <f>F266</f>
        <v>-230687.3</v>
      </c>
      <c r="G264" s="113">
        <f>G266</f>
        <v>69312.7</v>
      </c>
      <c r="H264" s="113"/>
    </row>
    <row r="265" spans="1:12" s="20" customFormat="1" ht="18" customHeight="1">
      <c r="A265" s="244"/>
      <c r="B265" s="31"/>
      <c r="C265" s="44"/>
      <c r="D265" s="44"/>
      <c r="E265" s="127" t="s">
        <v>179</v>
      </c>
      <c r="F265" s="113"/>
      <c r="G265" s="113"/>
      <c r="H265" s="113"/>
    </row>
    <row r="266" spans="1:12" s="20" customFormat="1" ht="18" customHeight="1">
      <c r="A266" s="244"/>
      <c r="B266" s="31"/>
      <c r="C266" s="44"/>
      <c r="D266" s="44"/>
      <c r="E266" s="126" t="s">
        <v>163</v>
      </c>
      <c r="F266" s="113">
        <f>F268</f>
        <v>-230687.3</v>
      </c>
      <c r="G266" s="113">
        <f>G268</f>
        <v>69312.7</v>
      </c>
      <c r="H266" s="113"/>
    </row>
    <row r="267" spans="1:12" s="20" customFormat="1" ht="16.5" customHeight="1">
      <c r="A267" s="244"/>
      <c r="B267" s="31"/>
      <c r="C267" s="44"/>
      <c r="D267" s="44"/>
      <c r="E267" s="127" t="s">
        <v>179</v>
      </c>
      <c r="F267" s="113"/>
      <c r="G267" s="113"/>
      <c r="H267" s="113"/>
      <c r="J267" s="140"/>
    </row>
    <row r="268" spans="1:12" s="20" customFormat="1" ht="18" customHeight="1">
      <c r="A268" s="244"/>
      <c r="B268" s="31"/>
      <c r="C268" s="44"/>
      <c r="D268" s="44"/>
      <c r="E268" s="225" t="s">
        <v>180</v>
      </c>
      <c r="F268" s="113">
        <f>F270</f>
        <v>-230687.3</v>
      </c>
      <c r="G268" s="113">
        <f>G270</f>
        <v>69312.7</v>
      </c>
      <c r="H268" s="113"/>
    </row>
    <row r="269" spans="1:12" s="20" customFormat="1" ht="15" customHeight="1">
      <c r="A269" s="244"/>
      <c r="B269" s="31"/>
      <c r="C269" s="44"/>
      <c r="D269" s="44"/>
      <c r="E269" s="133" t="s">
        <v>63</v>
      </c>
      <c r="F269" s="113"/>
      <c r="G269" s="113"/>
      <c r="H269" s="113"/>
    </row>
    <row r="270" spans="1:12" s="20" customFormat="1" ht="21.75" customHeight="1">
      <c r="A270" s="244"/>
      <c r="B270" s="31"/>
      <c r="C270" s="44"/>
      <c r="D270" s="44"/>
      <c r="E270" s="128" t="s">
        <v>181</v>
      </c>
      <c r="F270" s="113">
        <f>G270-H271</f>
        <v>-230687.3</v>
      </c>
      <c r="G270" s="113">
        <v>69312.7</v>
      </c>
      <c r="H270" s="113"/>
      <c r="L270" s="140"/>
    </row>
    <row r="271" spans="1:12" s="20" customFormat="1" ht="40.5">
      <c r="A271" s="172"/>
      <c r="B271" s="30"/>
      <c r="C271" s="43"/>
      <c r="D271" s="43"/>
      <c r="E271" s="217" t="s">
        <v>241</v>
      </c>
      <c r="F271" s="113">
        <f>H271</f>
        <v>300000</v>
      </c>
      <c r="G271" s="113"/>
      <c r="H271" s="113">
        <v>300000</v>
      </c>
    </row>
    <row r="272" spans="1:12" s="66" customFormat="1" ht="29.25" customHeight="1">
      <c r="A272" s="336" t="s">
        <v>201</v>
      </c>
      <c r="B272" s="336"/>
      <c r="C272" s="336"/>
      <c r="D272" s="336"/>
      <c r="E272" s="336"/>
      <c r="F272" s="336"/>
      <c r="G272" s="336"/>
      <c r="H272" s="188"/>
      <c r="J272" s="150"/>
    </row>
    <row r="273" spans="2:10">
      <c r="B273" s="13"/>
      <c r="C273" s="11"/>
      <c r="D273" s="12"/>
      <c r="E273" s="7"/>
    </row>
    <row r="274" spans="2:10">
      <c r="B274" s="13"/>
      <c r="C274" s="14"/>
      <c r="D274" s="15"/>
    </row>
    <row r="275" spans="2:10">
      <c r="J275" s="206"/>
    </row>
    <row r="280" spans="2:10">
      <c r="E280" s="80"/>
      <c r="H280" s="203"/>
      <c r="J280" s="206"/>
    </row>
    <row r="283" spans="2:10">
      <c r="J283" s="206"/>
    </row>
  </sheetData>
  <mergeCells count="14">
    <mergeCell ref="J108:M108"/>
    <mergeCell ref="F1:H1"/>
    <mergeCell ref="A5:H5"/>
    <mergeCell ref="E2:H2"/>
    <mergeCell ref="A3:H3"/>
    <mergeCell ref="F6:H6"/>
    <mergeCell ref="A272:G272"/>
    <mergeCell ref="G7:H7"/>
    <mergeCell ref="A7:A8"/>
    <mergeCell ref="E7:E8"/>
    <mergeCell ref="F7:F8"/>
    <mergeCell ref="B7:B8"/>
    <mergeCell ref="C7:C8"/>
    <mergeCell ref="D7:D8"/>
  </mergeCells>
  <phoneticPr fontId="5" type="noConversion"/>
  <pageMargins left="0.2" right="0.15748031496062992" top="0.35433070866141736" bottom="0.45520833333333333" header="0.19685039370078741" footer="0.1574803149606299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Sheet1</vt:lpstr>
      <vt:lpstr>Sheet2+</vt:lpstr>
      <vt:lpstr>Sheet3+</vt:lpstr>
      <vt:lpstr>Sheet4+</vt:lpstr>
      <vt:lpstr>Sheet5+</vt:lpstr>
      <vt:lpstr>Sheet6+</vt:lpstr>
      <vt:lpstr>'Sheet5+'!Print_Titles</vt:lpstr>
      <vt:lpstr>'Sheet6+'!Print_Titles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2026-02-06T07:59:15Z</cp:lastPrinted>
  <dcterms:created xsi:type="dcterms:W3CDTF">1996-10-14T23:33:28Z</dcterms:created>
  <dcterms:modified xsi:type="dcterms:W3CDTF">2026-02-12T11:56:39Z</dcterms:modified>
</cp:coreProperties>
</file>