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gran\Desktop\"/>
    </mc:Choice>
  </mc:AlternateContent>
  <xr:revisionPtr revIDLastSave="0" documentId="13_ncr:1_{6E4A1439-3B8B-431C-9096-1582A35ACCAE}" xr6:coauthVersionLast="47" xr6:coauthVersionMax="47" xr10:uidLastSave="{00000000-0000-0000-0000-000000000000}"/>
  <bookViews>
    <workbookView xWindow="1515" yWindow="1515" windowWidth="21600" windowHeight="11385" activeTab="3" xr2:uid="{00000000-000D-0000-FFFF-FFFF00000000}"/>
  </bookViews>
  <sheets>
    <sheet name="հատված 1" sheetId="2" r:id="rId1"/>
    <sheet name="հատված 2" sheetId="3" r:id="rId2"/>
    <sheet name="հատված 3" sheetId="4" r:id="rId3"/>
    <sheet name="հատված 4" sheetId="8" r:id="rId4"/>
    <sheet name="հատված 5" sheetId="9" r:id="rId5"/>
    <sheet name="հատված 6" sheetId="7" r:id="rId6"/>
  </sheets>
  <definedNames>
    <definedName name="_xlnm.Print_Area" localSheetId="0">'հատված 1'!$A$1:$F$144</definedName>
    <definedName name="_xlnm.Print_Area" localSheetId="1">'հատված 2'!$A$1:$I$313</definedName>
    <definedName name="_xlnm.Print_Area" localSheetId="2">'հատված 3'!$A$1:$F$231</definedName>
    <definedName name="_xlnm.Print_Area" localSheetId="5">'հատված 6'!$A$1:$I$746</definedName>
    <definedName name="_xlnm.Print_Titles" localSheetId="0">'հատված 1'!$7:$10</definedName>
  </definedNames>
  <calcPr calcId="191029"/>
</workbook>
</file>

<file path=xl/calcChain.xml><?xml version="1.0" encoding="utf-8"?>
<calcChain xmlns="http://schemas.openxmlformats.org/spreadsheetml/2006/main">
  <c r="D26" i="9" l="1"/>
  <c r="D15" i="9"/>
  <c r="D24" i="8"/>
  <c r="D20" i="8"/>
  <c r="C10" i="8"/>
  <c r="I282" i="7"/>
  <c r="G104" i="7"/>
  <c r="E117" i="2"/>
  <c r="G746" i="7"/>
  <c r="G745" i="7"/>
  <c r="G744" i="7"/>
  <c r="G743" i="7"/>
  <c r="G742" i="7"/>
  <c r="G741" i="7"/>
  <c r="G740" i="7"/>
  <c r="G739" i="7"/>
  <c r="G738" i="7"/>
  <c r="G737" i="7"/>
  <c r="G736" i="7"/>
  <c r="G735" i="7"/>
  <c r="G734" i="7"/>
  <c r="G733" i="7"/>
  <c r="G732" i="7"/>
  <c r="G731" i="7"/>
  <c r="G730" i="7"/>
  <c r="G729" i="7"/>
  <c r="G728" i="7"/>
  <c r="G727" i="7"/>
  <c r="G726" i="7"/>
  <c r="G725" i="7"/>
  <c r="G724" i="7"/>
  <c r="G723" i="7"/>
  <c r="G722" i="7"/>
  <c r="G721" i="7"/>
  <c r="G720" i="7"/>
  <c r="G719" i="7"/>
  <c r="G718" i="7"/>
  <c r="G717" i="7"/>
  <c r="G716" i="7"/>
  <c r="G715" i="7"/>
  <c r="G714" i="7"/>
  <c r="G713" i="7"/>
  <c r="G712" i="7"/>
  <c r="G711" i="7"/>
  <c r="G710" i="7"/>
  <c r="G709" i="7"/>
  <c r="G708" i="7"/>
  <c r="G707" i="7"/>
  <c r="G706" i="7"/>
  <c r="G705" i="7"/>
  <c r="G704" i="7"/>
  <c r="G703" i="7"/>
  <c r="G702" i="7"/>
  <c r="G701" i="7"/>
  <c r="G700" i="7"/>
  <c r="G699" i="7"/>
  <c r="G698" i="7"/>
  <c r="G697" i="7"/>
  <c r="G696" i="7"/>
  <c r="G695" i="7"/>
  <c r="G694" i="7"/>
  <c r="G693" i="7"/>
  <c r="G692" i="7"/>
  <c r="G691" i="7"/>
  <c r="G690" i="7"/>
  <c r="G689" i="7"/>
  <c r="G688" i="7"/>
  <c r="G687" i="7"/>
  <c r="G686" i="7"/>
  <c r="G685" i="7"/>
  <c r="G684" i="7"/>
  <c r="G683" i="7"/>
  <c r="G682" i="7"/>
  <c r="G681" i="7"/>
  <c r="G680" i="7"/>
  <c r="G679" i="7"/>
  <c r="G678" i="7"/>
  <c r="G677" i="7"/>
  <c r="G676" i="7"/>
  <c r="G675" i="7"/>
  <c r="G674" i="7"/>
  <c r="G673" i="7"/>
  <c r="G672" i="7"/>
  <c r="G671" i="7"/>
  <c r="G670" i="7"/>
  <c r="G669" i="7"/>
  <c r="G668" i="7"/>
  <c r="G667" i="7"/>
  <c r="G666" i="7"/>
  <c r="G665" i="7"/>
  <c r="G664" i="7"/>
  <c r="G663" i="7"/>
  <c r="G662" i="7"/>
  <c r="G661" i="7"/>
  <c r="G660" i="7"/>
  <c r="G659" i="7"/>
  <c r="G658" i="7"/>
  <c r="G657" i="7"/>
  <c r="G656" i="7"/>
  <c r="G655" i="7"/>
  <c r="G654" i="7"/>
  <c r="G653" i="7"/>
  <c r="G652" i="7"/>
  <c r="G651" i="7"/>
  <c r="G650" i="7"/>
  <c r="G649" i="7"/>
  <c r="G648" i="7"/>
  <c r="G647" i="7"/>
  <c r="G646" i="7"/>
  <c r="G645" i="7"/>
  <c r="H644" i="7"/>
  <c r="G644" i="7" s="1"/>
  <c r="G643" i="7"/>
  <c r="G641" i="7"/>
  <c r="G640" i="7"/>
  <c r="G639" i="7"/>
  <c r="G638" i="7"/>
  <c r="G637" i="7"/>
  <c r="G636" i="7"/>
  <c r="G635" i="7"/>
  <c r="G634" i="7"/>
  <c r="G633" i="7"/>
  <c r="G632" i="7"/>
  <c r="G631" i="7"/>
  <c r="G630" i="7"/>
  <c r="G629" i="7"/>
  <c r="G628" i="7"/>
  <c r="G627" i="7"/>
  <c r="G626" i="7"/>
  <c r="G625" i="7"/>
  <c r="G624" i="7"/>
  <c r="G623" i="7"/>
  <c r="G622" i="7"/>
  <c r="G621" i="7"/>
  <c r="G620" i="7"/>
  <c r="G619" i="7"/>
  <c r="G618" i="7"/>
  <c r="G617" i="7"/>
  <c r="G616" i="7"/>
  <c r="G615" i="7"/>
  <c r="G614" i="7"/>
  <c r="G613" i="7"/>
  <c r="G612" i="7"/>
  <c r="G611" i="7"/>
  <c r="G610" i="7"/>
  <c r="G609" i="7"/>
  <c r="G608" i="7"/>
  <c r="G607" i="7"/>
  <c r="G606" i="7"/>
  <c r="G605" i="7"/>
  <c r="G604" i="7"/>
  <c r="G603" i="7"/>
  <c r="G602" i="7"/>
  <c r="G601" i="7"/>
  <c r="G600" i="7"/>
  <c r="G599" i="7"/>
  <c r="G598" i="7"/>
  <c r="G597" i="7"/>
  <c r="G596" i="7"/>
  <c r="G595" i="7"/>
  <c r="H594" i="7"/>
  <c r="G594" i="7" s="1"/>
  <c r="G593" i="7"/>
  <c r="G592" i="7"/>
  <c r="G591" i="7"/>
  <c r="G589" i="7"/>
  <c r="G588" i="7"/>
  <c r="G587" i="7"/>
  <c r="G586" i="7"/>
  <c r="G585" i="7"/>
  <c r="G584" i="7"/>
  <c r="G583" i="7"/>
  <c r="G582" i="7"/>
  <c r="G581" i="7"/>
  <c r="G580" i="7"/>
  <c r="G579" i="7"/>
  <c r="G578" i="7"/>
  <c r="G577" i="7"/>
  <c r="G576" i="7"/>
  <c r="G575" i="7"/>
  <c r="G574" i="7"/>
  <c r="G573" i="7"/>
  <c r="G572" i="7"/>
  <c r="G571" i="7"/>
  <c r="G570" i="7"/>
  <c r="G569" i="7"/>
  <c r="G568" i="7"/>
  <c r="G567" i="7"/>
  <c r="G566" i="7"/>
  <c r="G565" i="7"/>
  <c r="G564" i="7"/>
  <c r="G563" i="7"/>
  <c r="G562" i="7"/>
  <c r="G561" i="7"/>
  <c r="G560" i="7"/>
  <c r="G559" i="7"/>
  <c r="G558" i="7"/>
  <c r="G557" i="7"/>
  <c r="G556" i="7"/>
  <c r="G555" i="7"/>
  <c r="G554" i="7"/>
  <c r="H553" i="7"/>
  <c r="G553" i="7"/>
  <c r="G552" i="7"/>
  <c r="G550" i="7"/>
  <c r="G549" i="7"/>
  <c r="G547" i="7"/>
  <c r="G545" i="7"/>
  <c r="G544" i="7"/>
  <c r="G522" i="7" s="1"/>
  <c r="G543" i="7"/>
  <c r="G542" i="7"/>
  <c r="G541" i="7"/>
  <c r="G540" i="7"/>
  <c r="G539" i="7"/>
  <c r="G538" i="7"/>
  <c r="G537" i="7"/>
  <c r="G536" i="7"/>
  <c r="G535" i="7"/>
  <c r="G534" i="7"/>
  <c r="G533" i="7"/>
  <c r="G532" i="7"/>
  <c r="G531" i="7"/>
  <c r="G530" i="7"/>
  <c r="G529" i="7"/>
  <c r="G528" i="7"/>
  <c r="G527" i="7"/>
  <c r="G526" i="7"/>
  <c r="G525" i="7"/>
  <c r="G524" i="7"/>
  <c r="G523" i="7"/>
  <c r="I522" i="7"/>
  <c r="I514" i="7"/>
  <c r="H522" i="7"/>
  <c r="H514" i="7" s="1"/>
  <c r="G514" i="7" s="1"/>
  <c r="G521" i="7"/>
  <c r="G520" i="7"/>
  <c r="G519" i="7"/>
  <c r="G518" i="7"/>
  <c r="G517" i="7"/>
  <c r="G516" i="7"/>
  <c r="G515" i="7"/>
  <c r="G513" i="7"/>
  <c r="G512" i="7"/>
  <c r="G511" i="7"/>
  <c r="G510" i="7"/>
  <c r="G509" i="7"/>
  <c r="G508" i="7"/>
  <c r="G507" i="7"/>
  <c r="G506" i="7"/>
  <c r="G505" i="7"/>
  <c r="G504" i="7"/>
  <c r="G503" i="7"/>
  <c r="G502" i="7"/>
  <c r="G501" i="7"/>
  <c r="G500" i="7"/>
  <c r="G499" i="7"/>
  <c r="G498" i="7"/>
  <c r="G497" i="7"/>
  <c r="G496" i="7"/>
  <c r="G495" i="7"/>
  <c r="G494" i="7"/>
  <c r="G493" i="7"/>
  <c r="G492" i="7"/>
  <c r="G491" i="7"/>
  <c r="G490" i="7"/>
  <c r="G489" i="7"/>
  <c r="G488" i="7"/>
  <c r="G487" i="7"/>
  <c r="G486" i="7"/>
  <c r="G485" i="7"/>
  <c r="G484" i="7"/>
  <c r="G483" i="7"/>
  <c r="G482" i="7"/>
  <c r="G481" i="7"/>
  <c r="G480" i="7"/>
  <c r="G479" i="7"/>
  <c r="G478" i="7"/>
  <c r="G477" i="7"/>
  <c r="G476" i="7"/>
  <c r="G475" i="7"/>
  <c r="G474" i="7"/>
  <c r="G473" i="7"/>
  <c r="G472" i="7"/>
  <c r="G471" i="7"/>
  <c r="G470" i="7"/>
  <c r="G469" i="7"/>
  <c r="G468" i="7"/>
  <c r="G467" i="7"/>
  <c r="G466" i="7"/>
  <c r="G465" i="7"/>
  <c r="G464" i="7"/>
  <c r="G463" i="7"/>
  <c r="G462" i="7"/>
  <c r="G461" i="7"/>
  <c r="G460" i="7"/>
  <c r="G459" i="7"/>
  <c r="G458" i="7"/>
  <c r="G457" i="7"/>
  <c r="G456" i="7"/>
  <c r="G455" i="7"/>
  <c r="G454" i="7"/>
  <c r="G453" i="7"/>
  <c r="G452" i="7"/>
  <c r="G451" i="7"/>
  <c r="G450" i="7"/>
  <c r="G449" i="7"/>
  <c r="G448" i="7"/>
  <c r="G447" i="7"/>
  <c r="G446" i="7"/>
  <c r="G445" i="7"/>
  <c r="G444" i="7"/>
  <c r="G443" i="7"/>
  <c r="G442" i="7"/>
  <c r="G441" i="7"/>
  <c r="G440" i="7"/>
  <c r="G439" i="7"/>
  <c r="G438" i="7"/>
  <c r="G437" i="7"/>
  <c r="G436" i="7"/>
  <c r="G435" i="7"/>
  <c r="G434" i="7"/>
  <c r="G433" i="7"/>
  <c r="G432" i="7"/>
  <c r="G431" i="7"/>
  <c r="G430" i="7"/>
  <c r="G429" i="7"/>
  <c r="G428" i="7"/>
  <c r="G427" i="7"/>
  <c r="G426" i="7"/>
  <c r="G425" i="7"/>
  <c r="G423" i="7"/>
  <c r="G422" i="7"/>
  <c r="I421" i="7"/>
  <c r="I396" i="7"/>
  <c r="G420" i="7"/>
  <c r="G419" i="7"/>
  <c r="G418" i="7"/>
  <c r="G416" i="7"/>
  <c r="G415" i="7"/>
  <c r="G414" i="7"/>
  <c r="G413" i="7"/>
  <c r="G412" i="7"/>
  <c r="G411" i="7"/>
  <c r="G410" i="7"/>
  <c r="G409" i="7"/>
  <c r="G408" i="7"/>
  <c r="G407" i="7"/>
  <c r="G406" i="7"/>
  <c r="G405" i="7"/>
  <c r="G404" i="7"/>
  <c r="G403" i="7"/>
  <c r="G402" i="7"/>
  <c r="G401" i="7"/>
  <c r="G400" i="7"/>
  <c r="G399" i="7"/>
  <c r="H398" i="7"/>
  <c r="H396" i="7"/>
  <c r="G397" i="7"/>
  <c r="G395" i="7"/>
  <c r="G394" i="7"/>
  <c r="G393" i="7"/>
  <c r="G392" i="7"/>
  <c r="G391" i="7"/>
  <c r="G390" i="7"/>
  <c r="G388" i="7"/>
  <c r="G387" i="7"/>
  <c r="G386" i="7"/>
  <c r="G385" i="7"/>
  <c r="G384" i="7"/>
  <c r="G383" i="7"/>
  <c r="G382" i="7"/>
  <c r="G381" i="7"/>
  <c r="G380" i="7"/>
  <c r="G379" i="7"/>
  <c r="G378" i="7"/>
  <c r="G377" i="7"/>
  <c r="G376" i="7"/>
  <c r="G375" i="7"/>
  <c r="G374" i="7"/>
  <c r="G373" i="7"/>
  <c r="G372" i="7"/>
  <c r="G371" i="7"/>
  <c r="G370" i="7"/>
  <c r="G369" i="7"/>
  <c r="G368" i="7"/>
  <c r="G367" i="7"/>
  <c r="G366" i="7"/>
  <c r="G365" i="7"/>
  <c r="G364" i="7"/>
  <c r="G363" i="7"/>
  <c r="G362" i="7"/>
  <c r="G361" i="7"/>
  <c r="G360" i="7"/>
  <c r="G359" i="7"/>
  <c r="G358" i="7"/>
  <c r="G357" i="7"/>
  <c r="G356" i="7"/>
  <c r="G355" i="7"/>
  <c r="H354" i="7"/>
  <c r="G354" i="7" s="1"/>
  <c r="G353" i="7"/>
  <c r="G352" i="7"/>
  <c r="G351" i="7"/>
  <c r="G350" i="7"/>
  <c r="G349" i="7"/>
  <c r="G348" i="7"/>
  <c r="G347" i="7"/>
  <c r="G346" i="7"/>
  <c r="G345" i="7"/>
  <c r="G344" i="7"/>
  <c r="G343" i="7"/>
  <c r="G342" i="7"/>
  <c r="G341" i="7"/>
  <c r="G340" i="7"/>
  <c r="G339" i="7"/>
  <c r="G338" i="7"/>
  <c r="G337" i="7"/>
  <c r="G336" i="7"/>
  <c r="G335" i="7"/>
  <c r="G334" i="7"/>
  <c r="G333" i="7"/>
  <c r="G332" i="7"/>
  <c r="G331" i="7"/>
  <c r="G330" i="7"/>
  <c r="G329" i="7"/>
  <c r="G328" i="7"/>
  <c r="G327" i="7"/>
  <c r="G326" i="7"/>
  <c r="G325" i="7"/>
  <c r="G324" i="7"/>
  <c r="G323" i="7"/>
  <c r="G322" i="7"/>
  <c r="G321" i="7"/>
  <c r="G320" i="7"/>
  <c r="G319" i="7"/>
  <c r="G318" i="7"/>
  <c r="G317" i="7"/>
  <c r="G316" i="7"/>
  <c r="G315" i="7"/>
  <c r="G314" i="7"/>
  <c r="G313" i="7"/>
  <c r="G312" i="7"/>
  <c r="G311" i="7"/>
  <c r="G310" i="7"/>
  <c r="G309" i="7"/>
  <c r="G308" i="7"/>
  <c r="G307" i="7"/>
  <c r="G306" i="7"/>
  <c r="G305" i="7"/>
  <c r="G304" i="7"/>
  <c r="G303" i="7"/>
  <c r="G302" i="7"/>
  <c r="G301" i="7"/>
  <c r="G300" i="7"/>
  <c r="G299" i="7"/>
  <c r="G298" i="7"/>
  <c r="G297" i="7"/>
  <c r="G296" i="7"/>
  <c r="G295" i="7"/>
  <c r="G294" i="7"/>
  <c r="G293" i="7"/>
  <c r="G292" i="7"/>
  <c r="G291" i="7"/>
  <c r="G290" i="7"/>
  <c r="G289" i="7"/>
  <c r="G288" i="7"/>
  <c r="G287" i="7"/>
  <c r="G286" i="7"/>
  <c r="G285" i="7"/>
  <c r="G284" i="7"/>
  <c r="G283" i="7"/>
  <c r="H282" i="7"/>
  <c r="G282" i="7" s="1"/>
  <c r="H219" i="7"/>
  <c r="G219" i="7" s="1"/>
  <c r="G281" i="7"/>
  <c r="G280" i="7"/>
  <c r="G277" i="7"/>
  <c r="G276" i="7"/>
  <c r="G275" i="7"/>
  <c r="G274" i="7"/>
  <c r="G273" i="7"/>
  <c r="G272" i="7"/>
  <c r="G271" i="7"/>
  <c r="G270" i="7"/>
  <c r="G269" i="7"/>
  <c r="G268" i="7"/>
  <c r="G267" i="7"/>
  <c r="G266" i="7"/>
  <c r="G265" i="7"/>
  <c r="G264" i="7"/>
  <c r="G263" i="7"/>
  <c r="G262" i="7"/>
  <c r="G261" i="7"/>
  <c r="G260" i="7"/>
  <c r="G259" i="7"/>
  <c r="G258" i="7"/>
  <c r="G257" i="7"/>
  <c r="G256" i="7"/>
  <c r="G255" i="7"/>
  <c r="G254" i="7"/>
  <c r="G253" i="7"/>
  <c r="G252" i="7"/>
  <c r="G251" i="7"/>
  <c r="G250" i="7"/>
  <c r="G249" i="7"/>
  <c r="G248" i="7"/>
  <c r="G247" i="7"/>
  <c r="G246" i="7"/>
  <c r="G245" i="7"/>
  <c r="G244" i="7"/>
  <c r="G243" i="7"/>
  <c r="G242" i="7"/>
  <c r="G241" i="7"/>
  <c r="G240" i="7"/>
  <c r="G239" i="7"/>
  <c r="G238" i="7"/>
  <c r="G237" i="7"/>
  <c r="G236" i="7"/>
  <c r="G235" i="7"/>
  <c r="G234" i="7"/>
  <c r="G233" i="7"/>
  <c r="G232" i="7"/>
  <c r="G231" i="7"/>
  <c r="G230" i="7"/>
  <c r="G229" i="7"/>
  <c r="G228" i="7"/>
  <c r="G227" i="7"/>
  <c r="G226" i="7"/>
  <c r="G225" i="7"/>
  <c r="G224" i="7"/>
  <c r="G223" i="7"/>
  <c r="G222" i="7"/>
  <c r="G221" i="7"/>
  <c r="G220" i="7"/>
  <c r="G218" i="7"/>
  <c r="G217" i="7"/>
  <c r="G216" i="7"/>
  <c r="G215" i="7"/>
  <c r="G214" i="7"/>
  <c r="G213" i="7"/>
  <c r="G212" i="7"/>
  <c r="G211" i="7"/>
  <c r="G210" i="7"/>
  <c r="G209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84" i="7"/>
  <c r="G183" i="7"/>
  <c r="G182" i="7"/>
  <c r="G181" i="7"/>
  <c r="G180" i="7"/>
  <c r="G179" i="7"/>
  <c r="G178" i="7"/>
  <c r="G177" i="7"/>
  <c r="G176" i="7"/>
  <c r="G175" i="7"/>
  <c r="G174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6" i="7"/>
  <c r="G155" i="7"/>
  <c r="G154" i="7"/>
  <c r="G153" i="7"/>
  <c r="G152" i="7"/>
  <c r="G151" i="7"/>
  <c r="G150" i="7"/>
  <c r="G149" i="7"/>
  <c r="G148" i="7"/>
  <c r="G147" i="7"/>
  <c r="G146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3" i="7"/>
  <c r="G102" i="7"/>
  <c r="G101" i="7"/>
  <c r="G100" i="7"/>
  <c r="G99" i="7"/>
  <c r="G98" i="7"/>
  <c r="G97" i="7"/>
  <c r="G96" i="7"/>
  <c r="G95" i="7"/>
  <c r="G94" i="7"/>
  <c r="G93" i="7"/>
  <c r="G92" i="7"/>
  <c r="I91" i="7"/>
  <c r="H91" i="7"/>
  <c r="G91" i="7" s="1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H16" i="7"/>
  <c r="G16" i="7" s="1"/>
  <c r="G15" i="7"/>
  <c r="G13" i="7"/>
  <c r="I12" i="7"/>
  <c r="I11" i="7" s="1"/>
  <c r="I92" i="3"/>
  <c r="F11" i="4"/>
  <c r="F177" i="4"/>
  <c r="F175" i="4" s="1"/>
  <c r="D187" i="4"/>
  <c r="F187" i="4"/>
  <c r="E37" i="4"/>
  <c r="D37" i="4"/>
  <c r="E131" i="4"/>
  <c r="E135" i="4"/>
  <c r="D135" i="4" s="1"/>
  <c r="D117" i="4"/>
  <c r="H14" i="3"/>
  <c r="G14" i="3" s="1"/>
  <c r="H246" i="3"/>
  <c r="G246" i="3"/>
  <c r="H92" i="3"/>
  <c r="G92" i="3" s="1"/>
  <c r="G225" i="3"/>
  <c r="H221" i="3"/>
  <c r="G221" i="3" s="1"/>
  <c r="G216" i="3" s="1"/>
  <c r="I145" i="3"/>
  <c r="I11" i="3" s="1"/>
  <c r="D77" i="2"/>
  <c r="E25" i="2"/>
  <c r="E28" i="2"/>
  <c r="E84" i="4"/>
  <c r="F182" i="4"/>
  <c r="E150" i="4"/>
  <c r="E144" i="4" s="1"/>
  <c r="E117" i="4"/>
  <c r="E94" i="4" s="1"/>
  <c r="E59" i="4"/>
  <c r="E55" i="4"/>
  <c r="E52" i="4"/>
  <c r="E42" i="4"/>
  <c r="E28" i="4"/>
  <c r="E26" i="4" s="1"/>
  <c r="E15" i="4"/>
  <c r="E13" i="4"/>
  <c r="D226" i="4"/>
  <c r="I216" i="3"/>
  <c r="G16" i="3"/>
  <c r="G23" i="3"/>
  <c r="H23" i="3"/>
  <c r="G27" i="3"/>
  <c r="H34" i="3"/>
  <c r="G34" i="3"/>
  <c r="I34" i="3"/>
  <c r="I12" i="3"/>
  <c r="G36" i="3"/>
  <c r="G119" i="3"/>
  <c r="H167" i="3"/>
  <c r="G167" i="3"/>
  <c r="G169" i="3"/>
  <c r="G171" i="3"/>
  <c r="G230" i="3"/>
  <c r="H230" i="3"/>
  <c r="G235" i="3"/>
  <c r="H235" i="3"/>
  <c r="H216" i="3" s="1"/>
  <c r="G264" i="3"/>
  <c r="F12" i="2"/>
  <c r="E105" i="2"/>
  <c r="E96" i="2" s="1"/>
  <c r="D96" i="2" s="1"/>
  <c r="E77" i="2"/>
  <c r="E62" i="2" s="1"/>
  <c r="D62" i="2" s="1"/>
  <c r="E48" i="2"/>
  <c r="E46" i="2"/>
  <c r="E22" i="2"/>
  <c r="E17" i="2"/>
  <c r="E14" i="2" s="1"/>
  <c r="F226" i="4"/>
  <c r="G117" i="3"/>
  <c r="G421" i="7"/>
  <c r="G398" i="7"/>
  <c r="G396" i="7"/>
  <c r="I219" i="7"/>
  <c r="D177" i="4"/>
  <c r="H642" i="7"/>
  <c r="G642" i="7" s="1"/>
  <c r="H590" i="7"/>
  <c r="G590" i="7" s="1"/>
  <c r="F173" i="4" l="1"/>
  <c r="D175" i="4"/>
  <c r="E12" i="2"/>
  <c r="D12" i="2" s="1"/>
  <c r="E11" i="4"/>
  <c r="E9" i="4" s="1"/>
  <c r="G145" i="3"/>
  <c r="H14" i="7"/>
  <c r="H12" i="3"/>
  <c r="G12" i="3" l="1"/>
  <c r="H11" i="3"/>
  <c r="G11" i="3" s="1"/>
  <c r="G14" i="7"/>
  <c r="H12" i="7"/>
  <c r="F9" i="4"/>
  <c r="D9" i="4" s="1"/>
  <c r="D173" i="4"/>
  <c r="H11" i="7" l="1"/>
  <c r="G11" i="7" s="1"/>
  <c r="G1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I68" authorId="0" shapeId="0" xr:uid="{00000000-0006-0000-0300-000001000000}">
      <text>
        <r>
          <rPr>
            <b/>
            <sz val="8"/>
            <color indexed="81"/>
            <rFont val="Tahoma"/>
            <family val="2"/>
            <charset val="204"/>
          </rPr>
          <t>Finance: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<sst xmlns="http://schemas.openxmlformats.org/spreadsheetml/2006/main" count="2624" uniqueCount="1157">
  <si>
    <t>8111</t>
  </si>
  <si>
    <t>8121</t>
  </si>
  <si>
    <t>8131</t>
  </si>
  <si>
    <t>1110</t>
  </si>
  <si>
    <t>1120</t>
  </si>
  <si>
    <t>1130</t>
  </si>
  <si>
    <t>8211</t>
  </si>
  <si>
    <t>1210</t>
  </si>
  <si>
    <t>1220</t>
  </si>
  <si>
    <t>1221</t>
  </si>
  <si>
    <t>8221</t>
  </si>
  <si>
    <t>8222</t>
  </si>
  <si>
    <t>8223</t>
  </si>
  <si>
    <t>1310</t>
  </si>
  <si>
    <t>8311</t>
  </si>
  <si>
    <t>8411</t>
  </si>
  <si>
    <t>8412</t>
  </si>
  <si>
    <t>8413</t>
  </si>
  <si>
    <t>8414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</si>
  <si>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</si>
  <si>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</si>
  <si>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</si>
  <si>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</si>
  <si>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</si>
  <si>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</si>
  <si>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</si>
  <si>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</si>
  <si>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</si>
  <si>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</si>
  <si>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</si>
  <si>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4115</t>
  </si>
  <si>
    <t>4111</t>
  </si>
  <si>
    <t>4112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</si>
  <si>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</si>
  <si>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</si>
  <si>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</si>
  <si>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</si>
  <si>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</si>
  <si>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</si>
  <si>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</si>
  <si>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</si>
  <si>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</si>
  <si>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4637</t>
  </si>
  <si>
    <t>4638</t>
  </si>
  <si>
    <t>4639</t>
  </si>
  <si>
    <t>4655</t>
  </si>
  <si>
    <t>4656</t>
  </si>
  <si>
    <t>4657</t>
  </si>
  <si>
    <t>4726</t>
  </si>
  <si>
    <t>4727</t>
  </si>
  <si>
    <t>4728</t>
  </si>
  <si>
    <t>4729</t>
  </si>
  <si>
    <t>4741</t>
  </si>
  <si>
    <t>4811</t>
  </si>
  <si>
    <t>4819</t>
  </si>
  <si>
    <t>1342</t>
  </si>
  <si>
    <t>1390</t>
  </si>
  <si>
    <t>1391</t>
  </si>
  <si>
    <t>1392</t>
  </si>
  <si>
    <t>1393</t>
  </si>
  <si>
    <t>4821</t>
  </si>
  <si>
    <t>4823</t>
  </si>
  <si>
    <t>4831</t>
  </si>
  <si>
    <t>4841</t>
  </si>
  <si>
    <t>4842</t>
  </si>
  <si>
    <t>4851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</si>
  <si>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</si>
  <si>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</si>
  <si>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</si>
  <si>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</si>
  <si>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</si>
  <si>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</si>
  <si>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</si>
  <si>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</si>
  <si>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</si>
  <si>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5211</t>
  </si>
  <si>
    <t>5221</t>
  </si>
  <si>
    <t>5231</t>
  </si>
  <si>
    <t>5241</t>
  </si>
  <si>
    <t>5133</t>
  </si>
  <si>
    <t>5134</t>
  </si>
  <si>
    <t>5311</t>
  </si>
  <si>
    <t>5411</t>
  </si>
  <si>
    <t>5421</t>
  </si>
  <si>
    <t>5431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</si>
  <si>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</si>
  <si>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</si>
  <si>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</si>
  <si>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</si>
  <si>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</si>
  <si>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</si>
  <si>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</si>
  <si>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</si>
  <si>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</si>
  <si>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</si>
  <si>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</si>
  <si>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</si>
  <si>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</si>
  <si>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</si>
  <si>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</si>
  <si>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</si>
  <si>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</si>
  <si>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</si>
  <si>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</si>
  <si>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</si>
  <si>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</si>
  <si>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</si>
  <si>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</si>
  <si>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</si>
  <si>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</si>
  <si>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</si>
  <si>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</si>
  <si>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</si>
  <si>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</si>
  <si>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</si>
  <si>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</si>
  <si>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</si>
  <si>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</si>
  <si>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</si>
  <si>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4622</t>
  </si>
  <si>
    <t xml:space="preserve">        X</t>
  </si>
  <si>
    <t>x</t>
  </si>
  <si>
    <t>1000</t>
  </si>
  <si>
    <t>1100</t>
  </si>
  <si>
    <t>1200</t>
  </si>
  <si>
    <t>1300</t>
  </si>
  <si>
    <t>Description</t>
  </si>
  <si>
    <t xml:space="preserve"> X</t>
  </si>
  <si>
    <t>X</t>
  </si>
  <si>
    <t>GENERAL PUBLIC SERVICES</t>
  </si>
  <si>
    <t>Executive and Legislative Organs, Financial and Fiscal Affairs, External Affairs</t>
  </si>
  <si>
    <t>Executive and legislative organs</t>
  </si>
  <si>
    <t>Financial and fiscal affairs</t>
  </si>
  <si>
    <t>External affairs</t>
  </si>
  <si>
    <t>Foreign Economic Aid</t>
  </si>
  <si>
    <t>Economic aid to developing countries and countries in transition</t>
  </si>
  <si>
    <t>Economic aid routed through international organizations</t>
  </si>
  <si>
    <t>General Services</t>
  </si>
  <si>
    <t>General personnel services</t>
  </si>
  <si>
    <t>Overall planning and statistical services</t>
  </si>
  <si>
    <t>Other general services</t>
  </si>
  <si>
    <t>Basic Research</t>
  </si>
  <si>
    <t>Basic research</t>
  </si>
  <si>
    <t>R&amp;D General Public Services</t>
  </si>
  <si>
    <t>R&amp;D General public services</t>
  </si>
  <si>
    <t>General Services Not Elsewhere Classified</t>
  </si>
  <si>
    <t>General services not elsewhere classified</t>
  </si>
  <si>
    <t>Transfers of a General Character Between Different Levels of Government</t>
  </si>
  <si>
    <t>Transfers of a general character between different levels of government</t>
  </si>
  <si>
    <t>DEFENSE</t>
  </si>
  <si>
    <t>Military Defense</t>
  </si>
  <si>
    <t>Military defense</t>
  </si>
  <si>
    <t>Civil Defense</t>
  </si>
  <si>
    <t>Civil defense</t>
  </si>
  <si>
    <t>Foreign Military Aid</t>
  </si>
  <si>
    <t>Foreign military aid</t>
  </si>
  <si>
    <t>R&amp;D Defense</t>
  </si>
  <si>
    <t>Defense Not Elsewhere Classified</t>
  </si>
  <si>
    <t>Defense not elsewhere classified</t>
  </si>
  <si>
    <t>PUBLIC ORDER AND SAFETY</t>
  </si>
  <si>
    <t>Police Services</t>
  </si>
  <si>
    <t>Police services</t>
  </si>
  <si>
    <t>Fire Protection Services</t>
  </si>
  <si>
    <t>Fire protection services</t>
  </si>
  <si>
    <t>Law Courts</t>
  </si>
  <si>
    <t>Law courts</t>
  </si>
  <si>
    <t>Prisons</t>
  </si>
  <si>
    <t>R&amp;D Public Order and Safety</t>
  </si>
  <si>
    <t>R&amp;D Public order and safety</t>
  </si>
  <si>
    <t>Public Order and Safety Not Elsewhere Classified</t>
  </si>
  <si>
    <t>Public order and safety not elsewhere classified</t>
  </si>
  <si>
    <t>ECONOMIC AFFAIRS</t>
  </si>
  <si>
    <t>1165</t>
  </si>
  <si>
    <t>General Economic, Commercial and Labor Affairs</t>
  </si>
  <si>
    <t>General economic and commercial affairs</t>
  </si>
  <si>
    <t>General labor affairs</t>
  </si>
  <si>
    <t>Agriculture, Forestry, Fishing and Hunting</t>
  </si>
  <si>
    <t>Agriculture</t>
  </si>
  <si>
    <t>Forestry</t>
  </si>
  <si>
    <t>Fishing and hunting</t>
  </si>
  <si>
    <t>Fuel and Energy</t>
  </si>
  <si>
    <t>Coal and other solid mineral fuels</t>
  </si>
  <si>
    <t>Petroleum and natural gas</t>
  </si>
  <si>
    <t>Nuclear fuel</t>
  </si>
  <si>
    <t>Other fuels</t>
  </si>
  <si>
    <t>Electricity</t>
  </si>
  <si>
    <t>Non-electric energy</t>
  </si>
  <si>
    <t>Mining, Manufacturing and Construction</t>
  </si>
  <si>
    <t>Mining of mineral resources other than mineral fuels</t>
  </si>
  <si>
    <t>Manufacturing</t>
  </si>
  <si>
    <t>Construction</t>
  </si>
  <si>
    <t>Transport</t>
  </si>
  <si>
    <t>Road transport</t>
  </si>
  <si>
    <t>Water transport</t>
  </si>
  <si>
    <t>Railway transport</t>
  </si>
  <si>
    <t>Air transport</t>
  </si>
  <si>
    <t>Pipeline and other transport</t>
  </si>
  <si>
    <t>Communication</t>
  </si>
  <si>
    <t>Other Industries</t>
  </si>
  <si>
    <t>Distributive trades, storage and warehousing</t>
  </si>
  <si>
    <t>Hotels and restaurants</t>
  </si>
  <si>
    <t>Tourism</t>
  </si>
  <si>
    <t>Multipurpose development projects</t>
  </si>
  <si>
    <t>R&amp;D Economic Affairs</t>
  </si>
  <si>
    <t>R&amp;D General economic, commercial and labor affairs</t>
  </si>
  <si>
    <t>R&amp;D Agriculture, forestry, fishing and hunting</t>
  </si>
  <si>
    <t>R&amp;D Fuel and energy</t>
  </si>
  <si>
    <t>R&amp;D Mining, manufacturing and construction</t>
  </si>
  <si>
    <t>R&amp;D Transport</t>
  </si>
  <si>
    <t>R&amp;D Communications</t>
  </si>
  <si>
    <t>R&amp;D Other industries</t>
  </si>
  <si>
    <t>Economic Affairs Not Elsewhere Classified</t>
  </si>
  <si>
    <t>Economic affairs not elsewhere classified</t>
  </si>
  <si>
    <t>ENVIRONMENTAL PROTECTION</t>
  </si>
  <si>
    <t>Waste Management</t>
  </si>
  <si>
    <t>Waste management</t>
  </si>
  <si>
    <t>Waste Water Management</t>
  </si>
  <si>
    <t>Waste water management</t>
  </si>
  <si>
    <t>Pollution Abatement</t>
  </si>
  <si>
    <t>Pollution abatement</t>
  </si>
  <si>
    <t>Protection of Biodiversity and Landscape</t>
  </si>
  <si>
    <t>Protection of biodiversity and landscape</t>
  </si>
  <si>
    <t>R&amp;D Environmental Protection</t>
  </si>
  <si>
    <t>R&amp;D Environmental protection</t>
  </si>
  <si>
    <t>Environmental Protection Not Elsewhere Classified</t>
  </si>
  <si>
    <t>Environmental protection not elsewhere classified</t>
  </si>
  <si>
    <t>HOUSING AND COMMUNITY AMENITIES</t>
  </si>
  <si>
    <t>Housing Development</t>
  </si>
  <si>
    <t>Housing development</t>
  </si>
  <si>
    <t>Community Development</t>
  </si>
  <si>
    <t>Community development</t>
  </si>
  <si>
    <t>Water Supply</t>
  </si>
  <si>
    <t>Water supply</t>
  </si>
  <si>
    <t>Street Lighting</t>
  </si>
  <si>
    <t>Street lighting</t>
  </si>
  <si>
    <t>1334</t>
  </si>
  <si>
    <t>1340</t>
  </si>
  <si>
    <t>1341</t>
  </si>
  <si>
    <t>R&amp;D Housing and Community Amenities</t>
  </si>
  <si>
    <t>R&amp;D Housing and community amenities</t>
  </si>
  <si>
    <t>Housing and Community Amenities Not Elsewhere Classified</t>
  </si>
  <si>
    <t>Housing and community amenities not elsewhere classified</t>
  </si>
  <si>
    <t>HEALTH</t>
  </si>
  <si>
    <t>Medical products, Appliances and Equipment</t>
  </si>
  <si>
    <t>Pharmaceutical products</t>
  </si>
  <si>
    <t>Other medical products</t>
  </si>
  <si>
    <t>Therapeutic appliances and equipment</t>
  </si>
  <si>
    <t>Outpatient Services</t>
  </si>
  <si>
    <t>General medical services</t>
  </si>
  <si>
    <t>Specialized medical services</t>
  </si>
  <si>
    <t>Dental services</t>
  </si>
  <si>
    <t>Paramedical services</t>
  </si>
  <si>
    <t>Hospital Services</t>
  </si>
  <si>
    <t>General hospital services</t>
  </si>
  <si>
    <t>Specialized hospital services</t>
  </si>
  <si>
    <t>Medical and maternity center services</t>
  </si>
  <si>
    <t>Nursing and convalescent home services</t>
  </si>
  <si>
    <t>Public Health Services</t>
  </si>
  <si>
    <t>Public health services</t>
  </si>
  <si>
    <t>R&amp;D Health</t>
  </si>
  <si>
    <t>Health Not Elsewhere Classified</t>
  </si>
  <si>
    <t>Health not elsewhere classified</t>
  </si>
  <si>
    <t>RECREATION, CULTURE and RELIGION</t>
  </si>
  <si>
    <t>Recreational and Sporting Services</t>
  </si>
  <si>
    <t>Recreational and sporting services</t>
  </si>
  <si>
    <t>Cultural Services</t>
  </si>
  <si>
    <t>Cultural services</t>
  </si>
  <si>
    <t>Broadcasting and Publishing Services</t>
  </si>
  <si>
    <t>Broadcasting and publishing services</t>
  </si>
  <si>
    <t>Religious and Other Community Services</t>
  </si>
  <si>
    <t>Religious and other community services</t>
  </si>
  <si>
    <t>R&amp;D Recreation, Culture and Religion</t>
  </si>
  <si>
    <t>R&amp;D Recreation, culture and religion</t>
  </si>
  <si>
    <t>1111</t>
  </si>
  <si>
    <t>1112</t>
  </si>
  <si>
    <t>1121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</si>
  <si>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</si>
  <si>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</si>
  <si>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</si>
  <si>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</si>
  <si>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</si>
  <si>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</si>
  <si>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</si>
  <si>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</si>
  <si>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</si>
  <si>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</si>
  <si>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</si>
  <si>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</si>
  <si>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</si>
  <si>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</si>
  <si>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1150</t>
  </si>
  <si>
    <t>1151</t>
  </si>
  <si>
    <t>1152</t>
  </si>
  <si>
    <t>1153</t>
  </si>
  <si>
    <t>1160</t>
  </si>
  <si>
    <t>1161</t>
  </si>
  <si>
    <t>1162</t>
  </si>
  <si>
    <t>1163</t>
  </si>
  <si>
    <t>1164</t>
  </si>
  <si>
    <t>1211</t>
  </si>
  <si>
    <t>1230</t>
  </si>
  <si>
    <t>1231</t>
  </si>
  <si>
    <t>1240</t>
  </si>
  <si>
    <t>1241</t>
  </si>
  <si>
    <t>1250</t>
  </si>
  <si>
    <t>1251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</si>
  <si>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</si>
  <si>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</si>
  <si>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</si>
  <si>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</si>
  <si>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</si>
  <si>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</si>
  <si>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</si>
  <si>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</si>
  <si>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</si>
  <si>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</si>
  <si>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1311</t>
  </si>
  <si>
    <t>1320</t>
  </si>
  <si>
    <t>1321</t>
  </si>
  <si>
    <t>1330</t>
  </si>
  <si>
    <t>1331</t>
  </si>
  <si>
    <t>1332</t>
  </si>
  <si>
    <t>1333</t>
  </si>
  <si>
    <t>1350</t>
  </si>
  <si>
    <t>1351</t>
  </si>
  <si>
    <t>1352</t>
  </si>
  <si>
    <t>1353</t>
  </si>
  <si>
    <t>1360</t>
  </si>
  <si>
    <t>1361</t>
  </si>
  <si>
    <t>1362</t>
  </si>
  <si>
    <t>1370</t>
  </si>
  <si>
    <t>1371</t>
  </si>
  <si>
    <t>1380</t>
  </si>
  <si>
    <t>1381</t>
  </si>
  <si>
    <t>1382</t>
  </si>
  <si>
    <t>Recreation, Culture and Religion Not Elsewhere Classified</t>
  </si>
  <si>
    <t>Recreation, culture and religion not elsewhere classified</t>
  </si>
  <si>
    <t>EDUCATION</t>
  </si>
  <si>
    <t>Pre-primary and Primary Education</t>
  </si>
  <si>
    <t>Pre-primary education</t>
  </si>
  <si>
    <t>Primary education</t>
  </si>
  <si>
    <t>Secondary Education</t>
  </si>
  <si>
    <t>Lower-secondary education</t>
  </si>
  <si>
    <t>Upper-secondary education</t>
  </si>
  <si>
    <t>Post-secondary Non-tertiary Education</t>
  </si>
  <si>
    <t>Post-secondary non-tertiary education</t>
  </si>
  <si>
    <t>Tertiary Education</t>
  </si>
  <si>
    <t>First stage of tertiary education</t>
  </si>
  <si>
    <t>Second stage of tertiary education</t>
  </si>
  <si>
    <t>Education Not Definable By Level</t>
  </si>
  <si>
    <t>Education not definable by level</t>
  </si>
  <si>
    <t>Susidiary Services to Education</t>
  </si>
  <si>
    <t>Susidiary services to education</t>
  </si>
  <si>
    <t>R&amp;D Education</t>
  </si>
  <si>
    <t>Education Not Elsewhere Classified</t>
  </si>
  <si>
    <t>Education not elsewhere classified</t>
  </si>
  <si>
    <t>SOCIAL PROTECTION</t>
  </si>
  <si>
    <t>Sickness and Disability</t>
  </si>
  <si>
    <t>Sickness</t>
  </si>
  <si>
    <t>Disability</t>
  </si>
  <si>
    <t>Old Age</t>
  </si>
  <si>
    <t>Old age</t>
  </si>
  <si>
    <t>Survivors</t>
  </si>
  <si>
    <t>Family and Children</t>
  </si>
  <si>
    <t>Family and children</t>
  </si>
  <si>
    <t>Unemployment</t>
  </si>
  <si>
    <t>Housing</t>
  </si>
  <si>
    <t>Social Exclusion Not Elsewhere Classified</t>
  </si>
  <si>
    <t>Social exclusion not elsewhere classified</t>
  </si>
  <si>
    <t>R&amp;D Social Protection</t>
  </si>
  <si>
    <t>R&amp;D Social protection</t>
  </si>
  <si>
    <t>Social Protection Not Elsewhere Classified</t>
  </si>
  <si>
    <t>Social protection not elsewhere classified</t>
  </si>
  <si>
    <t>6000</t>
  </si>
  <si>
    <t>6100</t>
  </si>
  <si>
    <t>6110</t>
  </si>
  <si>
    <t>6120</t>
  </si>
  <si>
    <t>6130</t>
  </si>
  <si>
    <t>6200</t>
  </si>
  <si>
    <t>6210</t>
  </si>
  <si>
    <t>6220</t>
  </si>
  <si>
    <t>6221</t>
  </si>
  <si>
    <t>6222</t>
  </si>
  <si>
    <t>6223</t>
  </si>
  <si>
    <t>6300</t>
  </si>
  <si>
    <t>6310</t>
  </si>
  <si>
    <t>6400</t>
  </si>
  <si>
    <t>6410</t>
  </si>
  <si>
    <t>4711</t>
  </si>
  <si>
    <t>6420</t>
  </si>
  <si>
    <t>6430</t>
  </si>
  <si>
    <t>6440</t>
  </si>
  <si>
    <t xml:space="preserve"> NN </t>
  </si>
  <si>
    <t>3</t>
  </si>
  <si>
    <t>1145</t>
  </si>
  <si>
    <t>0</t>
  </si>
  <si>
    <t>1</t>
  </si>
  <si>
    <t>2</t>
  </si>
  <si>
    <t>x+C88</t>
  </si>
  <si>
    <t>4712</t>
  </si>
  <si>
    <t>Սուբսիդիա  &lt;&lt;ՍՀԿՍ  ԵՎ  Բ&gt;&gt;  ՀՈԱԿ</t>
  </si>
  <si>
    <t>Կենցաղային աղբահանություն և  սանիտարական մաքրման  ծախսեր</t>
  </si>
  <si>
    <t>Վարձատրվող հասարակական աշխատանքներ</t>
  </si>
  <si>
    <t>7</t>
  </si>
  <si>
    <t xml:space="preserve">  ՀԱՄԱՅՆՔԻ   ԲՅՈՒՋԵԻ  ԵԿԱՄՈՒՏՆԵՐԸ</t>
  </si>
  <si>
    <t>Այլ նպաստներ բյուջեից</t>
  </si>
  <si>
    <t xml:space="preserve"> -Բնական աղետներից վնասների վերակագնում</t>
  </si>
  <si>
    <t xml:space="preserve">Համայնքի բյուջե մուտքագրվող  անշարժ գույքի հարկ </t>
  </si>
  <si>
    <t>1113</t>
  </si>
  <si>
    <t xml:space="preserve"> -Դատարանի որոշումների կատարում</t>
  </si>
  <si>
    <t>Հավելված 1</t>
  </si>
  <si>
    <t>1146</t>
  </si>
  <si>
    <t>ժգ/ համայնքի վարչական տարածքում քաղաքացիական հոգեհանգստի (հրաժեշտի) ծիսակատարության ծառայությունների իրականացման և (կամ) մատուցման թույլտվության համար</t>
  </si>
  <si>
    <t xml:space="preserve"> </t>
  </si>
  <si>
    <t>Հավելված 6</t>
  </si>
  <si>
    <t>Ըդհանուր բնույթի այլ ծառայություններ</t>
  </si>
  <si>
    <t>Մասնագիտական ծառայություններ</t>
  </si>
  <si>
    <t>Հատուկ նպատակային նյութեր</t>
  </si>
  <si>
    <t>Ընթացիկ նորոգումներ</t>
  </si>
  <si>
    <t>Շենք-շինությունների  հիմնանորոգում</t>
  </si>
  <si>
    <t>Նախագծային աշխատանքներ</t>
  </si>
  <si>
    <t>Վարչական շենքի էլէնգիայի  սնուցման հոսքագծի կառուցման  պարտք</t>
  </si>
  <si>
    <t>Վարչական շենքի համար ճաղավանդակների կառուցում</t>
  </si>
  <si>
    <t>......................................................</t>
  </si>
  <si>
    <t xml:space="preserve">  </t>
  </si>
  <si>
    <t>Ընդհանուր բնույթի ծառայություններ</t>
  </si>
  <si>
    <t>Կենցաղային հանրային  սննդի նյութեր</t>
  </si>
  <si>
    <t>Դատավճիռների  կատարում</t>
  </si>
  <si>
    <t xml:space="preserve">Ընթացիկ դրամաշնորհներ պետական և համայնքային առևտրային կազմակերպություններին </t>
  </si>
  <si>
    <t>Այլ ընթացիկ դրամաշնորհներ</t>
  </si>
  <si>
    <t>Կրթական,մշակութային և սպորտային նպաստներ բյուջեից</t>
  </si>
  <si>
    <t>Նվիրատվություններ</t>
  </si>
  <si>
    <t>Դատարանների կողմից նշանակված տույժեր և տուգանքներ</t>
  </si>
  <si>
    <t>Շենք-շինությունների  կառուցում</t>
  </si>
  <si>
    <t>Այլ մեքենաներ, սարքավորումներ</t>
  </si>
  <si>
    <t>Նախագծային ածխատանքներ</t>
  </si>
  <si>
    <t>Ջրամատակարարման ծախսեր</t>
  </si>
  <si>
    <t>Ծաղկունքի ջրամատակարարման ծախսեր</t>
  </si>
  <si>
    <t>Գյուղատնտեսություն</t>
  </si>
  <si>
    <t>Ոռոգման ցանցի կառուցում</t>
  </si>
  <si>
    <t>Նալբանդյան և Սյունյաց փողոցների անցումի հիմնանորոգում</t>
  </si>
  <si>
    <t>Աղբարկղների ձեռք բերում</t>
  </si>
  <si>
    <t>Կեղտաջրերի հեռացում</t>
  </si>
  <si>
    <t>Կոյուղագծի կառուցման պարտք</t>
  </si>
  <si>
    <t>Կանաչապատման ծախսեր</t>
  </si>
  <si>
    <t>Կեղտաջրերի հեռացման գծով ծախսեր</t>
  </si>
  <si>
    <t>Սուբսիդիա  համատիրություններին</t>
  </si>
  <si>
    <t>Սուբսիդիա  Յունոնա  ՓԲԸ</t>
  </si>
  <si>
    <t>Կապիտալ սուբվենցիա</t>
  </si>
  <si>
    <t>Խաղահրապարակների, նստարանների ձեռք բերում</t>
  </si>
  <si>
    <t>Ջրամատակարարում</t>
  </si>
  <si>
    <t>Խմելու ջրի ցանցի վերակառուցում</t>
  </si>
  <si>
    <t>նախագծային աշխատանքներ</t>
  </si>
  <si>
    <t>Լուսավորության ցանցի  նախագծային աշխատանքներ</t>
  </si>
  <si>
    <t>Բազմաբնակ. բնակելի շենքերի տանիքների հիմնանոր. Որից</t>
  </si>
  <si>
    <t>Մշակութային տներ և ակումբներ</t>
  </si>
  <si>
    <t>Ընդհանուր բնույթի ծախսեր</t>
  </si>
  <si>
    <t>Կենցաղային, հանրային սննդի նյութեր</t>
  </si>
  <si>
    <t>Տեղեղեկատվություններ</t>
  </si>
  <si>
    <t>Այլ</t>
  </si>
  <si>
    <t>Վարձատրվող հասարակական աշխատանքներ, որից</t>
  </si>
  <si>
    <t>Աշխատավարձ</t>
  </si>
  <si>
    <t>Ծառայություններ</t>
  </si>
  <si>
    <t>Նյութերի ձեռք բերում</t>
  </si>
  <si>
    <t>Կապիտալ դրամաշնորհ</t>
  </si>
  <si>
    <t>Ընդամենը (ս.5+ս.6)</t>
  </si>
  <si>
    <t>Հոդվածի NN</t>
  </si>
  <si>
    <t>ՀԱՏՎԱԾ  1</t>
  </si>
  <si>
    <t>Տողի NN</t>
  </si>
  <si>
    <t>(տող 1110 + տող 1120 + տող 1130 + տող 1150 + տող 1160)</t>
  </si>
  <si>
    <t>(տող 1132 + տող 1135 + տող 1136 + տող 1137 + տող 1138 + տող 1139 + տող 1140 + տող 1141 + տող 1142 + տող 1143 + տող 1144+տող 1145)</t>
  </si>
  <si>
    <t>(տող 1152 + տող 1153 )</t>
  </si>
  <si>
    <t>(տող 1161 + տող 1165 )</t>
  </si>
  <si>
    <t>(տող 1210 + տող 1220 + տող 1230 + տող 1240 + տող 1250 + տող 1260)</t>
  </si>
  <si>
    <t>(տող 1251 + տող 1254 + տող 1257 + տող 1258)</t>
  </si>
  <si>
    <t>(տող 1261 + տող 1262)</t>
  </si>
  <si>
    <t>(տող 1310 + տող 1320 + տող 1330 + տող 1340 + տող 1350 + տող 1360 + տող 1370 + տող 1380)</t>
  </si>
  <si>
    <t>(տող 1331 + տող 1332 + տող 1333 + 1334)</t>
  </si>
  <si>
    <t>(տող 1341 + տող 1342)</t>
  </si>
  <si>
    <t>(տող 1351 + տող 1352 + տող 1353)</t>
  </si>
  <si>
    <t>(տող 1361 + տող 1362)</t>
  </si>
  <si>
    <t>(տող 1371 + տող 1372)</t>
  </si>
  <si>
    <t>(տող 1381 + տող 1382)</t>
  </si>
  <si>
    <t>(տող 1391 + տող 1392 + տող 1393)</t>
  </si>
  <si>
    <t>2. ՊԱՇՏՈՆԱԿԱՆ ԴՐԱՄԱՇՆՈՐՀՆԵՐ</t>
  </si>
  <si>
    <t>(հազար դրամով)</t>
  </si>
  <si>
    <t>Եկամտատեսակները</t>
  </si>
  <si>
    <t>վարչական մաս</t>
  </si>
  <si>
    <t>ա) Եկամտահարկ</t>
  </si>
  <si>
    <t>3.1 Տոկոսներ</t>
  </si>
  <si>
    <t>3.2 Շահաբաժիններ</t>
  </si>
  <si>
    <t>Տեղական վճարներ/ աճուրդ, հասցե,փաստագր․ վճ․/</t>
  </si>
  <si>
    <t>3.8 Կապիտալ ոչ պաշտոնական դրամաշնորհներ</t>
  </si>
  <si>
    <t>որից`</t>
  </si>
  <si>
    <t>բբ)  այլ դոտացիաներ</t>
  </si>
  <si>
    <t>3.7 Ընթացիկ ոչ պաշտոնական դրամաշնորհներ</t>
  </si>
  <si>
    <t xml:space="preserve">     ԸՆԴԱՄԵՆԸ  ԵԿԱՄՈՒՏՆԵՐ                          (տող 1100 + տող 1200+տող 1300)</t>
  </si>
  <si>
    <t>3. ԱՅԼ ԵԿԱՄՈՒՏՆԵՐ</t>
  </si>
  <si>
    <t>այդ թվում`</t>
  </si>
  <si>
    <t xml:space="preserve">այդ թվում՝ </t>
  </si>
  <si>
    <t xml:space="preserve">այդ թվում`  </t>
  </si>
  <si>
    <t>աա) Հիմնական շինությունների համար</t>
  </si>
  <si>
    <t>աբ) Ոչ հիմնական շինությունների համար</t>
  </si>
  <si>
    <t xml:space="preserve"> 1.5 Այլ հարկային եկամուտներ</t>
  </si>
  <si>
    <t>բ) Շահութահարկ</t>
  </si>
  <si>
    <t>գ) Այլ հարկերից և պարտադիր վճարներից կատարվող մասհանումներ</t>
  </si>
  <si>
    <t>բ) Պետական բյուջեից տրամադրվող այլ դոտացիաներ</t>
  </si>
  <si>
    <t>գ) Պետական բյուջեից տրամադրվող նպատակային հատկացումներ (սուբվենցիաներ)</t>
  </si>
  <si>
    <t>3.5 Վարչական գանձումներ</t>
  </si>
  <si>
    <t>3.9 Այլ եկամուտներ</t>
  </si>
  <si>
    <t>1. ՀԱՐԿԵՐ ԵՎ ՏՈՒՐՔԵՐ</t>
  </si>
  <si>
    <t>1.1 Գույքային հարկեր անշարժ գույքից</t>
  </si>
  <si>
    <t>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</si>
  <si>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</si>
  <si>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 xml:space="preserve"> 1.2 Գույքային հարկեր այլ գույքից</t>
  </si>
  <si>
    <t>Գույքահարկ փոխադրամիջոցների համար</t>
  </si>
  <si>
    <t>Տեղական տուրքեր</t>
  </si>
  <si>
    <t xml:space="preserve">ա) Համայնքի տարածքում նոր շենքերի, շինությունների (ներառյալ ոչ հիմնական)  շինարարություն (տեղադրման) թույլտվության համար (տող 1133 + տող 1334),  </t>
  </si>
  <si>
    <t xml:space="preserve">զ) Համայնքի տարածքում հեղուկ վառելիքի, տեխնիկական հեղուկների,  հեղուկացված գազերի մանրածախ առևտրի կետերում հեղուկ վառելիքի, տեխնիկական հեղուկների,  հեղուկացված գազերի վաճառքի թույլտվության համար </t>
  </si>
  <si>
    <t>ը) Համաքաղաքային կանոններին համապատասխան Երևան քաղաքի և քաղաքային համայնքների տարածքում ընտանի կենդանիներ պահելու թույլտվության համար</t>
  </si>
  <si>
    <t>թ) Համայնքի տարածքում արտաքին գովազդ տեղադրելու թույլտվության համար</t>
  </si>
  <si>
    <t>ժա) Համայնքի տարածքում (բացառությամբ թաղային համայնքների) մարդատար տաքսու (բացառությամբ երթուղային տաքսիների) ծառայություն իրականացնելու թույլտվության համար</t>
  </si>
  <si>
    <t>ժբ) Թանկարժեք մետաղներից պատրաստված իրերի մանրածախ առուվաճառքի թույլտվության համար</t>
  </si>
  <si>
    <t>1.4 Ապրանքների մատակարարումից և ծառայությունների մատուցումից այլ պարտադիր վճարներ</t>
  </si>
  <si>
    <t>Համայնքի բյուջե վճարվող պետական տուրքեր</t>
  </si>
  <si>
    <t xml:space="preserve">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</si>
  <si>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2.1  Ընթացիկ արտաքին պաշտոնական դրամաշնորհներ` ստացված այլ պետություններից</t>
  </si>
  <si>
    <t>2.2 Կապիտալ արտաքին պաշտոնական դրամաշնորհներ` ստացված այլ պետություններից</t>
  </si>
  <si>
    <t>2.3 Ընթացիկ արտաքին պաշտոնական դրամաշնորհներ`  ստացված միջազգային կազմակերպություններից</t>
  </si>
  <si>
    <t>2.4 Կապիտալ արտաքին պաշտոնական դրամաշնորհներ`  ստացված միջազգային կազմակերպություններից</t>
  </si>
  <si>
    <t>2.5 Ընթացիկ ներքին պաշտոնական դրամաշնորհներ` ստացված կառավարման այլ մակարդակներից</t>
  </si>
  <si>
    <t xml:space="preserve"> 2.6 Կապիտալ ներքին պաշտոնական դրամաշնորհներ` ստացված կառավարման այլ մակարդակներից</t>
  </si>
  <si>
    <t>Բաժնետիրական ընկերություններում համայնքի մասնակցության դիմաց համայնքի բյուջե կատարվող մասհանումներ (շահաբաժիններ)</t>
  </si>
  <si>
    <t>3.3 Գույքի վարձակալությունից եկամուտներ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</si>
  <si>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</si>
  <si>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</si>
  <si>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</si>
  <si>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</si>
  <si>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</t>
  </si>
  <si>
    <t>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</si>
  <si>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 xml:space="preserve">3.6 Մուտքեր տույժերից, տուգանքներից 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</si>
  <si>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</si>
  <si>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</si>
  <si>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 xml:space="preserve">Համայնքի գույքին պատճառած վնասների փոխհատուցումից մուտքեր </t>
  </si>
  <si>
    <t>Օրենքով պետական բյուջե ամրագրվող հարկերից և այլ պարտադիր վճարներից  մասհանումներ համայնքների բյուջեներ (տող 1162 + տող 1163 + տող 1164)</t>
  </si>
  <si>
    <t>Օրենքով նախատեսված դեպքերում բանկերում համայնքի բյուջեի ժամանակավոր ազատ միջոցների տեղաբաշխումից և դեպոզիտներից ստացված տոկոսավճարներ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</si>
  <si>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կենցաղային աղբահանության վճարներ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</si>
  <si>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երաժշտական, արվեստի դպրոցների, մսուրմանկապարտեզների  գծով վճարներ</t>
  </si>
  <si>
    <t>Օրենքով և իրավական այլ ակտերով սահմանված` համայնքի բյուջեի մուտքագրման ենթակա այլ եկամուտներ</t>
  </si>
  <si>
    <t>1.3 Ապրանքների օգտագործման կամ գործունեության իրականացման թույլտվության վճարներ</t>
  </si>
  <si>
    <t xml:space="preserve">բ) Համայնքի վարչական տարածքում շենքերի, շինությունների, քաղաքաշինական այլ օբյեկտների վերակառուցման, ուժեղացման, վերականգնման, արդիականացման աշխատանքներ (բացառությամբ ՀՀ օրենսդրւթյամբ սահմանված` շինարարության թույլտվություն չպահանջվող դեպքերի) կատարելու թույլտվության համար </t>
  </si>
  <si>
    <t>գ) Համայնքի վարչական տարածքում շենքերի, շինությունների, քաղաքաշինական այլ օբյեկտների  քանդման թույլտվության համար</t>
  </si>
  <si>
    <t>դ) Համայնքի տարածքում ոգելից խմիչքների և (կամ) ծխախոտի արտադրանքի վաճառքի, իսկ հանրային սննդի օբյեկտներում` ոգելից խմիչքների և (կամ) ծխախոտի արտադրանքի իրացման թույլտվության համար</t>
  </si>
  <si>
    <t>ե) Համայնքի տարածքում բացօթյա վաճառք կազմակերպելու թույլտվության համար</t>
  </si>
  <si>
    <t xml:space="preserve">է) Համայնքի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</si>
  <si>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 xml:space="preserve">ժ) Համայնքի արխիվից փաստաթղթերի պատճեներ և կրկնօրինակներ տրամադրելու համար 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</si>
  <si>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պատճեներ հանելու և դրանցից քաղվածքներ տալու համար 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</si>
  <si>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</si>
  <si>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>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</si>
  <si>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 xml:space="preserve">Համայնքի վարչական տարածքում ինքնակամ կառուցված շենքերի, շինությունների օրինականացման համար վճարներ </t>
  </si>
  <si>
    <t>ֆոնդային մաս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</si>
  <si>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</si>
  <si>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</si>
  <si>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</si>
  <si>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</si>
  <si>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ա) Պետական բյուջեից ֆինանսական համահարթեցման սկզբունքով տրամադրվող դոտացիաներ</t>
  </si>
  <si>
    <t>դ) ՀՀ այլ համայնքների բյուջեներից ընթացիկ ծախսերի ֆինանսավորման նպատակով ստացվող պաշտոնական դրամաշնորհներ</t>
  </si>
  <si>
    <t xml:space="preserve">Երևան քաղաքի համաքաղաքային նշանակության ծախսերի ֆինանսավորման նպատակով ձևավորված միջոցներից </t>
  </si>
  <si>
    <t>ա) Պետական բյուջեից կապիտալ ծախսերի ֆինանսավորման նպատակային հատկացումներ (սուբվենցիաներ)</t>
  </si>
  <si>
    <t>բ) Միջազգային կազմակերպությ. կապիտալ ծախսերի ֆինանսավորման նպատակով ստացվող պաշտոնական դրամաշնորհներ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</si>
  <si>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</si>
  <si>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</si>
  <si>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</si>
  <si>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</si>
  <si>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</si>
  <si>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Վարչական բյուջեի պահուստային ֆոնդից ֆոնդային բյուջե կատարվող հատկացումներից մուտքեր</t>
  </si>
  <si>
    <t>Հայաստանի Հանրապետության Գեղարքունիքի մարզի Սևան համայնքի ավագանու՝ 11.02.2026թ. N 2-Ն որոշման</t>
  </si>
  <si>
    <t>Բա-ժին</t>
  </si>
  <si>
    <t>Կապ</t>
  </si>
  <si>
    <t xml:space="preserve">Կապ </t>
  </si>
  <si>
    <t>Դաս</t>
  </si>
  <si>
    <t xml:space="preserve">  Ընդամենը   (ս.7 +ս.8)</t>
  </si>
  <si>
    <t xml:space="preserve"> ՀԱՏՎԱԾ 2</t>
  </si>
  <si>
    <t xml:space="preserve">  Տողի NN</t>
  </si>
  <si>
    <t>ԸՆԴԱՄԵՆԸ ԾԱԽՍԵՐ (տող2100+տող2200+տող2300+տող2400+տող2500+տող2600+ տող2700+տող2800+տող2900+տող3000+տող3100)</t>
  </si>
  <si>
    <t>(հազար դրամներով)</t>
  </si>
  <si>
    <t xml:space="preserve">Դատարաններ </t>
  </si>
  <si>
    <t>Կալանավայրեր</t>
  </si>
  <si>
    <t xml:space="preserve">Կալանավայրեր </t>
  </si>
  <si>
    <t xml:space="preserve">Էլեկտրաէներգիա </t>
  </si>
  <si>
    <t>Ոչ էլեկտրական էներգիա</t>
  </si>
  <si>
    <t>Տրանսպորտ</t>
  </si>
  <si>
    <t xml:space="preserve">ճանապարհային տրանսպորտ </t>
  </si>
  <si>
    <t xml:space="preserve">Ջրային տրանսպորտ </t>
  </si>
  <si>
    <t xml:space="preserve">Խողովակաշարային և այլ տրանսպորտ </t>
  </si>
  <si>
    <t>Այլ բնագավառներ</t>
  </si>
  <si>
    <t>Գրադարաններ</t>
  </si>
  <si>
    <t>Արվեստ</t>
  </si>
  <si>
    <t>Երիտասարդական ծրագրեր</t>
  </si>
  <si>
    <t xml:space="preserve">Զարգացման բազմանպատակ ծրագրեր </t>
  </si>
  <si>
    <t xml:space="preserve">ԸՆԴՀԱՆՈՒՐ ԲՆՈՒՅԹԻ ՀԱՆՐԱՅԻՆ ԾԱՌԱՅՈՒԹՅՈՒՆՆԵՐ (տող2110+տող2120+տող2130+տող2140+տող2150+տող2160+տող2170+տող2180)                                                                                        </t>
  </si>
  <si>
    <t>ՊԱՇՏՊԱՆՈՒԹՅՈՒՆ (տող2210+2220+տող2230+տող2240+տող2250)</t>
  </si>
  <si>
    <t>ՀԱՍԱՐԱԿԱԿԱՆ ԿԱՐԳ, ԱՆՎՏԱՆԳՈՒԹՅՈՒՆ և ԴԱՏԱԿԱՆ ԳՈՐԾՈՒՆԵՈՒԹՅՈՒՆ (տող2310+տող2320+տող2330+տող2340+տող2350+տող2360+տող2370)</t>
  </si>
  <si>
    <t>ՏՆՏԵՍԱԿԱՆ ՀԱՐԱԲԵՐՈՒԹՅՈՒՆՆԵՐ (տող2410+տող2420+տող2430+տող2440+տող2450+տող2460+տող2470+տող2480+տող2490)</t>
  </si>
  <si>
    <t>ՇՐՋԱԿԱ ՄԻՋԱՎԱՅՐԻ ՊԱՇՏՊԱՆՈՒԹՅՈՒՆ (տող2510+տող2520+տող2530+տող2540+տող2550+տող2560)</t>
  </si>
  <si>
    <t>ԲՆԱԿԱՐԱՆԱՅԻՆ ՇԻՆԱՐԱՐՈՒԹՅՈՒՆ ԵՎ ԿՈՄՈՒՆԱԼ ԾԱՌԱՅՈՒԹՅՈՒՆ (տող3610+տող3620+տող3630+տող3640+տող3650+տող3660)</t>
  </si>
  <si>
    <t>ԱՌՈՂՋԱՊԱՀՈՒԹՅՈՒՆ (տող2710+տող2720+տող2730+տող2740+տող2750+տող2760)</t>
  </si>
  <si>
    <t>ՀԱՆԳԻՍՏ, ՄՇԱԿՈՒՅԹ ԵՎ ԿՐՈՆ (տող2810+տող2820+տող2830+տող2840+տող2850+տող2860)</t>
  </si>
  <si>
    <t>ԿՐԹՈՒԹՅՈՒՆ (տող2910+տող2920+տող2930+տող2940+տող2950+տող2960+տող2970+տող2980)</t>
  </si>
  <si>
    <t xml:space="preserve">ՍՈՑԻԱԼԱԿԱՆ ՊԱՇՏՊԱՆՈՒԹՅՈՒՆ (տող3010+տող3020+տող3030+տող3040+տող3050+տող3060+տող3070+տող3080+տող3090) </t>
  </si>
  <si>
    <t>Խումբ</t>
  </si>
  <si>
    <t>Բյուջետային ծախսերի գործառական դասակարգման բաժինների, խմբերի և դասերի անվանումները</t>
  </si>
  <si>
    <t xml:space="preserve">     այդ թվում`</t>
  </si>
  <si>
    <t>վարչական բյուջե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</si>
  <si>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</si>
  <si>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</si>
  <si>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</si>
  <si>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</si>
  <si>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</si>
  <si>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 - դրամաշնորհներ ՀՀ պետական բյուջեին  </t>
  </si>
  <si>
    <t>Ռազմական պաշտպանություն</t>
  </si>
  <si>
    <t xml:space="preserve">Ռազմական պաշտպանություն </t>
  </si>
  <si>
    <t>Պաշտպանություն (այլ դասերին չպատկանող)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</si>
  <si>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</si>
  <si>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</si>
  <si>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</si>
  <si>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</si>
  <si>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Դատական գործունեություն և իրավական պաշտպանություն</t>
  </si>
  <si>
    <t>Իրավական պաշտպանություն</t>
  </si>
  <si>
    <t>Դատախազություն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</si>
  <si>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</si>
  <si>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</si>
  <si>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 xml:space="preserve">Ընդհանուր բնույթի տնտեսական և առևտրային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</si>
  <si>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</si>
  <si>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</si>
  <si>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</si>
  <si>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</si>
  <si>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</si>
  <si>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Լեռնաարդյունահանում, արդյունաբերություն և շինարարություն</t>
  </si>
  <si>
    <t xml:space="preserve">Արդյունաբերություն </t>
  </si>
  <si>
    <t xml:space="preserve">Շինարարություն </t>
  </si>
  <si>
    <t xml:space="preserve">Երկաթուղային տրանսպորտ </t>
  </si>
  <si>
    <t xml:space="preserve">Զբոսաշրջություն </t>
  </si>
  <si>
    <t>Տնտեսական հարաբերություններ (այլ դասերին չպատկանող)</t>
  </si>
  <si>
    <t>Տնտեսական հարաբերություններ /հատված 3,տող 6000/</t>
  </si>
  <si>
    <t>Աղբահանում՝ ընդամենը,  որից</t>
  </si>
  <si>
    <t xml:space="preserve">Կեղտաջրերի հեռացում </t>
  </si>
  <si>
    <t>Կենսաբազմազանության և բնության  պաշտպանություն</t>
  </si>
  <si>
    <t>Կենսաբազմազանության և բնության  պաշտպանություն/կանաչ. ծախսեր, ծառերի էտում/</t>
  </si>
  <si>
    <t>Շրջակա միջավայրի պաշտպանություն (այլ դասերին չպատկանող)</t>
  </si>
  <si>
    <t>Բնակարանային շինարարություն /բնակարանային տնտեսության հիմնանորոգում/, որից</t>
  </si>
  <si>
    <t>Բնակարանային շինարարություն  / բնակարանային տնտեսության հիմնանորոգում/</t>
  </si>
  <si>
    <t xml:space="preserve">Ջրամատակարարում </t>
  </si>
  <si>
    <t>Բնակարանային շինարարության և կոմունալ ծառայություններ (այլ դասերին չպատկանող)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</si>
  <si>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</si>
  <si>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</si>
  <si>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</si>
  <si>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</si>
  <si>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</si>
  <si>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</si>
  <si>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</si>
  <si>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</si>
  <si>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</si>
  <si>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Հանրային առողջապահական ծառայություններ</t>
  </si>
  <si>
    <t>Առողջապահություն (այլ դասերին չպատկանող)</t>
  </si>
  <si>
    <t>Առողջապահական հարակից ծառայություններ և ծրագրեր</t>
  </si>
  <si>
    <t>Հանգստի և սպորտի ծառայություններ</t>
  </si>
  <si>
    <t>Մշակութային ծառայություններ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</si>
  <si>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</si>
  <si>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</si>
  <si>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</si>
  <si>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</si>
  <si>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</si>
  <si>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</si>
  <si>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Կրոնական և հասարակական այլ ծառայություններ</t>
  </si>
  <si>
    <t>Հանգիստ, մշակույթ և կրոն (այլ դասերին չպատկանող)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</si>
  <si>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</si>
  <si>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</si>
  <si>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</si>
  <si>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</si>
  <si>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</si>
  <si>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</si>
  <si>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</si>
  <si>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</si>
  <si>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</si>
  <si>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</si>
  <si>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</si>
  <si>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</si>
  <si>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</si>
  <si>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</si>
  <si>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</si>
  <si>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>Կրթություն (այլ դասերին չպատկանող)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</si>
  <si>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</si>
  <si>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</si>
  <si>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</si>
  <si>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</si>
  <si>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</si>
  <si>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</si>
  <si>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</si>
  <si>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>Սոցիալական պաշտպանություն (այլ դասերին չպատկանող)</t>
  </si>
  <si>
    <t>Փրկարար ծառայություն</t>
  </si>
  <si>
    <t xml:space="preserve">Փրկարար ծառայություն </t>
  </si>
  <si>
    <t>Փողոցների լուսավորում</t>
  </si>
  <si>
    <t xml:space="preserve">Փողոցների լուսավորում </t>
  </si>
  <si>
    <t xml:space="preserve"> ՀԱՄԱՅՆՔԻ  ԲՅՈՒՋԵԻ ԾԱԽՍԵՐԸ` ԸՍՏ ԲՅՈՒՋԵՏԱՅԻՆ ԾԱԽՍԵՐԻ  ԳՈՐԾԱՌԱԿԱՆ ԴԱՍԱԿԱՐԳՄԱՆ</t>
  </si>
  <si>
    <t xml:space="preserve">Արտաքին հարաբերություններ </t>
  </si>
  <si>
    <t>Արտաքին տնտեսական աջակցություն</t>
  </si>
  <si>
    <t>Ընդհանուր բնույթի հետազոտական աշխատանք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</si>
  <si>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</si>
  <si>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</si>
  <si>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</si>
  <si>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 xml:space="preserve">Պետական պարտքի գծով գործառնություններ </t>
  </si>
  <si>
    <t xml:space="preserve"> - դրամաշնորհներ ՀՀ այլ համայնքերի բյուջեներին  </t>
  </si>
  <si>
    <t>Քաղաքացիական պաշտպանություն</t>
  </si>
  <si>
    <t xml:space="preserve">Քաղաքացիական պաշտպանություն </t>
  </si>
  <si>
    <t>Հետազոտական և նախագծային աշխատանքներ պաշտպանության ոլորտում</t>
  </si>
  <si>
    <t xml:space="preserve">Հետազոտական ու նախագծային աշխատանքներ հասարակական կարգի և անվտանգության ոլորտում </t>
  </si>
  <si>
    <t>Ընդհանուր բնույթի տնտեսական, առևտրային և աշխատանքի գծով հարաբերություններ</t>
  </si>
  <si>
    <t xml:space="preserve">Աշխատանքի հետ կապված ընդհանուր բնույթի հարաբերություններ 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</si>
  <si>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</si>
  <si>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</si>
  <si>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</si>
  <si>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</si>
  <si>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</si>
  <si>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>Հանքային ռեսուրսների արդյունահանում, բացառությամբ բնական վառելիքի</t>
  </si>
  <si>
    <t xml:space="preserve">Մեծածախ և մանրածախ առևտուր, ապրանքների պահպանում և պահեստավորում 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</si>
  <si>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</si>
  <si>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</si>
  <si>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</si>
  <si>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</si>
  <si>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</si>
  <si>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</si>
  <si>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</si>
  <si>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</si>
  <si>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Շրջակա միջավայրի աղտոտման դեմ պայքար</t>
  </si>
  <si>
    <t>Շրջակա միջավայրի պաշտպանության գծով հետազոտական և նախագծային աշխատանքներ</t>
  </si>
  <si>
    <t>Համայնքային զարգացում</t>
  </si>
  <si>
    <t xml:space="preserve">Բնակարանային շինարարության և կոմունալ ծառայությունների գծով հետազոտական և նախագծային աշխատանքներ 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</si>
  <si>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</si>
  <si>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</si>
  <si>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</si>
  <si>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</si>
  <si>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Հիվանդի խնամքի և առողջության վերականգնման տնային ծառայություններ</t>
  </si>
  <si>
    <t xml:space="preserve">Առողջապահության գծով հետազոտական և նախագծային աշխատանքներ </t>
  </si>
  <si>
    <t>Հուշարձանների և մշակույթային արժեքների վերականգնում և պահպանում</t>
  </si>
  <si>
    <t>Տեղեկատվության ձեռքբերում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</si>
  <si>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</si>
  <si>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</si>
  <si>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Կրթության ոլորտում հետազոտական և նախագծային աշխատանքներ</t>
  </si>
  <si>
    <t xml:space="preserve">Հարազատին կորցրած անձինք </t>
  </si>
  <si>
    <t>Ընտանիքի անդամներ և զավակներ</t>
  </si>
  <si>
    <t xml:space="preserve">Սոցիալական պաշտպանության ոլորտում հետազոտական և նախագծային աշխատանքներ </t>
  </si>
  <si>
    <t xml:space="preserve">Օրենսդիր և գործադիր մարմիններ,պետական կառավարում </t>
  </si>
  <si>
    <t xml:space="preserve">Օդային տրանսպորտ </t>
  </si>
  <si>
    <t>Արտաքին տնտեսական օգնություն</t>
  </si>
  <si>
    <t xml:space="preserve">Միջազգային կազմակերպությունների միջոցով տրամադրվող տնտեսական օգնություն </t>
  </si>
  <si>
    <t>Արտաքին ռազմական օգնություն</t>
  </si>
  <si>
    <t xml:space="preserve">Արտաքին ռազմական օգնություն </t>
  </si>
  <si>
    <t>Հյուրանոցներ և հասարակական սննդի օբյեկտներ</t>
  </si>
  <si>
    <t xml:space="preserve">Կրթությանը տրամադրվող օժանդակ ծառայություններ </t>
  </si>
  <si>
    <t>Սոցիալական պաշտպանությանը տրամադրվող օժադակ ծառայություններ (այլ դասերին չպատկանող)</t>
  </si>
  <si>
    <t xml:space="preserve">Ֆինանսական և հարկաբյուջետային հարաբերություններ </t>
  </si>
  <si>
    <t>ՀԻՄՆԱԿԱՆ ԲԱԺԻՆՆԵՐԻՆ ՉԴԱՍՎՈՂ ՊԱՀՈՒՍՏԱՅԻՆ ՖՈՆԴԵՐ (տող3110)</t>
  </si>
  <si>
    <t>ֆոնդային բյուջե</t>
  </si>
  <si>
    <t>Օրենսդիր և գործադիր մարմիններ, պետական կառավարում, ֊ֆինանսական և հարկաբյուջետային հարաբերություններ, արտաքին հարաբերություններ</t>
  </si>
  <si>
    <t>Կառավարության տարբեր մակարդակների միջև իրականացվող ընդհանուր բնույթի տրանսֆերտներ</t>
  </si>
  <si>
    <t>այդ թվում` Երևանի համաքաղաքային ծախսերի ֆինանսավորման համար</t>
  </si>
  <si>
    <t>Կինեմատոգրաֆիա</t>
  </si>
  <si>
    <t xml:space="preserve">ՀՀ կառավարության և համայնքների պահուստային ֆոնդ </t>
  </si>
  <si>
    <t>ՀՀ համայնքների պահուստային ֆոնդ</t>
  </si>
  <si>
    <r>
      <t xml:space="preserve">         </t>
    </r>
    <r>
      <rPr>
        <b/>
        <sz val="10"/>
        <rFont val="GHEA Grapalat"/>
        <family val="3"/>
      </rPr>
      <t xml:space="preserve">                                </t>
    </r>
  </si>
  <si>
    <t xml:space="preserve"> Հավելված 2</t>
  </si>
  <si>
    <t xml:space="preserve"> - այլ</t>
  </si>
  <si>
    <t xml:space="preserve"> -Հող</t>
  </si>
  <si>
    <t>ՀԱՏՎԱԾ 3</t>
  </si>
  <si>
    <t xml:space="preserve"> Տողի NN  </t>
  </si>
  <si>
    <t xml:space="preserve">             ԸՆԴԱՄԵՆԸ    ԾԱԽՍԵՐ               (տող4050+տող5000+տող 6000)</t>
  </si>
  <si>
    <t>ԴՐԱՄՈՎ ՎՃԱՐՎՈՂ ԱՇԽԱՏԱՎԱՐՁԵՐ ԵՎ ՀԱՎԵԼԱՎՃԱՐՆԵՐ (տող4111+տող4112+ տող4114)</t>
  </si>
  <si>
    <t>ԲՆԵՂԵՆ ԱՇԽԱՏԱՎԱՐՁԵՐ ԵՎ ՀԱՎԵԼԱՎՃԱՐՆԵՐ (տող4121)</t>
  </si>
  <si>
    <t xml:space="preserve"> 1.3 ՏՈԿՈՍԱՎՃԱՐՆԵՐ (տող4310+տող 4320+տող4330)</t>
  </si>
  <si>
    <t>1.5 ԴՐԱՄԱՇՆՈՐՀՆԵՐ (տող4510+տող4520+տող4530+տող4540)</t>
  </si>
  <si>
    <t>ԿԱՊԻՏԱԼ ԴՐԱՄԱՇՆՈՐՀՆԵՐ ՊԵՏԱԿԱՆ ՀԱՏՎԱԾԻ ԱՅԼ ՄԱԿԱՐԴԱԿՆԵՐԻՆ (տող4541+տող4542+տող4543)</t>
  </si>
  <si>
    <t xml:space="preserve"> ԿԵՆՍԱԹՈՇԱԿՆԵՐ (տող4641) </t>
  </si>
  <si>
    <t>1.7 ԱՅԼ ԾԱԽՍԵՐ (տող4710+տող4720+տող4730+տող4740+տող4750+տող4760+տող4770)</t>
  </si>
  <si>
    <t xml:space="preserve"> ԱՅԼ ԾԱԽՍԵՐ (տող4761)</t>
  </si>
  <si>
    <t>1.2 ՊԱՇԱՐՆԵՐ (տող5211+տող5221+տող5231+տող5241)</t>
  </si>
  <si>
    <t>1.4 ՉԱՐՏԱԴՐՎԱԾ ԱԿՏԻՎՆԵՐ                              (տող 5411+տող 5421+տող 5431+տող5441)</t>
  </si>
  <si>
    <t xml:space="preserve"> -Աշխատողների աշխատավարձեր և հավելավճարներ</t>
  </si>
  <si>
    <t xml:space="preserve"> -Բնեղեն աշխատավարձեր և հավելավճարներ</t>
  </si>
  <si>
    <t xml:space="preserve"> -Ապահովագրական ծախսեր</t>
  </si>
  <si>
    <t xml:space="preserve"> -Արտագերատեսչական ծախսեր</t>
  </si>
  <si>
    <t xml:space="preserve"> -Այլ տրանսպորտային ծախսեր</t>
  </si>
  <si>
    <t xml:space="preserve"> -Այլ կապիտալ դրամաշնորհներ                                               (տող 4544+տող 4547 +տող 4548)</t>
  </si>
  <si>
    <t xml:space="preserve"> -Կենսաթոշակներ</t>
  </si>
  <si>
    <t xml:space="preserve"> -Պարտադիր վճարներ</t>
  </si>
  <si>
    <t xml:space="preserve"> -Այլ ծախսեր՝  վարձատրվող հասարակական աշխատանքներ</t>
  </si>
  <si>
    <t xml:space="preserve"> - Նախագծահետազոտական ծախսեր</t>
  </si>
  <si>
    <t xml:space="preserve"> -Սպառման նպատակով պահվող պաշարներ</t>
  </si>
  <si>
    <t xml:space="preserve">Ա.   ԸՆԹԱՑԻԿ  ԾԱԽՍԵՐ՝                (տող4100+տող4200+տող4300+տող4400+տող4500+ տող4600+տող4700)                                                                                                                       </t>
  </si>
  <si>
    <t>ԸՆԹԱՑԻԿ ԴՐԱՄԱՇՆՈՐՀՆԵՐ ՊԵՏԱԿԱՆ ՀԱՏՎԱԾԻ ԱՅԼ ՄԱԿԱՐԴԱԿՆԵՐԻՆ (տող4531+տող4532+տող4533)</t>
  </si>
  <si>
    <t>1.6 ՍՈՑԻԱԼԱԿԱՆ ՆՊԱՍՏՆԵՐ ԵՎ ԿԵՆՍԱԹՈՇԱԿՆԵՐ (տող4610+տող4630+տող4640)</t>
  </si>
  <si>
    <t>1.1. ՀԻՄՆԱԿԱՆ ՄԻՋՈՑՆԵՐ                                 (տող5110+տող5120+տող5130)</t>
  </si>
  <si>
    <t xml:space="preserve"> ԱՅԼ ՀԻՄՆԱԿԱՆ ՄԻՋՈՑՆԵՐ                                                             (տող 5131+տող 5132+տող 5133+ տող5134)</t>
  </si>
  <si>
    <t xml:space="preserve"> - Այլ ընթացիկ դրամաշնորհներ                                                           (տող 4534+տող 4537 +տող 4538)</t>
  </si>
  <si>
    <t xml:space="preserve">որից` </t>
  </si>
  <si>
    <t xml:space="preserve"> -Աճեցվող ակտիվներ</t>
  </si>
  <si>
    <t>ՇԱՐՈՒՆԱԿԱԿԱՆ ԾԱԽՍԵՐ (տող4211+տող4212+տող4213+տող4214+տող4215+տող4216+տող4217)</t>
  </si>
  <si>
    <t xml:space="preserve"> ԳՈՐԾՈՒՂՈՒՄՆԵՐԻ ԵՎ ՇՐՋԱԳԱՅՈՒԹՅՈՒՆՆԵՐԻ ԾԱԽՍԵՐ (տող4221+տող4222+տող4223)</t>
  </si>
  <si>
    <t xml:space="preserve"> ՆՅՈՒԹԵՐ (տող4261+տող4262+տող4263+տող4264+տող4265+տող4266+տող4267+տող4268)</t>
  </si>
  <si>
    <t>1.4 ՍՈՒԲՍԻԴԻԱՆԵՐ  (տող4410+տող4420)</t>
  </si>
  <si>
    <t>ԴՐԱՄԱՇՆՈՐՀՆԵՐ ՄԻՋԱԶԳԱՅԻՆ ԿԱԶՄԱԿԵՐՊՈՒԹՅՈՒՆՆԵՐԻՆ (տող4521+տող4522)</t>
  </si>
  <si>
    <t>ՍՈՑԻԱԼԱԿԱՆ ԱՊԱՀՈՎՈՒԹՅԱՆ ՆՊԱՍՏՆԵՐ</t>
  </si>
  <si>
    <t xml:space="preserve">ՆՎԻՐԱՏՎՈՒԹՅՈՒՆՆԵՐ ՈՉ ԿԱՌԱՎԱՐԱԿԱՆ (ՀԱՍԱՐԱԿԱԿԱՆ) ԿԱԶՄԱԿԵՐՊՈՒԹՅՈՒՆՆԵՐԻՆ (տող4711+տող4712) </t>
  </si>
  <si>
    <t>ՊԱՀՈՒՍՏԱՅԻՆ ՄԻՋՈՑՆԵՐ (տող4771)</t>
  </si>
  <si>
    <t xml:space="preserve">Բյուջետային ծախսերի տնտեսագիտական դասակարգման հոդվածների </t>
  </si>
  <si>
    <t>անվանումները</t>
  </si>
  <si>
    <t xml:space="preserve">այդ թվում` </t>
  </si>
  <si>
    <t xml:space="preserve"> - Պարգևատրումներ, դրամական խրախուսումներ և հատուկ վճարներ</t>
  </si>
  <si>
    <t xml:space="preserve"> -Այլ վարձատրություններ </t>
  </si>
  <si>
    <t xml:space="preserve"> -Սոցիալական ապահովության վճարներ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</si>
  <si>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</si>
  <si>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</si>
  <si>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</si>
  <si>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</si>
  <si>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-Արտասահմանյան գործուղումների գծով ծախսեր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</si>
  <si>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</si>
  <si>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</si>
  <si>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</si>
  <si>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</si>
  <si>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</si>
  <si>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</si>
  <si>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</si>
  <si>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</si>
  <si>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-Մասնագիտական ծառայություններ</t>
  </si>
  <si>
    <t>ԸՆԹԱՑԻԿ ՆՈՐՈԳՈՒՄ ԵՎ ՊԱՀՊԱՆՈՒՄ (ծառայություններ և նյութեր) (տող4251+տող4252)</t>
  </si>
  <si>
    <t xml:space="preserve"> -Գրասենյակային նյութեր և հագուստ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</si>
  <si>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</si>
  <si>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</si>
  <si>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</si>
  <si>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</si>
  <si>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</si>
  <si>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</si>
  <si>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-Տույժեր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</si>
  <si>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</si>
  <si>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</si>
  <si>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 xml:space="preserve"> - ՀՀ պետական բյուջեին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</si>
  <si>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</si>
  <si>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</si>
  <si>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-Այլ նպաստներ բյուջեից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</si>
  <si>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</si>
  <si>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</si>
  <si>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</si>
  <si>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</si>
  <si>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</si>
  <si>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 xml:space="preserve"> -Պահուստային միջոցներ</t>
  </si>
  <si>
    <t xml:space="preserve"> - Ոչ նյութական հիմնական միջոցներ</t>
  </si>
  <si>
    <t xml:space="preserve"> - Նյութեր և պարագաներ</t>
  </si>
  <si>
    <t xml:space="preserve"> -Այլ բնական ծագում ունեցող ակտիվներ</t>
  </si>
  <si>
    <t xml:space="preserve"> -Ոչ նյութական չարտադրված ակտիվներ</t>
  </si>
  <si>
    <t>ՓԱՍՏԱՑԻ ՍՈՑԻԱԼԱԿԱՆ ԱՊԱՀՈՎՈՒԹՅԱՆ ՎՃԱՐՆԵՐ (տող4131)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</si>
  <si>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</si>
  <si>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</si>
  <si>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>ՀԱՄԱՅՆՔԻ  ԲՅՈՒՋԵԻ  ԾԱԽՍԵՐԸ`  ԸՍՏ  ԲՅՈՒՋԵՏԱՅԻՆ ԾԱԽՍԵՐԻ ՏՆՏԵՍԱԳԻՏԱԿԱՆ ԴԱՍԱԿԱՐԳՄԱՆ</t>
  </si>
  <si>
    <t xml:space="preserve">1.1 ԱՇԽԱՏԱՆՔԻ ՎԱՐՁԱՏՐՈՒԹՅՈՒՆ (տող4110+տող4120+տող4130)                                                                     </t>
  </si>
  <si>
    <t>1.2 ԾԱՌԱՅՈՒԹՅՈՒՆՆԵՐԻ ԵՎ ԱՊՐԱՆՔՆԵՐԻ ՁԵՌՔ ԲԵՐՈՒՄ (տող4210+տող4220+տող4230+տող4240+տող4250+տող4260)</t>
  </si>
  <si>
    <t>ՊԱՅՄԱՆԱԳՐԱՅԻՆ ԱՅԼ ԾԱՌԱՅՈՒԹՅՈՒՆՆԵՐԻ ՁԵՌՔ ԲԵՐՈՒՄ (տող4231+տող4232+տող4233+տող4234+տող4235+տող4236+տող4237+տող4238)</t>
  </si>
  <si>
    <t xml:space="preserve"> ԱՅԼ ՄԱՍՆԱԳԻՏԱԿԱՆ ԾԱՌԱՅՈՒԹՅՈՒՆՆԵՐԻ ՁԵՌՔ ԲԵՐՈՒՄ  (տող 4241)</t>
  </si>
  <si>
    <t>ՆԵՐՔԻՆ ՏՈԿՈՍԱՎՃԱՐՆԵՐ (տող4311+տող4312)</t>
  </si>
  <si>
    <t>ԱՐՏԱՔԻՆ ՏՈԿՈՍԱՎՃԱՐՆԵՐ (տող4321+տող4322)</t>
  </si>
  <si>
    <t>ՍՈՒԲՍԻԴԻԱՆԵՐ ՊԵՏԱԿԱՆ (ՀԱՄԱՅՆՔԱՅԻՆ) ԿԱԶՄԱԿԵՐՊՈՒԹՅՈՒՆՆԵՐԻՆ (տող4411+տող4412)</t>
  </si>
  <si>
    <t>ՍՈՒԲՍԻԴԻԱՆԵՐ ՈՉ ՊԵՏԱԿԱՆ (ՈՉ ՀԱՄԱՅՆՔԱՅԻՆ) ԿԱԶՄԱԿԵՐՊՈՒԹՅՈՒՆՆԵՐԻՆ (տող4421+տող4422)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</si>
  <si>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</si>
  <si>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>ԴԱՏԱՐԱՆՆԵՐԻ ԿՈՂՄԻՑ ՆՇԱՆԱԿՎԱԾ ՏՈՒՅԺԵՐ ԵՎ ՏՈՒԳԱՆՔՆԵՐ (տող4731)</t>
  </si>
  <si>
    <t xml:space="preserve"> ԲՆԱԿԱՆ ԱՂԵՏՆԵՐԻՑ ԿԱՄ ԱՅԼ ԲՆԱԿԱՆ ՊԱՏՃԱՌՆԵՐՈՎ ԱՌԱՋԱՑԱԾ ՎՆԱՍՆԵՐԻ ԿԱՄ ՎՆԱՍՎԱԾՔՆԵՐԻ ՎԵՐԱԿԱՆԳՆՈՒՄ (տող4741+տող4742)</t>
  </si>
  <si>
    <t>ԿԱՌԱՎԱՐՄԱՆ ՄԱՐՄԻՆՆԵՐԻ ԳՈՐԾՈՒՆԵՈՒԹՅԱՆ ՀԵՏԵՎԱՆՔՈՎ ԱՌԱՋԱՑԱԾ ՎՆԱՍՆԵՐԻ ԿԱՄ ՎՆԱՍՎԱԾՔՆԵՐԻ  ՎԵՐԱԿԱՆԳՆՈՒՄ (տող4751)</t>
  </si>
  <si>
    <t>ՇԵՆՔԵՐ ԵՎ ՇԻՆՈՒԹՅՈՒՆՆԵՐ                                       (տող5111+տող5112+տող5113)</t>
  </si>
  <si>
    <t>ՄԵՔԵՆԱՆԵՐ ԵՎ ՍԱՐՔԱՎՈՐՈՒՄՆԵՐ                                       (տող5121+ տող5122+տող5123)</t>
  </si>
  <si>
    <t>1.3 ԲԱՐՁՐԱՐԺԵՔ ԱԿՏԻՎՆԵՐ (տող 5311)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</si>
  <si>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</si>
  <si>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</si>
  <si>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</si>
  <si>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</si>
  <si>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>ՊԱՇԱՐՆԵՐԻ ԻՐԱՑՈՒՄԻՑ ՄՈՒՏՔԵՐ (տող6210+տող6220)</t>
  </si>
  <si>
    <t xml:space="preserve"> ՌԱԶՄԱՎԱՐԱԿԱՆ ՀԱՄԱՅՆՔԱՅԻՆ ՊԱՇԱՐՆԵՐԻ ԻՐԱՑՈՒՄԻՑ ՄՈՒՏՔԵՐ</t>
  </si>
  <si>
    <t>ԱՅԼ ՊԱՇԱՐՆԵՐԻ ԻՐԱՑՈՒՄԻՑ ՄՈՒՏՔԵՐ (տող6221+տող6222+տող6223)</t>
  </si>
  <si>
    <t>ԲԱՐՁՐԱՐԺԵՔ ԱԿՏԻՎՆԵՐԻ ԻՐԱՑՈՒՄԻՑ ՄՈՒՏՔԵՐ   (տող 6310)</t>
  </si>
  <si>
    <t>ԲԱՐՁՐԱՐԺԵՔ ԱԿՏԻՎՆԵՐԻ ԻՐԱՑՈՒՄԻՑ ՄՈՒՏՔԵՐ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</si>
  <si>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</si>
  <si>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</si>
  <si>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 xml:space="preserve"> ԱՅԼ ԲՆԱԿԱՆ ԾԱԳՈՒՄ ՈՒՆԵՑՈՂ ՀԻՄՆԱԿԱՆ ՄԻՋՈՑՆԵՐԻ ԻՐՑՈՒՄԻՑ ՄՈՒՏՔԵՐ</t>
  </si>
  <si>
    <t xml:space="preserve"> ՈՉ ՆՅՈՒԹԱԿԱՆ ՉԱՐՏԱԴՐՎԱԾ ԱԿՏԻՎՆԵՐԻ ԻՐԱՑՈՒՄԻՑ ՄՈՒՏՔԵՐ</t>
  </si>
  <si>
    <t xml:space="preserve"> -Գույքի և սարքավորումների վարձակալություն</t>
  </si>
  <si>
    <t xml:space="preserve"> -Ներքին գործուղումներ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</si>
  <si>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</si>
  <si>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</si>
  <si>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-Գյուղատնտեսական ապրանքներ</t>
  </si>
  <si>
    <t xml:space="preserve"> -Ներքին արժեթղթերի տոկոսավճարներ</t>
  </si>
  <si>
    <t xml:space="preserve"> -Ներքին վարկերի տոկոսավճարներ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</si>
  <si>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</si>
  <si>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</si>
  <si>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 -Փոխառությունների գծով տուրքեր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</si>
  <si>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</si>
  <si>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</si>
  <si>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տեղական ինքնակառավրման մարմիններին                                 (տող  4535+տող 4536)</t>
  </si>
  <si>
    <t xml:space="preserve">այլ համայնքներին </t>
  </si>
  <si>
    <t xml:space="preserve"> -Կապիտալ դրամաշնորհներ պետական և համայնքների ոչ առևտրային կազմակերպություններին</t>
  </si>
  <si>
    <t xml:space="preserve"> -Կապիտալ դրամաշնորհներ պետական և համայնքների  առևտրային կազմակերպություններին</t>
  </si>
  <si>
    <t xml:space="preserve"> - տեղական ինքնակառավրման մարմիններին                                 (տող  4545+տող 4546)</t>
  </si>
  <si>
    <t xml:space="preserve">ՀՀ այլ համայնքներին </t>
  </si>
  <si>
    <t xml:space="preserve"> -Դատարանների կողմից նշանակված տույժեր և տուգանքներ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</si>
  <si>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</si>
  <si>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</si>
  <si>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</si>
  <si>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- Շենքերի և շինությունների ձեռք բերում</t>
  </si>
  <si>
    <t xml:space="preserve"> - Շենքերի և շինությունների կառուցում</t>
  </si>
  <si>
    <t xml:space="preserve"> - Շենքերի և շինությունների կապիտալ վերանորոգում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</si>
  <si>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</si>
  <si>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</si>
  <si>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</si>
  <si>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- Գեոդեզիական քարտեզագրական ծախսեր</t>
  </si>
  <si>
    <t xml:space="preserve"> - Համայնքային նշանակության ռազմավարական պաշարներ</t>
  </si>
  <si>
    <t xml:space="preserve"> - Վերավաճառքի համար նախատեսված ապրանքներ</t>
  </si>
  <si>
    <t xml:space="preserve"> -Բարձրարժեք ակտիվներ</t>
  </si>
  <si>
    <t xml:space="preserve"> -Ընդերքային ակտիվներ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</si>
  <si>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</si>
  <si>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</si>
  <si>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</si>
  <si>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ԴՐԱՄԱՇՆՈՐՀՆԵՐ ՕՏԱՐԵՐԿՐՅԱ ԿԱՌԱՎԱՐՈՒԹՅՈՒՆՆԵՐԻՆ (տող4511+տող4512)</t>
  </si>
  <si>
    <t xml:space="preserve"> ՍՈՑԻԱԼԱԿԱՆ ՕԳՆՈՒԹՅԱՆ ԴՐԱՄԱԿԱՆ ԱՐՏԱՀԱՅՏՈՒԹՅԱՄԲ ՆՊԱՍՏՆԵՐ (ԲՅՈՒՋԵԻՑ) (տող4631+տող4632+տող4633+տող4634) </t>
  </si>
  <si>
    <t>ՕԳՏԱԿԱՐ ՀԱՆԱԾՈՆԵՐԻ ԻՐԱՑՈՒՄԻՑ ՄՈՒՏՔԵՐ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</si>
  <si>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</si>
  <si>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</si>
  <si>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>Բ. ՈՉ ՖԻՆԱՆՍԱԿԱՆ ԱԿՏԻՎՆԵՐԻ ԳԾՈՎ ԾԱԽՍԵՐ                     (տող5100+տող5200+տող5300+տող5400)</t>
  </si>
  <si>
    <t xml:space="preserve"> Գ. ՈՉ ՖԻՆԱՆՍԱԿԱՆ ԱԿՏԻՎՆԵՐԻ ԻՐԱՑՈՒՄԻՑ ՄՈՒՏՔԵՐ (տող6100+տող6200+տող6300+տող6400)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</si>
  <si>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</si>
  <si>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</si>
  <si>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 xml:space="preserve"> -Սուբսիդիաներ ոչ պետական (ոչ B118hամայնքային)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</si>
  <si>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</si>
  <si>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 xml:space="preserve"> Երևանի համաքաղաքային ծախսերի ֆինանսավորման համար</t>
  </si>
  <si>
    <t xml:space="preserve"> -Աշխատավարձի ֆոնդ</t>
  </si>
  <si>
    <t>այդ թվում` համայնքի բյուջեի վարչական մասի պահուստային ֆոնդից ֆոնդային մաս կատարվող հատկացումներ</t>
  </si>
  <si>
    <t xml:space="preserve"> ՀԱՏՎԱԾ 6</t>
  </si>
  <si>
    <t>Աշխատողների աշխատավարձ</t>
  </si>
  <si>
    <t>Ապահովագրական  ծախսեր</t>
  </si>
  <si>
    <t>Պարգեվավճարներ</t>
  </si>
  <si>
    <t>Նախագծահետազոտական ծախսեր</t>
  </si>
  <si>
    <t>Պարտադրի ճարներ</t>
  </si>
  <si>
    <t>Բնակարանային տնտեսություն</t>
  </si>
  <si>
    <t>ճանապարհային տրանսպորտ, որից</t>
  </si>
  <si>
    <t>Ընթացիկ դրամաշնորհ թիվ 5 միջ. դպրոց  ՊՈԱԿ</t>
  </si>
  <si>
    <t xml:space="preserve"> Սուբսիդիա թիվ 5 միջ. դպրոց  ՊՈԱԿ</t>
  </si>
  <si>
    <t>Սուբսիդիա թիվ 6 միջ. դպրոց  ՊՈԱԿ</t>
  </si>
  <si>
    <t>Հարազատին կորցրած անձամց գծով ծախսեր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</si>
  <si>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</si>
  <si>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այդ թվում `</t>
  </si>
  <si>
    <t>Էներգետիկ ծառայություններ</t>
  </si>
  <si>
    <t>Կոմունալ ծառայություններ</t>
  </si>
  <si>
    <t>Կապի ծառայություններ</t>
  </si>
  <si>
    <t>Արտասահմանյան գործուղումների գծով ծախսեր</t>
  </si>
  <si>
    <t>Համակարգչային ծառայություններ</t>
  </si>
  <si>
    <t>Տեղեկատվական ծառայություններ</t>
  </si>
  <si>
    <t>Ներկայացուցչական ծախսեր</t>
  </si>
  <si>
    <t>Գրասենյակային նյութեր</t>
  </si>
  <si>
    <t>Տրանսպորտային նյութեր</t>
  </si>
  <si>
    <t>Կենցաղային և հանրային սննդի նյութեր</t>
  </si>
  <si>
    <t>այդ թվում ծախսերի վերծանումը` ըստ բյուջետային ծախսերի տնտեսագիտական դասակարգման հոդվածների</t>
  </si>
  <si>
    <t>Հեռախոսային կապի ծառայություններ</t>
  </si>
  <si>
    <t xml:space="preserve"> Մասնագիտական այլ ծառայություններ</t>
  </si>
  <si>
    <t>Տրակտորների գնում</t>
  </si>
  <si>
    <t>Էլեկտրոնային ստորագրության ծառայությունների ձ/բ</t>
  </si>
  <si>
    <t>Անասնաբուժերի պահպանման գծով աշխատավարձ</t>
  </si>
  <si>
    <t>Գյուղատնտեսություն,որից</t>
  </si>
  <si>
    <t>այդ թվում`Անասնաբուժերի պահպանման գծով ծախսեր, ընդամենը, որից</t>
  </si>
  <si>
    <t>Սոցիալական ապահովագրության վճարներ</t>
  </si>
  <si>
    <t>Անասնաբուժերի պահպանման գծով սոց. վճար</t>
  </si>
  <si>
    <t>Անասնաբուժերի պահպանման  աշխատավարձ</t>
  </si>
  <si>
    <t>Անասնաբուժերի պահպանման  գծով սոց. հատկացում</t>
  </si>
  <si>
    <t>Տնտեսական հարաբերություններ (հատված 3, տող 6000)</t>
  </si>
  <si>
    <t>Աղբահանում,որից</t>
  </si>
  <si>
    <t>Աղբարկղների  գնում</t>
  </si>
  <si>
    <t>Ծառերի էտում</t>
  </si>
  <si>
    <t>Կանաչապատում</t>
  </si>
  <si>
    <t>Բնակարանային շինարարություն , որից</t>
  </si>
  <si>
    <t>Սպորտային միջոցառումներ</t>
  </si>
  <si>
    <t>Արտասահմանյանյան գործուղումներ</t>
  </si>
  <si>
    <t>Սուբսիդիա  "Գ Կ Հ "  Հ Ո Ա Կ</t>
  </si>
  <si>
    <t>Մշակույթի տներ, ակումբներ, կենտրոններ, այդ թվում</t>
  </si>
  <si>
    <t>Գոմաձոր թաղամասի ակումբի հիմնանորոգում</t>
  </si>
  <si>
    <t>Սուբս.  "Համայնքային մշակութային կենտրոն "  Հ Ո Ա Կ</t>
  </si>
  <si>
    <t>Այլ մշակութային միջոցառումներ, որից</t>
  </si>
  <si>
    <t>Հեռուստառադիոհաղորդումներ, որից</t>
  </si>
  <si>
    <t xml:space="preserve"> Նվիրատվություն "ՏՀԶ և ՎԿ" ՀԿ</t>
  </si>
  <si>
    <t>Նվիրատվություն"Հայաստանի  ավագանիների ասոցիացիա" ՀԿ</t>
  </si>
  <si>
    <t>Նվիրատվություն "Հայաստան"   համահայկական հիմնադրամին</t>
  </si>
  <si>
    <t>Սուբսիդիա համատիրություններին</t>
  </si>
  <si>
    <t>Սուբսիդիա թիվ 1 "Բողբոջ" մ/մ ՀՈԱԿ</t>
  </si>
  <si>
    <t>Սուբսիդիա Գագարինի մ/մ ՀՈԱԿ</t>
  </si>
  <si>
    <t>Սուբսիդիա  &lt;&lt;Վարսերի մանկապարտեզ&gt;&gt;  ՀՈԱԿ</t>
  </si>
  <si>
    <t>Սուբսիդիա  Լճաշենի &lt;&lt;Մանչուk&gt;&gt; ՀՈԱԿ</t>
  </si>
  <si>
    <t>Սուբսիդիա  &lt;&lt;Զովաբերի մանկապարտեզ&gt;&gt;  ՀՈԱԿ</t>
  </si>
  <si>
    <t>Սուբսիդիա  &lt;&lt;Դդմաշենի մանկապարտեզի&gt;&gt; ՀՈԱԿ</t>
  </si>
  <si>
    <t>Սուբսիդիա  &lt;&lt;Չկալովկայի մանկապարտեզ&gt;&gt;  ՀՈԱԿ</t>
  </si>
  <si>
    <t>Սուբսիդիա  &lt;&lt;Ծովագյուղի մանկապարտեզ&gt;&gt;  ՀՈԱԿ</t>
  </si>
  <si>
    <t>Միջնակարգ ընդհանուր կրթություն, որից</t>
  </si>
  <si>
    <t>Սուբսիդիա " Երաժշտական դպրոց" ՀՈԱԿ</t>
  </si>
  <si>
    <t>Սուբսիդիա " Արվեստի դպրոց" ՀՈԱԿ</t>
  </si>
  <si>
    <t>Սուբսիդիա "Մանկապատանեկան մարզադպրոց" ՀՈԱԿ</t>
  </si>
  <si>
    <t>Սուբսիդիա Լճաշենի " Մանկական արվեստի դպրոց" ՀՈԱԿ</t>
  </si>
  <si>
    <t>Սոցիալական հատուկ արտոնություններ, որից  նպաստներ բյուջեից</t>
  </si>
  <si>
    <t>Անասնաբուժերի պահպանման ծախսեր` ընդամենը, որից</t>
  </si>
  <si>
    <t>Փողոցների կեղտաջրերի հեռացման ցանցի ընթացիկ նորոգում</t>
  </si>
  <si>
    <t>Փողոցների կեղտաջրերի հեռացման ցանցի հիմնանորոգում</t>
  </si>
  <si>
    <t>Փողոցների լուսավորության ընթացիկ նորոգում</t>
  </si>
  <si>
    <t xml:space="preserve"> Փողոցային լուսավորության ցանցի կառուցում</t>
  </si>
  <si>
    <t>Փողոցային լուսավորության ցանցի հիմնանորոգում</t>
  </si>
  <si>
    <t>Դրամաշնորհ  "Սեվան" թերթի խմբագրություն  ՓԲԸ</t>
  </si>
  <si>
    <t>Ավագանուփոխհատուցման ծախսեր</t>
  </si>
  <si>
    <t>Ջրաչափի գնում</t>
  </si>
  <si>
    <t>Փողոցների,  հրապար. փոսային ընթացիկ նորոգում</t>
  </si>
  <si>
    <t>Փողոցների, մայթերի, հրապ. փոսային իմնանորոգում</t>
  </si>
  <si>
    <t>Փողոցների, մայթերի, հրապարակների փոսային հիմնանորոգման` 2013թ. համար</t>
  </si>
  <si>
    <t>Թափառող կենդանիների վնասազերծում</t>
  </si>
  <si>
    <t xml:space="preserve"> ՀԱՄԱՅՆՔԻ  ԲՅՈՒՋԵԻ ԾԱԽՍԵՐԸ` ԸՍՏ ԲՅՈՒՋԵՏԱՅԻՆ ԾԱԽՍԵՐԻ    ԳՈՐԾԱՌԱԿԱՆ  ԵՎ  ՏՆՏԵՍԱԳԻՏԱԿԱՆ      ԴԱՍԱԿԱՐԳՄԱՆ</t>
  </si>
  <si>
    <t>այդ թվում` ՔԿԱԳ բաժնի պահպանման ծախսեր, ընդամենը, որից</t>
  </si>
  <si>
    <t>ՔԿԱԳ բաժնի պահպանման ծախսեր` ընդամենը, որից</t>
  </si>
  <si>
    <t>Պարգևատրումներ, դրամական ծրախուսանքներ</t>
  </si>
  <si>
    <t>Ներքին գործուղումներ</t>
  </si>
  <si>
    <t>Մեքենան. և սարք. ընթացիկ նորոգում և պահպանում</t>
  </si>
  <si>
    <t>Համակարգիչներ, վարչական սարքավորումներ</t>
  </si>
  <si>
    <t>Քաղաքապետարանի վարչական շենքի ջերմամատակարարման համակարգի հիմնանորոգուման  պարտք</t>
  </si>
  <si>
    <t>Քաղաքապետարանի վարչական շենքի հիմնանորոգման նախագծանախահաշվային փաստաթղթերի կազմում</t>
  </si>
  <si>
    <t>Վարչական շենքի ջրամատակարարման համակարգի  հիմնանորոգում</t>
  </si>
  <si>
    <t>Կառավարչական ծախսեր` համայնքի բյուջեի աուդիտի գծով ծախսեր</t>
  </si>
  <si>
    <t>Գրասենյակային պիտույքներ</t>
  </si>
  <si>
    <t>Մեք. և սարքավ. ընթացիկ նորոգում և պահպանում</t>
  </si>
  <si>
    <t xml:space="preserve"> Վարչական սարքավորումներ</t>
  </si>
  <si>
    <t>Գործիքների և նյութերի ձեռք բերում</t>
  </si>
  <si>
    <t>Ընդանուր բնույթի այլ ծառայությունների ձեռք բերում/քարտեզագրական, կորդինատների տեղադրման ծախսեր/</t>
  </si>
  <si>
    <t>Հիմնանորոգման նախագծահետ. աշխատանքներ</t>
  </si>
  <si>
    <t>Փողոցների, մայթերի, հրապարակների փոսային հիմնանորոգման նախագծահետազոտական աշխատանքների գծով պարտք</t>
  </si>
  <si>
    <t>Փողոցների, մայթերի, հրապարակների փոսային հիմնանորոգման նախորդ տարվա պարտք</t>
  </si>
  <si>
    <t>Տրանսպորտի գծով հետազոտական և նախագծային աշխատանքներ,այդ թվում</t>
  </si>
  <si>
    <t>Փողոցների  հիմնանորոգման նախագծահետազոտական ծախսերի պարտք</t>
  </si>
  <si>
    <t>Փողոցների եզրաքարերի հիմնանորոգման նախագծահետազոտական ծախսեր</t>
  </si>
  <si>
    <t>Տրանսպորտի գծով հետազոտական և նախագծային աշխատանքների գծով պարտք</t>
  </si>
  <si>
    <t>Սուբսիդիա "Սեվան համայնքի կոմունալ սպասարկում և  բարեկարգում "  ՀՈԱԿ</t>
  </si>
  <si>
    <t>Աղբահանութ յան գծով  հատուկ նպատակային նյութերի ձեռք բերում</t>
  </si>
  <si>
    <t>Աղբահանութ յան գծով  վառելանյութի պարտք</t>
  </si>
  <si>
    <t>Բազմահարկ բնակելի շենքերի աղբամուղների հարթակի կառուցում</t>
  </si>
  <si>
    <t>Կենսաբազմազանության և բնության  պաշտպանության գծով նախագծային աշխատանքների պարտք</t>
  </si>
  <si>
    <t>Բազմահարկ բնակելի շենքերի  տանիքների նորոգում</t>
  </si>
  <si>
    <t>Համայնքային զարգացում այդ թվում</t>
  </si>
  <si>
    <t>Բազմաբնակարան բնակելի շենքերի ներբակային  լուսավորության ցանցի կառուցման համայնքային ներդրում</t>
  </si>
  <si>
    <t>Բազմաբնակարան բնակելի շենքերի ներբակային  լուսավորության ցանցի կառուցման նախագծահետազոտական աշխատանքներ</t>
  </si>
  <si>
    <t>բազմաբնակարան բնակելի շենքերի տեխզննության, հետազոտական աշխատանքներ</t>
  </si>
  <si>
    <t xml:space="preserve"> Լուսավորության ցանցի կառուցման նախագծային աշխատանքների գծով պարտք </t>
  </si>
  <si>
    <t>Սուբսիդիա  "Համայնքային մշակույթային կենտրոն "  Հ Ո Ա Կ</t>
  </si>
  <si>
    <t>Սուբսիդիա "Համայնքային մշակույթային կենտրոն "  Հ Ո Ա Կ</t>
  </si>
  <si>
    <t>Հատուկ նպատակային նյութերի, ա/թ ծաղկեպսակների, նվերների ձեռք բերում</t>
  </si>
  <si>
    <t>Քաղաքական կուսակցություններ, հասարակական կազմակերպություններ, արհմիություններ` այդ թվում</t>
  </si>
  <si>
    <t>Նվիրատվություն "Առաքելություն Հայաստան"  ԲՀԿ</t>
  </si>
  <si>
    <t xml:space="preserve"> Նվիրատվություն"Հայաստանի համայնքների միություն" ԻԱՄ</t>
  </si>
  <si>
    <t>Սուբսիդիա թիվ 2 "Զարթոնք" մ/մ ՀՈԱԿ</t>
  </si>
  <si>
    <t>Սուբսիդիա թիվ 3 "Հեքիաթ" մ/մ ՀՈԱԿ</t>
  </si>
  <si>
    <t>Սուբսիդիա թիվ 4 "Գալիք" մ/մ ՀՈԱԿ</t>
  </si>
  <si>
    <t>Այլ ծրագրերի գծով նախագծային աշխատանքներ</t>
  </si>
  <si>
    <t xml:space="preserve">Օրենսդիր և գործադիր մարմիններ,պետական կառավարում` այդ թվում  </t>
  </si>
  <si>
    <t>Սեվան համայնքի ափամերձ տարածքում գտնվող ապօրինի կառույցների և ցանկապատի ապամոնտաժում</t>
  </si>
  <si>
    <t>Նվիրատվություն"Հայաստանի ֆինանսիստների միավորում" ՀԿ</t>
  </si>
  <si>
    <t xml:space="preserve"> Հավելված 3</t>
  </si>
  <si>
    <t xml:space="preserve">    Հավելված 4  </t>
  </si>
  <si>
    <t xml:space="preserve">  ՀԱՏՎԱԾ  4</t>
  </si>
  <si>
    <t>ՀԱՄԱՅՆՔԻ ԲՅՈՒՋԵԻ ՄԻՋՈՑՆԵՐԻ ՏԱՐԵՎԵՐՋԻ ՀԱՎԵԼՈՒՐԴԸ  ԿԱՄ  ԴԵՖԻՑԻՏԸ  (ՊԱԿԱՍՈՒՐԴԸ)</t>
  </si>
  <si>
    <t xml:space="preserve">Տողի NN  </t>
  </si>
  <si>
    <t>Ընդամենը (ս.4+ս.5)</t>
  </si>
  <si>
    <t>վարչական    մաս</t>
  </si>
  <si>
    <t>ֆոնդային    մաս</t>
  </si>
  <si>
    <t>ԸՆԴԱՄԵՆԸ ՀԱՎԵԼՈՒՐԴԸ ԿԱՄ ԴԵՖԻՑԻՏԸ (ՊԱԿԱՍՈՒՐԴԸ)</t>
  </si>
  <si>
    <t xml:space="preserve">    Հավելված 5  </t>
  </si>
  <si>
    <t xml:space="preserve">  ՀԱՏՎԱԾ  5</t>
  </si>
  <si>
    <t>ՀԱՄԱՅՆՔԻ  ԲՅՈՒՋԵԻ  ՀԱՎԵԼՈՒՐԴԻ  ՕԳՏԱԳՈՐԾՄԱՆ  ՈՒՂՂՈՒԹՅՈՒՆՆԵՐԸ  ԿԱՄ ԴԵՖԻՑԻՏԻ (ՊԱԿԱՍՈՒՐԴԻ)  ՖԻՆԱՆՍԱՎՈՐՄԱՆ  ԱՂԲՅՈՒՐՆԵՐԸ</t>
  </si>
  <si>
    <t xml:space="preserve">Տողի          NN  </t>
  </si>
  <si>
    <t xml:space="preserve">        այդ թվում`</t>
  </si>
  <si>
    <t xml:space="preserve">                         ԸՆԴԱՄԵՆԸ`                                 (տող 8100+տող 8200), (տող 8000 հակառակ նշանով)</t>
  </si>
  <si>
    <t xml:space="preserve">                Ա. ՆԵՐՔԻՆ ԱՂԲՅՈՒՐՆԵՐ                       (տող 8110+տող 8160)</t>
  </si>
  <si>
    <t>1. ՓՈԽԱՌՈՒ ՄԻՋՈՑՆԵՐ                                           (տող 8111+տող 8120)</t>
  </si>
  <si>
    <t xml:space="preserve"> 1.1. Արժեթղթեր (բացառությամբ բաժնետոմսերի և կապիտալում այլ մասնակցության) </t>
  </si>
  <si>
    <t xml:space="preserve">     X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</si>
  <si>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</si>
  <si>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</si>
  <si>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</si>
  <si>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</si>
  <si>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                                                                    (տող 8121+տող8140) </t>
  </si>
  <si>
    <t>1.2.1. Վարկեր</t>
  </si>
  <si>
    <t xml:space="preserve">  - վարկերի ստացում</t>
  </si>
  <si>
    <t>9112</t>
  </si>
  <si>
    <t>պետական բյուջեից</t>
  </si>
  <si>
    <t>այլ աղբյուրներից</t>
  </si>
  <si>
    <t xml:space="preserve">  - ստացված վարկերի հիմնական  գումարի մարում</t>
  </si>
  <si>
    <t>6112</t>
  </si>
  <si>
    <t>ՀՀ պետական բյուջեին</t>
  </si>
  <si>
    <t>այլ աղբյուրներին</t>
  </si>
  <si>
    <t xml:space="preserve">îáÕÇ NN  </t>
  </si>
  <si>
    <t xml:space="preserve">´Ûáõç»ï³ÛÇÝ Í³Ëë»ñÇ ïÝï»ë³·Çï³Ï³Ý ¹³ë³Ï³ñ·Ù³Ý Ñá¹í³ÍÝ»ñÇ </t>
  </si>
  <si>
    <t>ÀÝ¹³Ù»ÝÁ (ë.5+ë.6)</t>
  </si>
  <si>
    <t>³Û¹ ÃíáõÙ`</t>
  </si>
  <si>
    <t>³Ýí³ÝáõÙÝ»ñÁ</t>
  </si>
  <si>
    <t>í³ñã³Ï³Ý Ù³ë</t>
  </si>
  <si>
    <t>ýáÝ¹³ÛÇÝ Ù³ë</t>
  </si>
  <si>
    <t>1.2.2. öáË³ïíáõÃÛáõÝÝ»ñ</t>
  </si>
  <si>
    <t xml:space="preserve">áñÇó` </t>
  </si>
  <si>
    <t xml:space="preserve">  - µÛáõç»ï³ÛÇÝ ÷áË³ïíáõÃÛáõÝÝ»ñÇ ëï³óáõÙ</t>
  </si>
  <si>
    <t>ÐÐ å»ï³Ï³Ý µÛáõç»Çó</t>
  </si>
  <si>
    <t>ÐÐ ³ÛÉ Ñ³Ù³ÛÝùÝ»ñÇ µÛáõç»Ý»ñÇó</t>
  </si>
  <si>
    <t xml:space="preserve">  - ëï³óí³Í ÷áË³ïíáõÃÛáõÝÝ»ñÇ ·áõÙ³ñÇ Ù³ñáõÙ</t>
  </si>
  <si>
    <t>ÐÐ å»ï³Ï³Ý µÛáõç»ÇÝ</t>
  </si>
  <si>
    <t>ÐÐ ³ÛÉ Ñ³Ù³ÛÝùÝ»ñÇ µÛáõç»Ý»ñÇÝ</t>
  </si>
  <si>
    <r>
      <t xml:space="preserve">2. üÆÜ²Üê²Î²Ü ²ÎîÆìÜºð                                                     </t>
    </r>
    <r>
      <rPr>
        <i/>
        <sz val="9"/>
        <rFont val="Arial Armenian"/>
        <family val="2"/>
      </rPr>
      <t>(ïáÕ8161+ïáÕ8170+ïáÕ8190-ïáÕ8197+ïáÕ8198+ïáÕ8199)</t>
    </r>
  </si>
  <si>
    <t xml:space="preserve">2.1. ´³ÅÝ»ïáÙë»ñ ¨ Ï³åÇï³ÉáõÙ ³ÛÉ Ù³ëÝ³ÏóáõÃÛáõÝ </t>
  </si>
  <si>
    <t xml:space="preserve"> - Ñ³Ù³ÛÝù³ÛÇÝ ë»÷³Ï³ÝáõÃÛ³Ý µ³ÅÝ»ïáÙë»ñÇ ¨ Ï³åÇï³ÉáõÙ Ñ³Ù³ÛÝùÇ Ù³ëÝ³ÏóáõÃÛ³Ý Çñ³óáõÙÇó Ùáõïù»ñ</t>
  </si>
  <si>
    <t>9213</t>
  </si>
  <si>
    <t xml:space="preserve"> - Çñ³í³µ³Ý³Ï³Ý ³ÝÓ³Ýó Ï³ÝáÝ³¹ñ³Ï³Ý Ï³åÇï³ÉáõÙ å»ï³Ï³Ý Ù³ëÝ³ÏóáõÃÛ³Ý, å»ï³Ï³Ý ë»÷³Ï³ÝáõÃÛáõÝ Ñ³Ý¹Çë³óáÕ ³Ýß³ñÅ ·áõÛùÇ (µ³ó³éáõÃÛ³Ùµ ÑáÕ»ñÇ), ³Û¹ ÃíáõÙª ³Ý³í³ñï ßÇÝ³ñ³ñáõÃÛ³Ý ûµÛ»ÏïÝ»ñÇ Ù³ëÝ³íáñ»óáõÙÇó  ³é³ç³ó³Í ÙÇçáóÝ»ñÇó Ñ³Ù³ÛÝùÇ µÛáõç» Ù³ëÑ³ÝáõÙÇó Ùáõïù»ñ</t>
  </si>
  <si>
    <t xml:space="preserve"> - µ³ÅÝ»ïáÙë»ñ ¨ Ï³åÇï³ÉáõÙ ³ÛÉ Ù³ëÝ³ÏóáõÃÛáõÝ Ó»éùµ»ñáõÙ</t>
  </si>
  <si>
    <t>6213</t>
  </si>
  <si>
    <t xml:space="preserve">2.2. öáË³ïíáõÃÛáõÝÝ»ñ </t>
  </si>
  <si>
    <t xml:space="preserve"> - Ý³ËÏÇÝáõÙ ïñ³Ù³¹ñí³Í ÷áË³ïíáõÃÛáõÝÝ»ñÇ ¹ÇÙ³ó ëï³óíáÕ Ù³ñáõÙÝ»ñÇó Ùáõïù»ñ</t>
  </si>
  <si>
    <t>9212</t>
  </si>
  <si>
    <t xml:space="preserve"> - ÷áË³ïíáõÃÛáõÝÝ»ñÇ ïñ³Ù³¹ñáõÙ</t>
  </si>
  <si>
    <t>6212</t>
  </si>
  <si>
    <t>2.3. Ð³Ù³ÛÝùÇ µÛáõç»Ç ÙÇçáóÝ»ñÇ ï³ñ»ëÏ½µÇ ³½³ï  ÙÝ³óáñ¹Á`  (ïáÕ 8191+ïáÕ 8194)</t>
  </si>
  <si>
    <t xml:space="preserve">³Û¹ ÃíáõÙ` </t>
  </si>
  <si>
    <t xml:space="preserve"> 2.3.1. Ð³Ù³ÛÝùÇ µÛáõç»Ç í³ñã³Ï³Ý Ù³ëÇ ÙÇçáóÝ»ñÇ ï³ñ»ëÏ½µÇ ³½³ï ÙÝ³óáñ¹ </t>
  </si>
  <si>
    <t>áñÇó`</t>
  </si>
  <si>
    <t xml:space="preserve"> - »ÝÃ³Ï³ ¿ áõÕÕÙ³Ý Ñ³Ù³ÛÝùÇ µÛáõç»Ç í³ñã³Ï³Ý Ù³ëÇó Ý³Ëáñ¹ ï³ñáõÙ ýÇÝ³Ýë³íáñÙ³Ý »ÝÃ³Ï³, ë³Ï³ÛÝ ãýÇÝ³Ýë³íáñí³Í`³éÏ³ å³ñï³íáñáõÃÛáõÝÝ»ñÇ Ï³ï³ñÙ³ÝÁ </t>
  </si>
  <si>
    <t xml:space="preserve"> - »ÝÃ³Ï³ ¿ áõÕÕÙ³Ý Ñ³Ù³ÛÝùÇ µÛáõç»Ç ýáÝ¹³ÛÇÝ  Ù³ë                         (ïáÕ 8191 - ïáÕ 8192)</t>
  </si>
  <si>
    <t xml:space="preserve"> 2.3.2. Ð³Ù³ÛÝùÇ µÛáõç»Ç ýáÝ¹³ÛÇÝ Ù³ëÇ ÙÇçáóÝ»ñÇ ï³ñ»ëÏ½µÇ ÙÝ³óáñ¹  (ïáÕ 8195 + ïáÕ 8196)</t>
  </si>
  <si>
    <t xml:space="preserve">  - ³é³Ýó í³ñã³Ï³Ý Ù³ëÇ ÙÇçáóÝ»ñÇ ï³ñ»ëÏ½µÇ ³½³ï ÙÝ³óáñ¹Çó ýáÝ¹³ÛÇÝ  Ù³ë Ùáõïù³·ñÙ³Ý »ÝÃ³Ï³ ·áõÙ³ñÇ </t>
  </si>
  <si>
    <t xml:space="preserve"> - í³ñã³Ï³Ý Ù³ëÇ ÙÇçáóÝ»ñÇ ï³ñ»ëÏ½µÇ ³½³ï ÙÝ³óáñ¹Çó ýáÝ¹³ÛÇÝ  Ù³ë Ùáõïù³·ñÙ³Ý »ÝÃ³Ï³ ·áõÙ³ñÁ (ïáÕ 9193)</t>
  </si>
  <si>
    <t>2.4. Ð³Ù³ÛÝùÇ µÛáõç»Ç ýáÝ¹³ÛÇÝ Ù³ëÇ Å³Ù³Ý³Ï³íáñ ³½³ï ÙÇçáóÝ»ñÇ ïñ³Ù³¹ñáõÙ í³ñã³Ï³Ý Ù³ë</t>
  </si>
  <si>
    <t xml:space="preserve">2.5. Ð³Ù³ÛÝùÇ µÛáõç»Ç ýáÝ¹³ÛÇÝ Ù³ëÇ Å³Ù³Ý³Ï³íáñ ³½³ï ÙÇçáóÝ»ñÇó í³ñã³Ï³Ý Ù³ë ïñ³Ù³¹ñí³Í ÙÇçáóÝ»ñÇ í»ñ³¹³ñÓ ýáÝ¹³ÛÇÝ Ù³ë </t>
  </si>
  <si>
    <r>
      <t xml:space="preserve">2.6. Ð³Ù³ÛÝùÇ µÛáõç»Ç Ñ³ßíáõÙ ÙÇçáóÝ»ñÇ ÙÝ³óáñ¹Ý»ñÁ Ñ³ßí»ïáõ Å³Ù³Ý³Ï³Ñ³ïí³ÍáõÙ  </t>
    </r>
    <r>
      <rPr>
        <sz val="9"/>
        <rFont val="Arial Armenian"/>
        <family val="2"/>
      </rPr>
      <t>(ïáÕ8010- ïáÕ 8110 - ïáÕ 8161 - ïáÕ 8170- ïáÕ 8190- ïáÕ 8197- ïáÕ 8198 - ïáÕ 8210)</t>
    </r>
  </si>
  <si>
    <t>8199³</t>
  </si>
  <si>
    <t>áñÇó` Í³Ëë»ñÇ ýÇÝ³Ýë³íáñÙ³ÝÁ ãáõÕÕí³Í Ñ³Ù³ÛÝùÇ µÛáõç»Ç ÙÇçáóÝ»ñÇ ï³ñ»ëÏ½µÇ ³½³ï ÙÝ³óáñ¹Ç ·áõÙ³ñÁ</t>
  </si>
  <si>
    <r>
      <t xml:space="preserve">                              ´. ²ðî²øÆÜ ²Ô´ÚàôðÜºð                                       </t>
    </r>
    <r>
      <rPr>
        <sz val="9"/>
        <rFont val="Arial Armenian"/>
        <family val="2"/>
      </rPr>
      <t>(ïáÕ 8210)</t>
    </r>
  </si>
  <si>
    <r>
      <t xml:space="preserve">1. öàÊ²èàô ØÆæàòÜºð                                                                              </t>
    </r>
    <r>
      <rPr>
        <i/>
        <sz val="9"/>
        <rFont val="Arial Armenian"/>
        <family val="2"/>
      </rPr>
      <t>(ïáÕ 8211+ïáÕ 8220)</t>
    </r>
  </si>
  <si>
    <t xml:space="preserve"> 1.1. ²ñÅ»ÃÕÃ»ñ (µ³ó³éáõÃÛ³Ùµ µ³ÅÝ»ïáÙë»ñÇ ¨ Ï³åÇï³ÉáõÙ ³ÛÉ Ù³ëÝ³ÏóáõÃÛ³Ý) </t>
  </si>
  <si>
    <t xml:space="preserve">  - ÃáÕ³ñÏáõÙÇó ¨ ï»Õ³µ³ßËáõÙÇó Ùáõïù»ñ</t>
  </si>
  <si>
    <t>9121</t>
  </si>
  <si>
    <t xml:space="preserve">  - ÑÇÙÝ³Ï³Ý ·áõÙ³ñÇ Ù³ñáõÙ</t>
  </si>
  <si>
    <t>6121</t>
  </si>
  <si>
    <r>
      <t xml:space="preserve">1.2. ì³ñÏ»ñ ¨ ÷áË³ïíáõÃÛáõÝÝ»ñ (ëï³óáõÙ ¨ Ù³ñáõÙ)                          </t>
    </r>
    <r>
      <rPr>
        <sz val="9"/>
        <rFont val="Arial Armenian"/>
        <family val="2"/>
      </rPr>
      <t>ïáÕ 8221+ïáÕ 8240</t>
    </r>
  </si>
  <si>
    <t>1.2.1. ì³ñÏ»ñ</t>
  </si>
  <si>
    <t xml:space="preserve">  - í³ñÏ»ñÇ ëï³óáõÙ</t>
  </si>
  <si>
    <t>9122</t>
  </si>
  <si>
    <t xml:space="preserve">  - ëï³óí³Í í³ñÏ»ñÇ ÑÇÙÝ³Ï³Ý  ·áõÙ³ñÇ Ù³ñáõÙ</t>
  </si>
  <si>
    <t>6122</t>
  </si>
  <si>
    <t xml:space="preserve">  - ÷áË³ïíáõÃÛáõÝÝ»ñÇ ëï³óáõÙ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</si>
</sst>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"/>
    <numFmt numFmtId="165" formatCode="000"/>
    <numFmt numFmtId="166" formatCode="0.0"/>
    <numFmt numFmtId="167" formatCode="000.0"/>
  </numFmts>
  <fonts count="59">
    <font>
      <sz val="10"/>
      <name val="Arial"/>
    </font>
    <font>
      <sz val="8"/>
      <name val="Arial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yr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GHEA Grapalat"/>
      <family val="3"/>
    </font>
    <font>
      <sz val="11"/>
      <name val="GHEA Grapalat"/>
      <family val="3"/>
    </font>
    <font>
      <b/>
      <sz val="14"/>
      <name val="GHEA Grapalat"/>
      <family val="3"/>
    </font>
    <font>
      <sz val="12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b/>
      <sz val="10.5"/>
      <name val="GHEA Grapalat"/>
      <family val="3"/>
    </font>
    <font>
      <b/>
      <sz val="10"/>
      <name val="GHEA Grapalat"/>
      <family val="3"/>
    </font>
    <font>
      <b/>
      <i/>
      <sz val="8"/>
      <name val="GHEA Grapalat"/>
      <family val="3"/>
    </font>
    <font>
      <b/>
      <i/>
      <sz val="10"/>
      <name val="GHEA Grapalat"/>
      <family val="3"/>
    </font>
    <font>
      <b/>
      <i/>
      <sz val="11"/>
      <name val="GHEA Grapalat"/>
      <family val="3"/>
    </font>
    <font>
      <sz val="9"/>
      <name val="GHEA Grapalat"/>
      <family val="3"/>
    </font>
    <font>
      <b/>
      <sz val="8"/>
      <name val="GHEA Grapalat"/>
      <family val="3"/>
    </font>
    <font>
      <b/>
      <i/>
      <sz val="9"/>
      <name val="GHEA Grapalat"/>
      <family val="3"/>
    </font>
    <font>
      <b/>
      <sz val="11"/>
      <name val="GHEA Grapalat"/>
      <family val="3"/>
    </font>
    <font>
      <b/>
      <i/>
      <sz val="12"/>
      <name val="GHEA Grapalat"/>
      <family val="3"/>
    </font>
    <font>
      <b/>
      <sz val="9"/>
      <name val="GHEA Grapalat"/>
      <family val="3"/>
    </font>
    <font>
      <i/>
      <sz val="12"/>
      <name val="GHEA Grapalat"/>
      <family val="3"/>
    </font>
    <font>
      <i/>
      <sz val="11"/>
      <name val="GHEA Grapalat"/>
      <family val="3"/>
    </font>
    <font>
      <b/>
      <u/>
      <sz val="14"/>
      <name val="GHEA Grapalat"/>
      <family val="3"/>
    </font>
    <font>
      <i/>
      <sz val="9"/>
      <name val="GHEA Grapalat"/>
      <family val="3"/>
    </font>
    <font>
      <i/>
      <sz val="8"/>
      <name val="GHEA Grapalat"/>
      <family val="3"/>
    </font>
    <font>
      <sz val="9"/>
      <color indexed="8"/>
      <name val="GHEA Grapalat"/>
      <family val="3"/>
    </font>
    <font>
      <sz val="10"/>
      <color indexed="10"/>
      <name val="GHEA Grapalat"/>
      <family val="3"/>
    </font>
    <font>
      <b/>
      <sz val="9"/>
      <color indexed="8"/>
      <name val="GHEA Grapalat"/>
      <family val="3"/>
    </font>
    <font>
      <b/>
      <sz val="8"/>
      <name val="Arial Armenian"/>
      <family val="2"/>
    </font>
    <font>
      <sz val="10"/>
      <name val="Arial Armenian"/>
      <family val="2"/>
    </font>
    <font>
      <sz val="8"/>
      <name val="Arial Armenian"/>
      <family val="2"/>
    </font>
    <font>
      <b/>
      <i/>
      <sz val="9"/>
      <name val="Arial Armenian"/>
      <family val="2"/>
    </font>
    <font>
      <sz val="9"/>
      <color indexed="8"/>
      <name val="Arial Armenian"/>
      <family val="2"/>
    </font>
    <font>
      <sz val="10"/>
      <color indexed="10"/>
      <name val="Arial Armenian"/>
      <family val="2"/>
    </font>
    <font>
      <sz val="9"/>
      <name val="Arial Armenian"/>
      <family val="2"/>
    </font>
    <font>
      <i/>
      <sz val="9"/>
      <name val="Arial Armenian"/>
      <family val="2"/>
    </font>
    <font>
      <b/>
      <sz val="9"/>
      <color indexed="8"/>
      <name val="Arial Armenian"/>
      <family val="2"/>
    </font>
    <font>
      <sz val="8"/>
      <color indexed="8"/>
      <name val="Arial Armenian"/>
      <family val="2"/>
    </font>
    <font>
      <b/>
      <sz val="9"/>
      <name val="Arial Armenian"/>
      <family val="2"/>
    </font>
    <font>
      <b/>
      <sz val="10"/>
      <name val="Arial Armenian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590">
    <xf numFmtId="0" fontId="0" fillId="0" borderId="0" xfId="0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49" fontId="22" fillId="0" borderId="11" xfId="0" applyNumberFormat="1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1" fontId="22" fillId="0" borderId="11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8" fillId="0" borderId="10" xfId="0" quotePrefix="1" applyFont="1" applyBorder="1" applyAlignment="1">
      <alignment horizontal="center" vertical="center"/>
    </xf>
    <xf numFmtId="49" fontId="26" fillId="0" borderId="13" xfId="0" quotePrefix="1" applyNumberFormat="1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166" fontId="29" fillId="0" borderId="14" xfId="0" applyNumberFormat="1" applyFont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" vertical="center"/>
    </xf>
    <xf numFmtId="49" fontId="22" fillId="0" borderId="13" xfId="0" applyNumberFormat="1" applyFont="1" applyBorder="1" applyAlignment="1">
      <alignment horizontal="center" vertical="center"/>
    </xf>
    <xf numFmtId="166" fontId="22" fillId="0" borderId="14" xfId="0" applyNumberFormat="1" applyFont="1" applyBorder="1" applyAlignment="1">
      <alignment horizontal="center" vertical="center" wrapText="1"/>
    </xf>
    <xf numFmtId="0" fontId="29" fillId="0" borderId="10" xfId="0" quotePrefix="1" applyFont="1" applyBorder="1" applyAlignment="1">
      <alignment horizontal="center" vertical="center"/>
    </xf>
    <xf numFmtId="0" fontId="29" fillId="0" borderId="15" xfId="0" applyFont="1" applyBorder="1" applyAlignment="1">
      <alignment vertical="center" wrapText="1"/>
    </xf>
    <xf numFmtId="0" fontId="29" fillId="0" borderId="10" xfId="0" applyFont="1" applyBorder="1" applyAlignment="1">
      <alignment horizontal="center" vertical="center"/>
    </xf>
    <xf numFmtId="166" fontId="29" fillId="0" borderId="16" xfId="0" applyNumberFormat="1" applyFont="1" applyBorder="1" applyAlignment="1">
      <alignment horizontal="center" vertical="center" wrapText="1"/>
    </xf>
    <xf numFmtId="0" fontId="22" fillId="0" borderId="13" xfId="0" applyFont="1" applyBorder="1" applyAlignment="1">
      <alignment vertical="center" wrapText="1"/>
    </xf>
    <xf numFmtId="0" fontId="22" fillId="0" borderId="14" xfId="0" applyFont="1" applyBorder="1" applyAlignment="1">
      <alignment vertical="center"/>
    </xf>
    <xf numFmtId="166" fontId="22" fillId="0" borderId="17" xfId="0" applyNumberFormat="1" applyFont="1" applyBorder="1" applyAlignment="1">
      <alignment horizontal="center" vertical="center" wrapText="1"/>
    </xf>
    <xf numFmtId="0" fontId="22" fillId="0" borderId="12" xfId="0" applyFont="1" applyBorder="1" applyAlignment="1">
      <alignment vertical="center"/>
    </xf>
    <xf numFmtId="0" fontId="29" fillId="0" borderId="10" xfId="0" applyFont="1" applyBorder="1" applyAlignment="1">
      <alignment vertical="center" wrapText="1"/>
    </xf>
    <xf numFmtId="0" fontId="29" fillId="0" borderId="0" xfId="0" applyFont="1" applyAlignment="1">
      <alignment horizontal="center" vertical="center"/>
    </xf>
    <xf numFmtId="166" fontId="29" fillId="0" borderId="10" xfId="0" applyNumberFormat="1" applyFont="1" applyBorder="1" applyAlignment="1">
      <alignment horizontal="center" vertical="center" wrapText="1"/>
    </xf>
    <xf numFmtId="0" fontId="22" fillId="0" borderId="14" xfId="0" applyFont="1" applyBorder="1" applyAlignment="1">
      <alignment vertical="center" wrapText="1"/>
    </xf>
    <xf numFmtId="49" fontId="22" fillId="0" borderId="11" xfId="0" quotePrefix="1" applyNumberFormat="1" applyFont="1" applyBorder="1" applyAlignment="1">
      <alignment horizontal="center" vertical="center"/>
    </xf>
    <xf numFmtId="0" fontId="22" fillId="0" borderId="11" xfId="0" applyFont="1" applyBorder="1" applyAlignment="1">
      <alignment horizontal="left" vertical="center" wrapText="1" indent="1"/>
    </xf>
    <xf numFmtId="166" fontId="22" fillId="0" borderId="11" xfId="0" applyNumberFormat="1" applyFont="1" applyBorder="1" applyAlignment="1">
      <alignment horizontal="center" vertical="center"/>
    </xf>
    <xf numFmtId="0" fontId="23" fillId="0" borderId="11" xfId="0" applyFont="1" applyBorder="1" applyAlignment="1">
      <alignment horizontal="left" vertical="center" wrapText="1" indent="1"/>
    </xf>
    <xf numFmtId="166" fontId="22" fillId="0" borderId="11" xfId="0" applyNumberFormat="1" applyFont="1" applyBorder="1" applyAlignment="1">
      <alignment vertical="center"/>
    </xf>
    <xf numFmtId="49" fontId="22" fillId="0" borderId="10" xfId="0" quotePrefix="1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center" wrapText="1" indent="1"/>
    </xf>
    <xf numFmtId="166" fontId="22" fillId="0" borderId="10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49" fontId="22" fillId="0" borderId="14" xfId="0" quotePrefix="1" applyNumberFormat="1" applyFont="1" applyBorder="1" applyAlignment="1">
      <alignment horizontal="center" vertical="center"/>
    </xf>
    <xf numFmtId="0" fontId="22" fillId="0" borderId="14" xfId="0" applyFont="1" applyBorder="1" applyAlignment="1">
      <alignment horizontal="left" vertical="center" wrapText="1" indent="1"/>
    </xf>
    <xf numFmtId="166" fontId="22" fillId="0" borderId="14" xfId="0" applyNumberFormat="1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49" fontId="22" fillId="0" borderId="12" xfId="0" quotePrefix="1" applyNumberFormat="1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 wrapText="1" indent="1"/>
    </xf>
    <xf numFmtId="166" fontId="22" fillId="0" borderId="12" xfId="0" applyNumberFormat="1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center" wrapText="1" indent="2"/>
    </xf>
    <xf numFmtId="0" fontId="22" fillId="0" borderId="12" xfId="0" applyFont="1" applyBorder="1" applyAlignment="1">
      <alignment horizontal="left" vertical="center" wrapText="1" indent="2"/>
    </xf>
    <xf numFmtId="0" fontId="22" fillId="0" borderId="11" xfId="0" applyFont="1" applyBorder="1" applyAlignment="1">
      <alignment horizontal="left" vertical="center" wrapText="1" indent="3"/>
    </xf>
    <xf numFmtId="0" fontId="22" fillId="0" borderId="11" xfId="0" applyFont="1" applyBorder="1" applyAlignment="1">
      <alignment horizontal="left" vertical="center" wrapText="1" indent="2"/>
    </xf>
    <xf numFmtId="166" fontId="22" fillId="0" borderId="14" xfId="0" applyNumberFormat="1" applyFont="1" applyBorder="1" applyAlignment="1">
      <alignment vertical="center"/>
    </xf>
    <xf numFmtId="0" fontId="22" fillId="0" borderId="12" xfId="0" applyFont="1" applyBorder="1" applyAlignment="1">
      <alignment vertical="center" wrapText="1"/>
    </xf>
    <xf numFmtId="1" fontId="22" fillId="0" borderId="11" xfId="0" applyNumberFormat="1" applyFont="1" applyBorder="1" applyAlignment="1">
      <alignment horizontal="center" vertical="center" wrapText="1"/>
    </xf>
    <xf numFmtId="49" fontId="29" fillId="0" borderId="10" xfId="0" quotePrefix="1" applyNumberFormat="1" applyFont="1" applyBorder="1" applyAlignment="1">
      <alignment horizontal="center" vertical="center"/>
    </xf>
    <xf numFmtId="1" fontId="29" fillId="0" borderId="10" xfId="0" applyNumberFormat="1" applyFont="1" applyBorder="1" applyAlignment="1">
      <alignment horizontal="center" vertical="center" wrapText="1"/>
    </xf>
    <xf numFmtId="166" fontId="29" fillId="0" borderId="10" xfId="0" applyNumberFormat="1" applyFont="1" applyBorder="1" applyAlignment="1">
      <alignment horizontal="center" vertical="center"/>
    </xf>
    <xf numFmtId="49" fontId="29" fillId="0" borderId="12" xfId="0" quotePrefix="1" applyNumberFormat="1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166" fontId="22" fillId="0" borderId="10" xfId="0" applyNumberFormat="1" applyFont="1" applyBorder="1" applyAlignment="1">
      <alignment horizontal="center" vertical="center" wrapText="1"/>
    </xf>
    <xf numFmtId="1" fontId="22" fillId="0" borderId="10" xfId="0" applyNumberFormat="1" applyFont="1" applyBorder="1" applyAlignment="1">
      <alignment horizontal="center" vertical="center" wrapText="1"/>
    </xf>
    <xf numFmtId="1" fontId="22" fillId="0" borderId="12" xfId="0" applyNumberFormat="1" applyFont="1" applyBorder="1" applyAlignment="1">
      <alignment horizontal="center" vertical="center" wrapText="1"/>
    </xf>
    <xf numFmtId="166" fontId="29" fillId="0" borderId="14" xfId="0" applyNumberFormat="1" applyFont="1" applyBorder="1" applyAlignment="1">
      <alignment vertical="center"/>
    </xf>
    <xf numFmtId="0" fontId="29" fillId="0" borderId="11" xfId="0" applyFont="1" applyBorder="1" applyAlignment="1">
      <alignment vertical="center" wrapText="1"/>
    </xf>
    <xf numFmtId="49" fontId="22" fillId="0" borderId="12" xfId="0" applyNumberFormat="1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2" fillId="0" borderId="0" xfId="0" applyFont="1"/>
    <xf numFmtId="0" fontId="25" fillId="0" borderId="0" xfId="0" applyFont="1"/>
    <xf numFmtId="0" fontId="27" fillId="0" borderId="0" xfId="0" applyFont="1"/>
    <xf numFmtId="0" fontId="22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2" fillId="0" borderId="0" xfId="0" applyFont="1" applyAlignment="1">
      <alignment horizontal="right" vertical="center"/>
    </xf>
    <xf numFmtId="166" fontId="22" fillId="0" borderId="0" xfId="0" applyNumberFormat="1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166" fontId="29" fillId="0" borderId="0" xfId="0" applyNumberFormat="1" applyFont="1" applyAlignment="1">
      <alignment vertical="center"/>
    </xf>
    <xf numFmtId="0" fontId="23" fillId="0" borderId="13" xfId="0" applyFont="1" applyBorder="1"/>
    <xf numFmtId="0" fontId="27" fillId="0" borderId="0" xfId="0" applyFont="1" applyAlignment="1">
      <alignment wrapText="1"/>
    </xf>
    <xf numFmtId="166" fontId="29" fillId="0" borderId="12" xfId="0" applyNumberFormat="1" applyFont="1" applyBorder="1" applyAlignment="1">
      <alignment vertical="center"/>
    </xf>
    <xf numFmtId="0" fontId="29" fillId="0" borderId="11" xfId="0" applyFont="1" applyBorder="1" applyAlignment="1">
      <alignment vertical="center"/>
    </xf>
    <xf numFmtId="0" fontId="33" fillId="0" borderId="18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49" fontId="34" fillId="0" borderId="20" xfId="0" applyNumberFormat="1" applyFont="1" applyBorder="1" applyAlignment="1">
      <alignment horizontal="center" vertical="center" wrapText="1"/>
    </xf>
    <xf numFmtId="49" fontId="34" fillId="0" borderId="21" xfId="0" applyNumberFormat="1" applyFont="1" applyBorder="1" applyAlignment="1">
      <alignment horizontal="center" vertical="center" wrapText="1"/>
    </xf>
    <xf numFmtId="49" fontId="34" fillId="0" borderId="22" xfId="0" applyNumberFormat="1" applyFont="1" applyBorder="1" applyAlignment="1">
      <alignment horizontal="center" vertical="center" wrapText="1"/>
    </xf>
    <xf numFmtId="49" fontId="34" fillId="0" borderId="19" xfId="0" applyNumberFormat="1" applyFont="1" applyBorder="1" applyAlignment="1">
      <alignment horizontal="center" vertical="center" wrapText="1"/>
    </xf>
    <xf numFmtId="49" fontId="34" fillId="0" borderId="23" xfId="0" applyNumberFormat="1" applyFont="1" applyBorder="1" applyAlignment="1">
      <alignment horizontal="center" vertical="center" wrapText="1"/>
    </xf>
    <xf numFmtId="49" fontId="34" fillId="0" borderId="24" xfId="0" applyNumberFormat="1" applyFont="1" applyBorder="1" applyAlignment="1">
      <alignment horizontal="center" vertical="center" wrapText="1"/>
    </xf>
    <xf numFmtId="49" fontId="34" fillId="0" borderId="25" xfId="0" applyNumberFormat="1" applyFont="1" applyBorder="1" applyAlignment="1">
      <alignment horizontal="center" vertical="center" wrapText="1"/>
    </xf>
    <xf numFmtId="49" fontId="30" fillId="0" borderId="21" xfId="0" applyNumberFormat="1" applyFont="1" applyBorder="1" applyAlignment="1">
      <alignment horizontal="center" vertical="center" wrapText="1"/>
    </xf>
    <xf numFmtId="0" fontId="30" fillId="0" borderId="21" xfId="0" applyFont="1" applyBorder="1" applyAlignment="1">
      <alignment horizontal="center" vertical="center" wrapText="1"/>
    </xf>
    <xf numFmtId="0" fontId="35" fillId="0" borderId="22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 readingOrder="1"/>
    </xf>
    <xf numFmtId="165" fontId="32" fillId="0" borderId="23" xfId="0" applyNumberFormat="1" applyFont="1" applyBorder="1" applyAlignment="1">
      <alignment horizontal="center" vertical="center" wrapText="1"/>
    </xf>
    <xf numFmtId="166" fontId="25" fillId="0" borderId="24" xfId="0" applyNumberFormat="1" applyFont="1" applyBorder="1" applyAlignment="1">
      <alignment horizontal="center" vertical="center" wrapText="1"/>
    </xf>
    <xf numFmtId="166" fontId="25" fillId="0" borderId="25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27" fillId="0" borderId="26" xfId="0" applyFont="1" applyBorder="1" applyAlignment="1">
      <alignment horizontal="center" vertical="center"/>
    </xf>
    <xf numFmtId="49" fontId="34" fillId="0" borderId="27" xfId="0" applyNumberFormat="1" applyFont="1" applyBorder="1" applyAlignment="1">
      <alignment horizontal="center" vertical="center"/>
    </xf>
    <xf numFmtId="49" fontId="34" fillId="0" borderId="12" xfId="0" applyNumberFormat="1" applyFont="1" applyBorder="1" applyAlignment="1">
      <alignment horizontal="center" vertical="center"/>
    </xf>
    <xf numFmtId="49" fontId="34" fillId="0" borderId="28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 wrapText="1" readingOrder="1"/>
    </xf>
    <xf numFmtId="165" fontId="36" fillId="0" borderId="30" xfId="0" applyNumberFormat="1" applyFont="1" applyBorder="1" applyAlignment="1">
      <alignment horizontal="center" vertical="center" wrapText="1"/>
    </xf>
    <xf numFmtId="166" fontId="25" fillId="0" borderId="31" xfId="0" applyNumberFormat="1" applyFont="1" applyBorder="1" applyAlignment="1">
      <alignment horizontal="center" vertical="center"/>
    </xf>
    <xf numFmtId="0" fontId="33" fillId="0" borderId="31" xfId="0" applyFont="1" applyBorder="1" applyAlignment="1">
      <alignment horizontal="center" vertical="top" wrapText="1" readingOrder="1"/>
    </xf>
    <xf numFmtId="165" fontId="36" fillId="0" borderId="30" xfId="0" applyNumberFormat="1" applyFont="1" applyBorder="1" applyAlignment="1">
      <alignment horizontal="center" vertical="top" wrapText="1"/>
    </xf>
    <xf numFmtId="166" fontId="25" fillId="0" borderId="29" xfId="0" applyNumberFormat="1" applyFont="1" applyBorder="1" applyAlignment="1">
      <alignment horizontal="center"/>
    </xf>
    <xf numFmtId="166" fontId="25" fillId="0" borderId="27" xfId="0" applyNumberFormat="1" applyFont="1" applyBorder="1" applyAlignment="1">
      <alignment horizontal="center"/>
    </xf>
    <xf numFmtId="166" fontId="25" fillId="0" borderId="32" xfId="0" applyNumberFormat="1" applyFont="1" applyBorder="1" applyAlignment="1">
      <alignment horizontal="center"/>
    </xf>
    <xf numFmtId="0" fontId="27" fillId="0" borderId="33" xfId="0" applyFont="1" applyBorder="1" applyAlignment="1">
      <alignment horizontal="center" vertical="center"/>
    </xf>
    <xf numFmtId="49" fontId="34" fillId="0" borderId="11" xfId="0" applyNumberFormat="1" applyFont="1" applyBorder="1" applyAlignment="1">
      <alignment horizontal="center" vertical="center"/>
    </xf>
    <xf numFmtId="49" fontId="34" fillId="0" borderId="34" xfId="0" applyNumberFormat="1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top" wrapText="1" readingOrder="1"/>
    </xf>
    <xf numFmtId="0" fontId="32" fillId="0" borderId="35" xfId="0" applyFont="1" applyBorder="1" applyAlignment="1">
      <alignment horizontal="center" vertical="top" wrapText="1" readingOrder="1"/>
    </xf>
    <xf numFmtId="166" fontId="26" fillId="0" borderId="31" xfId="0" applyNumberFormat="1" applyFont="1" applyBorder="1" applyAlignment="1">
      <alignment horizontal="center"/>
    </xf>
    <xf numFmtId="166" fontId="37" fillId="0" borderId="36" xfId="0" applyNumberFormat="1" applyFont="1" applyBorder="1" applyAlignment="1">
      <alignment horizontal="center"/>
    </xf>
    <xf numFmtId="166" fontId="37" fillId="0" borderId="37" xfId="0" applyNumberFormat="1" applyFont="1" applyBorder="1" applyAlignment="1">
      <alignment horizontal="center"/>
    </xf>
    <xf numFmtId="166" fontId="37" fillId="0" borderId="31" xfId="0" applyNumberFormat="1" applyFont="1" applyBorder="1" applyAlignment="1">
      <alignment horizontal="center"/>
    </xf>
    <xf numFmtId="49" fontId="27" fillId="0" borderId="27" xfId="0" applyNumberFormat="1" applyFont="1" applyBorder="1" applyAlignment="1">
      <alignment horizontal="center" vertical="center"/>
    </xf>
    <xf numFmtId="49" fontId="27" fillId="0" borderId="11" xfId="0" applyNumberFormat="1" applyFont="1" applyBorder="1" applyAlignment="1">
      <alignment horizontal="center" vertical="center"/>
    </xf>
    <xf numFmtId="49" fontId="27" fillId="0" borderId="34" xfId="0" applyNumberFormat="1" applyFont="1" applyBorder="1" applyAlignment="1">
      <alignment horizontal="center" vertical="center"/>
    </xf>
    <xf numFmtId="165" fontId="23" fillId="0" borderId="35" xfId="0" applyNumberFormat="1" applyFont="1" applyBorder="1" applyAlignment="1">
      <alignment horizontal="center" vertical="top" wrapText="1"/>
    </xf>
    <xf numFmtId="166" fontId="25" fillId="0" borderId="31" xfId="0" applyNumberFormat="1" applyFont="1" applyBorder="1" applyAlignment="1">
      <alignment horizontal="center"/>
    </xf>
    <xf numFmtId="166" fontId="25" fillId="0" borderId="36" xfId="0" applyNumberFormat="1" applyFont="1" applyBorder="1" applyAlignment="1">
      <alignment horizontal="center"/>
    </xf>
    <xf numFmtId="166" fontId="25" fillId="0" borderId="37" xfId="0" applyNumberFormat="1" applyFont="1" applyBorder="1" applyAlignment="1">
      <alignment horizontal="center"/>
    </xf>
    <xf numFmtId="0" fontId="33" fillId="0" borderId="31" xfId="0" applyFont="1" applyBorder="1" applyAlignment="1">
      <alignment horizontal="center" vertical="center" wrapText="1" readingOrder="1"/>
    </xf>
    <xf numFmtId="165" fontId="32" fillId="0" borderId="35" xfId="0" applyNumberFormat="1" applyFont="1" applyBorder="1" applyAlignment="1">
      <alignment horizontal="center" vertical="top" wrapText="1"/>
    </xf>
    <xf numFmtId="0" fontId="23" fillId="0" borderId="35" xfId="0" applyFont="1" applyBorder="1" applyAlignment="1">
      <alignment horizontal="center" vertical="top" wrapText="1"/>
    </xf>
    <xf numFmtId="166" fontId="26" fillId="0" borderId="36" xfId="0" applyNumberFormat="1" applyFont="1" applyBorder="1" applyAlignment="1">
      <alignment horizontal="center"/>
    </xf>
    <xf numFmtId="166" fontId="26" fillId="0" borderId="37" xfId="0" applyNumberFormat="1" applyFont="1" applyBorder="1" applyAlignment="1">
      <alignment horizontal="center"/>
    </xf>
    <xf numFmtId="0" fontId="33" fillId="0" borderId="29" xfId="0" applyFont="1" applyBorder="1" applyAlignment="1">
      <alignment horizontal="center" vertical="top" wrapText="1" readingOrder="1"/>
    </xf>
    <xf numFmtId="0" fontId="36" fillId="0" borderId="35" xfId="0" applyFont="1" applyBorder="1" applyAlignment="1">
      <alignment horizontal="center" vertical="center" wrapText="1"/>
    </xf>
    <xf numFmtId="166" fontId="25" fillId="0" borderId="36" xfId="0" applyNumberFormat="1" applyFont="1" applyBorder="1" applyAlignment="1">
      <alignment horizontal="center" vertical="center"/>
    </xf>
    <xf numFmtId="166" fontId="25" fillId="0" borderId="37" xfId="0" applyNumberFormat="1" applyFont="1" applyBorder="1" applyAlignment="1">
      <alignment horizontal="center" vertical="center"/>
    </xf>
    <xf numFmtId="0" fontId="32" fillId="0" borderId="35" xfId="0" applyFont="1" applyBorder="1" applyAlignment="1">
      <alignment horizontal="center" vertical="top" wrapText="1"/>
    </xf>
    <xf numFmtId="49" fontId="34" fillId="0" borderId="36" xfId="0" applyNumberFormat="1" applyFont="1" applyBorder="1" applyAlignment="1">
      <alignment horizontal="center" vertical="center"/>
    </xf>
    <xf numFmtId="0" fontId="38" fillId="0" borderId="31" xfId="0" applyFont="1" applyBorder="1" applyAlignment="1">
      <alignment horizontal="center" vertical="center" wrapText="1" readingOrder="1"/>
    </xf>
    <xf numFmtId="49" fontId="27" fillId="0" borderId="36" xfId="0" applyNumberFormat="1" applyFont="1" applyBorder="1" applyAlignment="1">
      <alignment horizontal="center" vertical="center"/>
    </xf>
    <xf numFmtId="166" fontId="26" fillId="0" borderId="31" xfId="0" applyNumberFormat="1" applyFont="1" applyBorder="1" applyAlignment="1">
      <alignment horizontal="center" vertical="center"/>
    </xf>
    <xf numFmtId="164" fontId="23" fillId="0" borderId="35" xfId="0" applyNumberFormat="1" applyFont="1" applyBorder="1" applyAlignment="1">
      <alignment horizontal="center" vertical="top" wrapText="1"/>
    </xf>
    <xf numFmtId="166" fontId="26" fillId="0" borderId="37" xfId="0" applyNumberFormat="1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top" wrapText="1" readingOrder="1"/>
    </xf>
    <xf numFmtId="0" fontId="38" fillId="0" borderId="31" xfId="0" applyFont="1" applyBorder="1" applyAlignment="1">
      <alignment horizontal="center" vertical="top" wrapText="1" readingOrder="1"/>
    </xf>
    <xf numFmtId="166" fontId="39" fillId="0" borderId="37" xfId="0" applyNumberFormat="1" applyFont="1" applyBorder="1" applyAlignment="1">
      <alignment horizontal="center"/>
    </xf>
    <xf numFmtId="0" fontId="40" fillId="0" borderId="35" xfId="0" applyFont="1" applyBorder="1" applyAlignment="1">
      <alignment horizontal="center" vertical="top" wrapText="1" readingOrder="1"/>
    </xf>
    <xf numFmtId="0" fontId="35" fillId="0" borderId="31" xfId="0" applyFont="1" applyBorder="1" applyAlignment="1">
      <alignment horizontal="center" vertical="top" wrapText="1"/>
    </xf>
    <xf numFmtId="0" fontId="33" fillId="0" borderId="31" xfId="0" applyFont="1" applyBorder="1" applyAlignment="1">
      <alignment horizontal="center" vertical="top" wrapText="1"/>
    </xf>
    <xf numFmtId="0" fontId="25" fillId="0" borderId="27" xfId="0" applyFont="1" applyBorder="1" applyAlignment="1">
      <alignment horizontal="center"/>
    </xf>
    <xf numFmtId="0" fontId="25" fillId="0" borderId="32" xfId="0" applyFont="1" applyBorder="1" applyAlignment="1">
      <alignment horizontal="center"/>
    </xf>
    <xf numFmtId="166" fontId="39" fillId="0" borderId="36" xfId="0" applyNumberFormat="1" applyFont="1" applyBorder="1" applyAlignment="1">
      <alignment horizontal="center"/>
    </xf>
    <xf numFmtId="0" fontId="27" fillId="0" borderId="38" xfId="0" applyFont="1" applyBorder="1" applyAlignment="1">
      <alignment horizontal="center" vertical="center"/>
    </xf>
    <xf numFmtId="49" fontId="27" fillId="0" borderId="10" xfId="0" applyNumberFormat="1" applyFont="1" applyBorder="1" applyAlignment="1">
      <alignment horizontal="center" vertical="center"/>
    </xf>
    <xf numFmtId="49" fontId="27" fillId="0" borderId="15" xfId="0" applyNumberFormat="1" applyFont="1" applyBorder="1" applyAlignment="1">
      <alignment horizontal="center" vertical="center"/>
    </xf>
    <xf numFmtId="0" fontId="33" fillId="0" borderId="39" xfId="0" applyFont="1" applyBorder="1" applyAlignment="1">
      <alignment horizontal="center" vertical="top" wrapText="1" readingOrder="1"/>
    </xf>
    <xf numFmtId="0" fontId="23" fillId="0" borderId="40" xfId="0" applyFont="1" applyBorder="1" applyAlignment="1">
      <alignment horizontal="center" vertical="top" wrapText="1"/>
    </xf>
    <xf numFmtId="166" fontId="25" fillId="0" borderId="16" xfId="0" applyNumberFormat="1" applyFont="1" applyBorder="1" applyAlignment="1">
      <alignment horizontal="center"/>
    </xf>
    <xf numFmtId="166" fontId="25" fillId="0" borderId="41" xfId="0" applyNumberFormat="1" applyFont="1" applyBorder="1" applyAlignment="1">
      <alignment horizontal="center"/>
    </xf>
    <xf numFmtId="0" fontId="38" fillId="0" borderId="31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49" fontId="27" fillId="0" borderId="11" xfId="0" applyNumberFormat="1" applyFont="1" applyBorder="1" applyAlignment="1">
      <alignment horizontal="center" vertical="top"/>
    </xf>
    <xf numFmtId="49" fontId="27" fillId="0" borderId="34" xfId="0" applyNumberFormat="1" applyFont="1" applyBorder="1" applyAlignment="1">
      <alignment horizontal="center" vertical="top"/>
    </xf>
    <xf numFmtId="0" fontId="27" fillId="0" borderId="42" xfId="0" applyFont="1" applyBorder="1" applyAlignment="1">
      <alignment horizontal="center" vertical="center"/>
    </xf>
    <xf numFmtId="49" fontId="27" fillId="0" borderId="43" xfId="0" applyNumberFormat="1" applyFont="1" applyBorder="1" applyAlignment="1">
      <alignment horizontal="center" vertical="top"/>
    </xf>
    <xf numFmtId="49" fontId="27" fillId="0" borderId="44" xfId="0" applyNumberFormat="1" applyFont="1" applyBorder="1" applyAlignment="1">
      <alignment horizontal="center" vertical="top"/>
    </xf>
    <xf numFmtId="0" fontId="33" fillId="0" borderId="45" xfId="0" applyFont="1" applyBorder="1" applyAlignment="1">
      <alignment horizontal="center" vertical="top" wrapText="1"/>
    </xf>
    <xf numFmtId="0" fontId="23" fillId="0" borderId="46" xfId="0" applyFont="1" applyBorder="1" applyAlignment="1">
      <alignment horizontal="center" vertical="top" wrapText="1"/>
    </xf>
    <xf numFmtId="166" fontId="25" fillId="0" borderId="47" xfId="0" applyNumberFormat="1" applyFont="1" applyBorder="1" applyAlignment="1">
      <alignment horizontal="center"/>
    </xf>
    <xf numFmtId="166" fontId="25" fillId="0" borderId="48" xfId="0" applyNumberFormat="1" applyFont="1" applyBorder="1" applyAlignment="1">
      <alignment horizontal="center"/>
    </xf>
    <xf numFmtId="164" fontId="33" fillId="0" borderId="0" xfId="0" applyNumberFormat="1" applyFont="1" applyAlignment="1">
      <alignment horizontal="center" vertical="top"/>
    </xf>
    <xf numFmtId="0" fontId="35" fillId="0" borderId="0" xfId="0" applyFont="1" applyAlignment="1">
      <alignment horizontal="center" vertical="top"/>
    </xf>
    <xf numFmtId="0" fontId="33" fillId="0" borderId="0" xfId="0" applyFont="1" applyAlignment="1">
      <alignment horizontal="center" vertical="top"/>
    </xf>
    <xf numFmtId="0" fontId="23" fillId="0" borderId="0" xfId="0" applyFont="1" applyAlignment="1">
      <alignment horizontal="center" vertical="top" wrapText="1"/>
    </xf>
    <xf numFmtId="0" fontId="27" fillId="0" borderId="20" xfId="0" applyFont="1" applyBorder="1" applyAlignment="1">
      <alignment horizontal="center" vertical="center" wrapText="1"/>
    </xf>
    <xf numFmtId="49" fontId="27" fillId="0" borderId="0" xfId="0" applyNumberFormat="1" applyFont="1" applyAlignment="1">
      <alignment horizontal="center" vertical="top"/>
    </xf>
    <xf numFmtId="165" fontId="30" fillId="0" borderId="0" xfId="0" applyNumberFormat="1" applyFont="1" applyAlignment="1">
      <alignment horizontal="center" vertical="top"/>
    </xf>
    <xf numFmtId="165" fontId="27" fillId="0" borderId="0" xfId="0" applyNumberFormat="1" applyFont="1" applyAlignment="1">
      <alignment horizontal="center" vertical="top"/>
    </xf>
    <xf numFmtId="164" fontId="27" fillId="0" borderId="0" xfId="0" applyNumberFormat="1" applyFont="1" applyAlignment="1">
      <alignment horizontal="center" vertical="top"/>
    </xf>
    <xf numFmtId="164" fontId="29" fillId="0" borderId="0" xfId="0" applyNumberFormat="1" applyFont="1" applyAlignment="1">
      <alignment horizontal="center" vertical="top"/>
    </xf>
    <xf numFmtId="0" fontId="29" fillId="0" borderId="0" xfId="0" applyFont="1" applyAlignment="1">
      <alignment horizontal="center" vertical="top"/>
    </xf>
    <xf numFmtId="164" fontId="26" fillId="0" borderId="0" xfId="0" applyNumberFormat="1" applyFont="1" applyAlignment="1">
      <alignment horizontal="center" vertical="top"/>
    </xf>
    <xf numFmtId="0" fontId="26" fillId="0" borderId="0" xfId="0" applyFont="1" applyAlignment="1">
      <alignment horizontal="center" vertical="top"/>
    </xf>
    <xf numFmtId="0" fontId="26" fillId="0" borderId="0" xfId="0" applyFont="1" applyAlignment="1">
      <alignment horizontal="center" vertical="top" wrapText="1"/>
    </xf>
    <xf numFmtId="166" fontId="25" fillId="0" borderId="19" xfId="0" applyNumberFormat="1" applyFont="1" applyBorder="1" applyAlignment="1">
      <alignment horizontal="center" vertical="center"/>
    </xf>
    <xf numFmtId="166" fontId="25" fillId="0" borderId="27" xfId="0" applyNumberFormat="1" applyFont="1" applyBorder="1" applyAlignment="1">
      <alignment horizontal="center" vertical="center"/>
    </xf>
    <xf numFmtId="166" fontId="25" fillId="0" borderId="0" xfId="0" applyNumberFormat="1" applyFont="1" applyAlignment="1">
      <alignment horizontal="center"/>
    </xf>
    <xf numFmtId="166" fontId="26" fillId="0" borderId="36" xfId="0" applyNumberFormat="1" applyFont="1" applyBorder="1" applyAlignment="1">
      <alignment horizontal="center" vertical="center"/>
    </xf>
    <xf numFmtId="0" fontId="23" fillId="0" borderId="0" xfId="0" applyFont="1" applyAlignment="1">
      <alignment vertical="top" wrapText="1"/>
    </xf>
    <xf numFmtId="49" fontId="38" fillId="0" borderId="35" xfId="0" applyNumberFormat="1" applyFont="1" applyBorder="1" applyAlignment="1">
      <alignment vertical="top" wrapText="1"/>
    </xf>
    <xf numFmtId="49" fontId="22" fillId="0" borderId="49" xfId="0" applyNumberFormat="1" applyFont="1" applyBorder="1" applyAlignment="1">
      <alignment horizontal="center" wrapText="1"/>
    </xf>
    <xf numFmtId="49" fontId="22" fillId="0" borderId="49" xfId="0" applyNumberFormat="1" applyFont="1" applyBorder="1" applyAlignment="1">
      <alignment horizontal="center" vertical="top" wrapText="1"/>
    </xf>
    <xf numFmtId="49" fontId="29" fillId="0" borderId="30" xfId="0" applyNumberFormat="1" applyFont="1" applyBorder="1" applyAlignment="1">
      <alignment vertical="top" wrapText="1"/>
    </xf>
    <xf numFmtId="49" fontId="35" fillId="0" borderId="23" xfId="0" applyNumberFormat="1" applyFont="1" applyBorder="1" applyAlignment="1">
      <alignment vertical="top" wrapText="1"/>
    </xf>
    <xf numFmtId="49" fontId="35" fillId="0" borderId="35" xfId="0" applyNumberFormat="1" applyFont="1" applyBorder="1" applyAlignment="1">
      <alignment vertical="top" wrapText="1"/>
    </xf>
    <xf numFmtId="49" fontId="38" fillId="0" borderId="46" xfId="0" applyNumberFormat="1" applyFont="1" applyBorder="1" applyAlignment="1">
      <alignment vertical="top" wrapText="1"/>
    </xf>
    <xf numFmtId="0" fontId="29" fillId="0" borderId="50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29" fillId="0" borderId="51" xfId="0" applyFont="1" applyBorder="1" applyAlignment="1">
      <alignment horizontal="center" vertical="center" wrapText="1"/>
    </xf>
    <xf numFmtId="49" fontId="29" fillId="0" borderId="51" xfId="0" applyNumberFormat="1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/>
    </xf>
    <xf numFmtId="0" fontId="27" fillId="0" borderId="50" xfId="0" applyFont="1" applyBorder="1" applyAlignment="1">
      <alignment horizontal="center" vertical="center"/>
    </xf>
    <xf numFmtId="166" fontId="22" fillId="0" borderId="0" xfId="0" applyNumberFormat="1" applyFont="1"/>
    <xf numFmtId="0" fontId="27" fillId="0" borderId="52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7" fillId="0" borderId="53" xfId="0" applyFont="1" applyBorder="1" applyAlignment="1">
      <alignment horizontal="center" vertical="center"/>
    </xf>
    <xf numFmtId="0" fontId="27" fillId="0" borderId="51" xfId="0" applyFont="1" applyBorder="1" applyAlignment="1">
      <alignment horizontal="center" vertical="center"/>
    </xf>
    <xf numFmtId="0" fontId="27" fillId="0" borderId="54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/>
    </xf>
    <xf numFmtId="0" fontId="27" fillId="0" borderId="55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35" fillId="0" borderId="56" xfId="0" applyFont="1" applyBorder="1" applyAlignment="1">
      <alignment horizontal="left" vertical="top" wrapText="1"/>
    </xf>
    <xf numFmtId="0" fontId="27" fillId="0" borderId="29" xfId="0" applyFont="1" applyBorder="1" applyAlignment="1">
      <alignment horizontal="center" vertical="center"/>
    </xf>
    <xf numFmtId="0" fontId="33" fillId="0" borderId="30" xfId="0" applyFont="1" applyBorder="1" applyAlignment="1">
      <alignment horizontal="left" vertical="top" wrapText="1"/>
    </xf>
    <xf numFmtId="0" fontId="33" fillId="0" borderId="23" xfId="0" applyFont="1" applyBorder="1" applyAlignment="1">
      <alignment horizontal="left" vertical="top" wrapText="1"/>
    </xf>
    <xf numFmtId="0" fontId="27" fillId="0" borderId="45" xfId="0" applyFont="1" applyBorder="1" applyAlignment="1">
      <alignment horizontal="center" vertical="center"/>
    </xf>
    <xf numFmtId="0" fontId="22" fillId="0" borderId="11" xfId="0" applyFont="1" applyBorder="1"/>
    <xf numFmtId="0" fontId="27" fillId="0" borderId="57" xfId="0" applyFont="1" applyBorder="1" applyAlignment="1">
      <alignment horizontal="center" vertical="center"/>
    </xf>
    <xf numFmtId="49" fontId="22" fillId="0" borderId="49" xfId="0" applyNumberFormat="1" applyFont="1" applyBorder="1" applyAlignment="1">
      <alignment horizontal="center" vertical="center"/>
    </xf>
    <xf numFmtId="166" fontId="22" fillId="0" borderId="11" xfId="0" applyNumberFormat="1" applyFont="1" applyBorder="1"/>
    <xf numFmtId="49" fontId="22" fillId="0" borderId="49" xfId="0" applyNumberFormat="1" applyFont="1" applyBorder="1" applyAlignment="1">
      <alignment horizontal="center"/>
    </xf>
    <xf numFmtId="49" fontId="22" fillId="0" borderId="53" xfId="0" applyNumberFormat="1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9" fillId="0" borderId="0" xfId="0" applyFont="1" applyAlignment="1">
      <alignment vertical="top" wrapText="1"/>
    </xf>
    <xf numFmtId="49" fontId="33" fillId="0" borderId="0" xfId="0" applyNumberFormat="1" applyFont="1" applyAlignment="1">
      <alignment horizontal="center" vertical="top" wrapText="1"/>
    </xf>
    <xf numFmtId="0" fontId="29" fillId="0" borderId="0" xfId="0" applyFont="1" applyAlignment="1">
      <alignment horizontal="center"/>
    </xf>
    <xf numFmtId="0" fontId="22" fillId="0" borderId="0" xfId="0" applyFont="1" applyAlignment="1">
      <alignment vertical="top" wrapText="1"/>
    </xf>
    <xf numFmtId="49" fontId="33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vertical="top" wrapText="1"/>
    </xf>
    <xf numFmtId="49" fontId="35" fillId="0" borderId="0" xfId="0" applyNumberFormat="1" applyFont="1" applyAlignment="1">
      <alignment horizontal="center" vertical="top" wrapText="1"/>
    </xf>
    <xf numFmtId="49" fontId="33" fillId="0" borderId="0" xfId="0" applyNumberFormat="1" applyFont="1" applyAlignment="1">
      <alignment horizontal="center" vertical="top"/>
    </xf>
    <xf numFmtId="0" fontId="29" fillId="0" borderId="0" xfId="0" applyFont="1" applyAlignment="1">
      <alignment wrapText="1"/>
    </xf>
    <xf numFmtId="49" fontId="33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top"/>
    </xf>
    <xf numFmtId="49" fontId="35" fillId="0" borderId="0" xfId="0" applyNumberFormat="1" applyFont="1" applyAlignment="1">
      <alignment horizontal="center" vertical="top"/>
    </xf>
    <xf numFmtId="0" fontId="36" fillId="0" borderId="0" xfId="0" applyFont="1" applyAlignment="1">
      <alignment vertical="top" wrapText="1"/>
    </xf>
    <xf numFmtId="0" fontId="36" fillId="0" borderId="0" xfId="0" applyFont="1" applyAlignment="1">
      <alignment horizontal="center" vertical="center" wrapText="1"/>
    </xf>
    <xf numFmtId="49" fontId="33" fillId="0" borderId="0" xfId="0" applyNumberFormat="1" applyFont="1" applyAlignment="1">
      <alignment horizontal="center" vertical="center"/>
    </xf>
    <xf numFmtId="0" fontId="33" fillId="0" borderId="0" xfId="0" applyFont="1"/>
    <xf numFmtId="0" fontId="36" fillId="0" borderId="50" xfId="0" applyFont="1" applyBorder="1" applyAlignment="1">
      <alignment horizontal="center" vertical="top" wrapText="1"/>
    </xf>
    <xf numFmtId="0" fontId="33" fillId="0" borderId="50" xfId="0" applyFont="1" applyBorder="1" applyAlignment="1">
      <alignment horizontal="left" vertical="top" wrapText="1"/>
    </xf>
    <xf numFmtId="0" fontId="26" fillId="0" borderId="50" xfId="0" applyFont="1" applyBorder="1" applyAlignment="1">
      <alignment horizontal="center" vertical="center" wrapText="1"/>
    </xf>
    <xf numFmtId="0" fontId="29" fillId="0" borderId="50" xfId="0" applyFont="1" applyBorder="1" applyAlignment="1">
      <alignment vertical="center" wrapText="1"/>
    </xf>
    <xf numFmtId="0" fontId="35" fillId="0" borderId="52" xfId="0" applyFont="1" applyBorder="1" applyAlignment="1">
      <alignment horizontal="left" vertical="center" wrapText="1"/>
    </xf>
    <xf numFmtId="49" fontId="38" fillId="0" borderId="49" xfId="0" applyNumberFormat="1" applyFont="1" applyBorder="1" applyAlignment="1">
      <alignment vertical="top" wrapText="1"/>
    </xf>
    <xf numFmtId="49" fontId="35" fillId="0" borderId="49" xfId="0" applyNumberFormat="1" applyFont="1" applyBorder="1" applyAlignment="1">
      <alignment vertical="top" wrapText="1"/>
    </xf>
    <xf numFmtId="49" fontId="35" fillId="0" borderId="53" xfId="0" applyNumberFormat="1" applyFont="1" applyBorder="1" applyAlignment="1">
      <alignment vertical="top" wrapText="1"/>
    </xf>
    <xf numFmtId="49" fontId="38" fillId="0" borderId="50" xfId="0" applyNumberFormat="1" applyFont="1" applyBorder="1" applyAlignment="1">
      <alignment vertical="top" wrapText="1"/>
    </xf>
    <xf numFmtId="49" fontId="35" fillId="0" borderId="52" xfId="0" applyNumberFormat="1" applyFont="1" applyBorder="1" applyAlignment="1">
      <alignment vertical="top" wrapText="1"/>
    </xf>
    <xf numFmtId="49" fontId="38" fillId="0" borderId="53" xfId="0" applyNumberFormat="1" applyFont="1" applyBorder="1" applyAlignment="1">
      <alignment vertical="top" wrapText="1"/>
    </xf>
    <xf numFmtId="0" fontId="38" fillId="0" borderId="49" xfId="0" applyFont="1" applyBorder="1" applyAlignment="1">
      <alignment vertical="top" wrapText="1"/>
    </xf>
    <xf numFmtId="49" fontId="38" fillId="0" borderId="49" xfId="0" applyNumberFormat="1" applyFont="1" applyBorder="1" applyAlignment="1">
      <alignment vertical="center" wrapText="1"/>
    </xf>
    <xf numFmtId="49" fontId="35" fillId="0" borderId="50" xfId="0" applyNumberFormat="1" applyFont="1" applyBorder="1" applyAlignment="1">
      <alignment vertical="top" wrapText="1"/>
    </xf>
    <xf numFmtId="49" fontId="38" fillId="0" borderId="51" xfId="0" applyNumberFormat="1" applyFont="1" applyBorder="1" applyAlignment="1">
      <alignment vertical="center" wrapText="1"/>
    </xf>
    <xf numFmtId="49" fontId="35" fillId="0" borderId="52" xfId="0" applyNumberFormat="1" applyFont="1" applyBorder="1" applyAlignment="1">
      <alignment vertical="center" wrapText="1"/>
    </xf>
    <xf numFmtId="49" fontId="33" fillId="0" borderId="49" xfId="0" applyNumberFormat="1" applyFont="1" applyBorder="1" applyAlignment="1">
      <alignment vertical="top" wrapText="1"/>
    </xf>
    <xf numFmtId="49" fontId="35" fillId="0" borderId="49" xfId="0" applyNumberFormat="1" applyFont="1" applyBorder="1" applyAlignment="1">
      <alignment vertical="center" wrapText="1"/>
    </xf>
    <xf numFmtId="0" fontId="38" fillId="0" borderId="54" xfId="0" applyFont="1" applyBorder="1" applyAlignment="1">
      <alignment vertical="top" wrapText="1"/>
    </xf>
    <xf numFmtId="0" fontId="33" fillId="0" borderId="49" xfId="0" applyFont="1" applyBorder="1" applyAlignment="1">
      <alignment vertical="top" wrapText="1"/>
    </xf>
    <xf numFmtId="0" fontId="33" fillId="0" borderId="49" xfId="0" applyFont="1" applyBorder="1" applyAlignment="1">
      <alignment wrapText="1"/>
    </xf>
    <xf numFmtId="0" fontId="33" fillId="0" borderId="58" xfId="0" applyFont="1" applyBorder="1" applyAlignment="1">
      <alignment vertical="top" wrapText="1"/>
    </xf>
    <xf numFmtId="49" fontId="35" fillId="0" borderId="50" xfId="0" applyNumberFormat="1" applyFont="1" applyBorder="1" applyAlignment="1">
      <alignment vertical="center" wrapText="1"/>
    </xf>
    <xf numFmtId="0" fontId="33" fillId="0" borderId="57" xfId="0" applyFont="1" applyBorder="1" applyAlignment="1">
      <alignment horizontal="left" vertical="top" wrapText="1"/>
    </xf>
    <xf numFmtId="0" fontId="38" fillId="0" borderId="52" xfId="0" applyFont="1" applyBorder="1" applyAlignment="1">
      <alignment vertical="top" wrapText="1"/>
    </xf>
    <xf numFmtId="0" fontId="38" fillId="0" borderId="53" xfId="0" applyFont="1" applyBorder="1" applyAlignment="1">
      <alignment vertical="top" wrapText="1"/>
    </xf>
    <xf numFmtId="0" fontId="33" fillId="0" borderId="52" xfId="0" applyFont="1" applyBorder="1" applyAlignment="1">
      <alignment vertical="top" wrapText="1"/>
    </xf>
    <xf numFmtId="49" fontId="29" fillId="0" borderId="34" xfId="0" applyNumberFormat="1" applyFont="1" applyBorder="1" applyAlignment="1">
      <alignment vertical="top" wrapText="1"/>
    </xf>
    <xf numFmtId="49" fontId="42" fillId="0" borderId="49" xfId="0" applyNumberFormat="1" applyFont="1" applyBorder="1" applyAlignment="1">
      <alignment vertical="top" wrapText="1"/>
    </xf>
    <xf numFmtId="49" fontId="42" fillId="0" borderId="52" xfId="0" applyNumberFormat="1" applyFont="1" applyBorder="1" applyAlignment="1">
      <alignment vertical="top" wrapText="1"/>
    </xf>
    <xf numFmtId="49" fontId="33" fillId="0" borderId="51" xfId="0" applyNumberFormat="1" applyFont="1" applyBorder="1" applyAlignment="1">
      <alignment vertical="top" wrapText="1"/>
    </xf>
    <xf numFmtId="49" fontId="26" fillId="0" borderId="50" xfId="0" applyNumberFormat="1" applyFont="1" applyBorder="1" applyAlignment="1">
      <alignment horizontal="center" vertical="center" wrapText="1"/>
    </xf>
    <xf numFmtId="49" fontId="38" fillId="0" borderId="52" xfId="0" applyNumberFormat="1" applyFont="1" applyBorder="1" applyAlignment="1">
      <alignment vertical="top" wrapText="1"/>
    </xf>
    <xf numFmtId="0" fontId="33" fillId="0" borderId="52" xfId="0" applyFont="1" applyBorder="1" applyAlignment="1">
      <alignment horizontal="left" vertical="top" wrapText="1"/>
    </xf>
    <xf numFmtId="49" fontId="33" fillId="0" borderId="49" xfId="0" applyNumberFormat="1" applyFont="1" applyBorder="1" applyAlignment="1">
      <alignment wrapText="1"/>
    </xf>
    <xf numFmtId="0" fontId="38" fillId="0" borderId="53" xfId="0" applyFont="1" applyBorder="1" applyAlignment="1">
      <alignment horizontal="left" vertical="top" wrapText="1"/>
    </xf>
    <xf numFmtId="49" fontId="26" fillId="0" borderId="49" xfId="0" applyNumberFormat="1" applyFont="1" applyBorder="1" applyAlignment="1">
      <alignment wrapText="1"/>
    </xf>
    <xf numFmtId="49" fontId="22" fillId="0" borderId="49" xfId="0" applyNumberFormat="1" applyFont="1" applyBorder="1" applyAlignment="1">
      <alignment wrapText="1"/>
    </xf>
    <xf numFmtId="49" fontId="36" fillId="0" borderId="49" xfId="0" applyNumberFormat="1" applyFont="1" applyBorder="1" applyAlignment="1">
      <alignment wrapText="1"/>
    </xf>
    <xf numFmtId="49" fontId="31" fillId="0" borderId="49" xfId="0" applyNumberFormat="1" applyFont="1" applyBorder="1" applyAlignment="1">
      <alignment wrapText="1"/>
    </xf>
    <xf numFmtId="0" fontId="22" fillId="0" borderId="49" xfId="0" applyFont="1" applyBorder="1" applyAlignment="1">
      <alignment wrapText="1"/>
    </xf>
    <xf numFmtId="49" fontId="31" fillId="0" borderId="53" xfId="0" applyNumberFormat="1" applyFont="1" applyBorder="1" applyAlignment="1">
      <alignment wrapText="1"/>
    </xf>
    <xf numFmtId="0" fontId="34" fillId="0" borderId="59" xfId="0" applyFont="1" applyBorder="1" applyAlignment="1">
      <alignment horizontal="center"/>
    </xf>
    <xf numFmtId="49" fontId="38" fillId="0" borderId="11" xfId="0" applyNumberFormat="1" applyFont="1" applyBorder="1" applyAlignment="1">
      <alignment horizontal="center"/>
    </xf>
    <xf numFmtId="166" fontId="29" fillId="0" borderId="11" xfId="0" applyNumberFormat="1" applyFont="1" applyBorder="1" applyAlignment="1">
      <alignment horizontal="center"/>
    </xf>
    <xf numFmtId="49" fontId="33" fillId="0" borderId="11" xfId="0" applyNumberFormat="1" applyFont="1" applyBorder="1" applyAlignment="1">
      <alignment horizontal="center" vertical="center"/>
    </xf>
    <xf numFmtId="166" fontId="22" fillId="0" borderId="11" xfId="0" applyNumberFormat="1" applyFont="1" applyBorder="1" applyAlignment="1">
      <alignment horizontal="center"/>
    </xf>
    <xf numFmtId="49" fontId="33" fillId="0" borderId="11" xfId="0" applyNumberFormat="1" applyFont="1" applyBorder="1" applyAlignment="1">
      <alignment horizontal="center" vertical="center" wrapText="1"/>
    </xf>
    <xf numFmtId="49" fontId="38" fillId="0" borderId="11" xfId="0" applyNumberFormat="1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/>
    </xf>
    <xf numFmtId="0" fontId="38" fillId="0" borderId="11" xfId="0" applyFont="1" applyBorder="1" applyAlignment="1">
      <alignment horizontal="center" vertical="center" wrapText="1"/>
    </xf>
    <xf numFmtId="166" fontId="29" fillId="0" borderId="11" xfId="0" applyNumberFormat="1" applyFont="1" applyBorder="1" applyAlignment="1">
      <alignment horizontal="center" vertical="center"/>
    </xf>
    <xf numFmtId="166" fontId="29" fillId="0" borderId="11" xfId="0" applyNumberFormat="1" applyFont="1" applyBorder="1"/>
    <xf numFmtId="49" fontId="38" fillId="0" borderId="11" xfId="0" applyNumberFormat="1" applyFont="1" applyBorder="1" applyAlignment="1">
      <alignment horizontal="center" vertical="top" wrapText="1"/>
    </xf>
    <xf numFmtId="49" fontId="22" fillId="0" borderId="11" xfId="0" applyNumberFormat="1" applyFont="1" applyBorder="1" applyAlignment="1">
      <alignment horizontal="center" wrapText="1"/>
    </xf>
    <xf numFmtId="49" fontId="22" fillId="0" borderId="11" xfId="0" applyNumberFormat="1" applyFont="1" applyBorder="1" applyAlignment="1">
      <alignment horizontal="center" vertical="center" wrapText="1"/>
    </xf>
    <xf numFmtId="49" fontId="22" fillId="0" borderId="11" xfId="0" applyNumberFormat="1" applyFont="1" applyBorder="1" applyAlignment="1">
      <alignment horizontal="center" vertical="top" wrapText="1"/>
    </xf>
    <xf numFmtId="166" fontId="31" fillId="0" borderId="11" xfId="0" applyNumberFormat="1" applyFont="1" applyBorder="1"/>
    <xf numFmtId="0" fontId="34" fillId="0" borderId="11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49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166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 wrapText="1" readingOrder="1"/>
    </xf>
    <xf numFmtId="166" fontId="27" fillId="0" borderId="11" xfId="0" applyNumberFormat="1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 wrapText="1"/>
    </xf>
    <xf numFmtId="165" fontId="27" fillId="0" borderId="0" xfId="0" applyNumberFormat="1" applyFont="1" applyAlignment="1">
      <alignment horizontal="center" vertical="center" wrapText="1"/>
    </xf>
    <xf numFmtId="49" fontId="34" fillId="0" borderId="60" xfId="0" applyNumberFormat="1" applyFont="1" applyBorder="1" applyAlignment="1">
      <alignment horizontal="center" vertical="center" wrapText="1"/>
    </xf>
    <xf numFmtId="49" fontId="34" fillId="0" borderId="61" xfId="0" applyNumberFormat="1" applyFont="1" applyBorder="1" applyAlignment="1">
      <alignment horizontal="center" vertical="center" wrapText="1"/>
    </xf>
    <xf numFmtId="49" fontId="34" fillId="0" borderId="62" xfId="0" applyNumberFormat="1" applyFont="1" applyBorder="1" applyAlignment="1">
      <alignment horizontal="center" vertical="center" wrapText="1"/>
    </xf>
    <xf numFmtId="49" fontId="34" fillId="0" borderId="59" xfId="0" applyNumberFormat="1" applyFont="1" applyBorder="1" applyAlignment="1">
      <alignment horizontal="center" vertical="center" wrapText="1"/>
    </xf>
    <xf numFmtId="49" fontId="34" fillId="0" borderId="63" xfId="0" applyNumberFormat="1" applyFont="1" applyBorder="1" applyAlignment="1">
      <alignment horizontal="center" vertical="center" wrapText="1"/>
    </xf>
    <xf numFmtId="49" fontId="34" fillId="0" borderId="64" xfId="0" applyNumberFormat="1" applyFont="1" applyBorder="1" applyAlignment="1">
      <alignment horizontal="center" vertical="center" wrapText="1"/>
    </xf>
    <xf numFmtId="49" fontId="34" fillId="0" borderId="65" xfId="0" applyNumberFormat="1" applyFont="1" applyBorder="1" applyAlignment="1">
      <alignment horizontal="center" vertical="center" wrapText="1"/>
    </xf>
    <xf numFmtId="49" fontId="30" fillId="0" borderId="11" xfId="0" applyNumberFormat="1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 readingOrder="1"/>
    </xf>
    <xf numFmtId="165" fontId="30" fillId="0" borderId="11" xfId="0" applyNumberFormat="1" applyFont="1" applyBorder="1" applyAlignment="1">
      <alignment horizontal="center" vertical="center" wrapText="1"/>
    </xf>
    <xf numFmtId="166" fontId="27" fillId="0" borderId="11" xfId="0" applyNumberFormat="1" applyFont="1" applyBorder="1" applyAlignment="1">
      <alignment horizontal="center" vertical="center" wrapText="1"/>
    </xf>
    <xf numFmtId="165" fontId="34" fillId="0" borderId="11" xfId="0" applyNumberFormat="1" applyFont="1" applyBorder="1" applyAlignment="1">
      <alignment horizontal="center" vertical="center" wrapText="1"/>
    </xf>
    <xf numFmtId="166" fontId="34" fillId="0" borderId="11" xfId="0" applyNumberFormat="1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 wrapText="1" readingOrder="1"/>
    </xf>
    <xf numFmtId="0" fontId="30" fillId="0" borderId="11" xfId="0" applyFont="1" applyBorder="1" applyAlignment="1">
      <alignment horizontal="center" vertical="center" wrapText="1" readingOrder="1"/>
    </xf>
    <xf numFmtId="166" fontId="30" fillId="0" borderId="11" xfId="0" applyNumberFormat="1" applyFont="1" applyBorder="1" applyAlignment="1">
      <alignment horizontal="center" vertical="center"/>
    </xf>
    <xf numFmtId="165" fontId="27" fillId="0" borderId="11" xfId="0" applyNumberFormat="1" applyFont="1" applyBorder="1" applyAlignment="1">
      <alignment horizontal="center" vertical="center" wrapText="1"/>
    </xf>
    <xf numFmtId="166" fontId="43" fillId="0" borderId="11" xfId="0" applyNumberFormat="1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left" vertical="center" wrapText="1" readingOrder="1"/>
    </xf>
    <xf numFmtId="164" fontId="27" fillId="0" borderId="11" xfId="0" applyNumberFormat="1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 readingOrder="1"/>
    </xf>
    <xf numFmtId="167" fontId="27" fillId="0" borderId="11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31" fillId="0" borderId="61" xfId="0" applyFont="1" applyBorder="1" applyAlignment="1">
      <alignment horizontal="center" vertical="center" wrapText="1"/>
    </xf>
    <xf numFmtId="0" fontId="22" fillId="0" borderId="68" xfId="0" applyFont="1" applyBorder="1" applyAlignment="1">
      <alignment horizontal="center" vertical="center" wrapText="1"/>
    </xf>
    <xf numFmtId="165" fontId="31" fillId="0" borderId="61" xfId="0" applyNumberFormat="1" applyFont="1" applyBorder="1" applyAlignment="1">
      <alignment horizontal="center" vertical="center" wrapText="1"/>
    </xf>
    <xf numFmtId="165" fontId="31" fillId="0" borderId="62" xfId="0" applyNumberFormat="1" applyFont="1" applyBorder="1" applyAlignment="1">
      <alignment horizontal="center" vertical="center" wrapText="1"/>
    </xf>
    <xf numFmtId="0" fontId="22" fillId="0" borderId="69" xfId="0" applyFont="1" applyBorder="1" applyAlignment="1">
      <alignment horizontal="center" vertical="center" wrapText="1"/>
    </xf>
    <xf numFmtId="0" fontId="29" fillId="0" borderId="55" xfId="0" applyFont="1" applyBorder="1" applyAlignment="1">
      <alignment horizontal="center" vertical="center" wrapText="1" readingOrder="1"/>
    </xf>
    <xf numFmtId="0" fontId="29" fillId="0" borderId="45" xfId="0" applyFont="1" applyBorder="1" applyAlignment="1">
      <alignment horizontal="center" vertical="center" wrapText="1" readingOrder="1"/>
    </xf>
    <xf numFmtId="0" fontId="25" fillId="0" borderId="0" xfId="0" applyFont="1" applyAlignment="1">
      <alignment horizontal="center" wrapText="1"/>
    </xf>
    <xf numFmtId="0" fontId="33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center" vertical="top" wrapText="1"/>
    </xf>
    <xf numFmtId="165" fontId="32" fillId="0" borderId="56" xfId="0" applyNumberFormat="1" applyFont="1" applyBorder="1" applyAlignment="1">
      <alignment horizontal="center" vertical="center" wrapText="1"/>
    </xf>
    <xf numFmtId="165" fontId="32" fillId="0" borderId="46" xfId="0" applyNumberFormat="1" applyFont="1" applyBorder="1" applyAlignment="1">
      <alignment horizontal="center" vertical="center" wrapText="1"/>
    </xf>
    <xf numFmtId="0" fontId="29" fillId="0" borderId="59" xfId="0" applyFont="1" applyBorder="1" applyAlignment="1">
      <alignment horizontal="center" vertical="center" wrapText="1"/>
    </xf>
    <xf numFmtId="0" fontId="22" fillId="0" borderId="70" xfId="0" applyFont="1" applyBorder="1" applyAlignment="1">
      <alignment horizontal="center" vertical="center"/>
    </xf>
    <xf numFmtId="0" fontId="33" fillId="0" borderId="50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27" fillId="0" borderId="66" xfId="0" applyFont="1" applyBorder="1" applyAlignment="1">
      <alignment horizontal="center"/>
    </xf>
    <xf numFmtId="0" fontId="29" fillId="0" borderId="60" xfId="0" applyFont="1" applyBorder="1" applyAlignment="1">
      <alignment horizontal="center" vertical="center" wrapText="1"/>
    </xf>
    <xf numFmtId="0" fontId="29" fillId="0" borderId="67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6" fillId="0" borderId="0" xfId="0" applyFont="1" applyAlignment="1">
      <alignment horizontal="center" wrapText="1"/>
    </xf>
    <xf numFmtId="0" fontId="29" fillId="0" borderId="70" xfId="0" applyFont="1" applyBorder="1" applyAlignment="1">
      <alignment horizontal="center" vertical="center" wrapText="1"/>
    </xf>
    <xf numFmtId="0" fontId="29" fillId="0" borderId="55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66" xfId="0" applyFont="1" applyBorder="1" applyAlignment="1">
      <alignment horizontal="center" vertical="center"/>
    </xf>
    <xf numFmtId="0" fontId="34" fillId="0" borderId="59" xfId="0" applyFont="1" applyBorder="1" applyAlignment="1">
      <alignment horizontal="center" vertical="center" wrapText="1"/>
    </xf>
    <xf numFmtId="0" fontId="27" fillId="0" borderId="70" xfId="0" applyFont="1" applyBorder="1" applyAlignment="1">
      <alignment horizontal="center" vertical="center"/>
    </xf>
    <xf numFmtId="0" fontId="27" fillId="0" borderId="5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34" fillId="0" borderId="60" xfId="0" applyFont="1" applyBorder="1" applyAlignment="1">
      <alignment horizontal="center" vertical="center" wrapText="1"/>
    </xf>
    <xf numFmtId="0" fontId="34" fillId="0" borderId="67" xfId="0" applyFont="1" applyBorder="1" applyAlignment="1">
      <alignment horizontal="center" vertical="center" wrapText="1"/>
    </xf>
    <xf numFmtId="0" fontId="30" fillId="0" borderId="61" xfId="0" applyFont="1" applyBorder="1" applyAlignment="1">
      <alignment horizontal="center" vertical="center" wrapText="1"/>
    </xf>
    <xf numFmtId="0" fontId="27" fillId="0" borderId="68" xfId="0" applyFont="1" applyBorder="1" applyAlignment="1">
      <alignment horizontal="center" vertical="center" wrapText="1"/>
    </xf>
    <xf numFmtId="165" fontId="30" fillId="0" borderId="61" xfId="0" applyNumberFormat="1" applyFont="1" applyBorder="1" applyAlignment="1">
      <alignment horizontal="center" vertical="center" wrapText="1"/>
    </xf>
    <xf numFmtId="165" fontId="30" fillId="0" borderId="62" xfId="0" applyNumberFormat="1" applyFont="1" applyBorder="1" applyAlignment="1">
      <alignment horizontal="center" vertical="center" wrapText="1"/>
    </xf>
    <xf numFmtId="0" fontId="27" fillId="0" borderId="69" xfId="0" applyFont="1" applyBorder="1" applyAlignment="1">
      <alignment horizontal="center" vertical="center" wrapText="1"/>
    </xf>
    <xf numFmtId="0" fontId="34" fillId="0" borderId="55" xfId="0" applyFont="1" applyBorder="1" applyAlignment="1">
      <alignment horizontal="center" vertical="center" wrapText="1" readingOrder="1"/>
    </xf>
    <xf numFmtId="0" fontId="34" fillId="0" borderId="45" xfId="0" applyFont="1" applyBorder="1" applyAlignment="1">
      <alignment horizontal="center" vertical="center" wrapText="1" readingOrder="1"/>
    </xf>
    <xf numFmtId="165" fontId="30" fillId="0" borderId="56" xfId="0" applyNumberFormat="1" applyFont="1" applyBorder="1" applyAlignment="1">
      <alignment horizontal="center" vertical="center" wrapText="1"/>
    </xf>
    <xf numFmtId="165" fontId="30" fillId="0" borderId="46" xfId="0" applyNumberFormat="1" applyFont="1" applyBorder="1" applyAlignment="1">
      <alignment horizontal="center" vertical="center" wrapText="1"/>
    </xf>
    <xf numFmtId="0" fontId="22" fillId="24" borderId="0" xfId="0" applyFont="1" applyFill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wrapText="1"/>
    </xf>
    <xf numFmtId="0" fontId="41" fillId="24" borderId="0" xfId="0" applyFont="1" applyFill="1" applyAlignment="1">
      <alignment horizontal="center"/>
    </xf>
    <xf numFmtId="0" fontId="26" fillId="24" borderId="0" xfId="0" applyFont="1" applyFill="1" applyAlignment="1">
      <alignment horizontal="center" wrapText="1"/>
    </xf>
    <xf numFmtId="0" fontId="27" fillId="24" borderId="0" xfId="0" applyFont="1" applyFill="1"/>
    <xf numFmtId="0" fontId="29" fillId="24" borderId="59" xfId="0" applyFont="1" applyFill="1" applyBorder="1" applyAlignment="1">
      <alignment horizontal="center" vertical="center" wrapText="1"/>
    </xf>
    <xf numFmtId="0" fontId="29" fillId="24" borderId="70" xfId="0" applyFont="1" applyFill="1" applyBorder="1" applyAlignment="1">
      <alignment horizontal="center" vertical="center" wrapText="1"/>
    </xf>
    <xf numFmtId="0" fontId="22" fillId="0" borderId="70" xfId="0" applyFont="1" applyBorder="1"/>
    <xf numFmtId="0" fontId="34" fillId="24" borderId="19" xfId="0" applyFont="1" applyFill="1" applyBorder="1" applyAlignment="1">
      <alignment horizontal="center"/>
    </xf>
    <xf numFmtId="0" fontId="27" fillId="0" borderId="70" xfId="0" applyFont="1" applyBorder="1"/>
    <xf numFmtId="0" fontId="29" fillId="0" borderId="66" xfId="0" applyFont="1" applyBorder="1" applyAlignment="1">
      <alignment horizontal="center" wrapText="1"/>
    </xf>
    <xf numFmtId="166" fontId="22" fillId="0" borderId="70" xfId="0" applyNumberFormat="1" applyFont="1" applyBorder="1" applyAlignment="1">
      <alignment horizontal="center" vertical="center"/>
    </xf>
    <xf numFmtId="166" fontId="22" fillId="0" borderId="66" xfId="0" applyNumberFormat="1" applyFont="1" applyBorder="1" applyAlignment="1">
      <alignment horizontal="center" vertical="center"/>
    </xf>
    <xf numFmtId="166" fontId="22" fillId="0" borderId="19" xfId="0" applyNumberFormat="1" applyFont="1" applyBorder="1" applyAlignment="1">
      <alignment horizontal="center" vertical="center"/>
    </xf>
    <xf numFmtId="0" fontId="29" fillId="24" borderId="59" xfId="0" applyFont="1" applyFill="1" applyBorder="1" applyAlignment="1">
      <alignment horizontal="centerContinuous" vertical="center" wrapText="1"/>
    </xf>
    <xf numFmtId="0" fontId="29" fillId="24" borderId="50" xfId="0" applyFont="1" applyFill="1" applyBorder="1" applyAlignment="1">
      <alignment horizontal="centerContinuous" vertical="center" wrapText="1"/>
    </xf>
    <xf numFmtId="0" fontId="29" fillId="24" borderId="23" xfId="0" applyFont="1" applyFill="1" applyBorder="1" applyAlignment="1">
      <alignment horizontal="centerContinuous" vertical="center" wrapText="1"/>
    </xf>
    <xf numFmtId="0" fontId="29" fillId="0" borderId="20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24" borderId="70" xfId="0" applyFont="1" applyFill="1" applyBorder="1" applyAlignment="1">
      <alignment horizontal="centerContinuous" vertical="center" wrapText="1"/>
    </xf>
    <xf numFmtId="0" fontId="29" fillId="24" borderId="51" xfId="0" applyFont="1" applyFill="1" applyBorder="1" applyAlignment="1">
      <alignment horizontal="center" vertical="center" wrapText="1"/>
    </xf>
    <xf numFmtId="49" fontId="29" fillId="24" borderId="51" xfId="0" applyNumberFormat="1" applyFont="1" applyFill="1" applyBorder="1" applyAlignment="1">
      <alignment horizontal="center" vertical="center" wrapText="1"/>
    </xf>
    <xf numFmtId="0" fontId="29" fillId="24" borderId="0" xfId="0" applyFont="1" applyFill="1"/>
    <xf numFmtId="0" fontId="29" fillId="0" borderId="0" xfId="0" applyFont="1"/>
    <xf numFmtId="0" fontId="27" fillId="0" borderId="57" xfId="0" applyFont="1" applyBorder="1"/>
    <xf numFmtId="0" fontId="38" fillId="0" borderId="55" xfId="0" applyFont="1" applyBorder="1" applyAlignment="1">
      <alignment horizontal="center" wrapText="1"/>
    </xf>
    <xf numFmtId="0" fontId="29" fillId="0" borderId="56" xfId="0" applyFont="1" applyBorder="1"/>
    <xf numFmtId="166" fontId="22" fillId="0" borderId="36" xfId="0" applyNumberFormat="1" applyFont="1" applyBorder="1" applyAlignment="1">
      <alignment horizontal="center" vertical="center"/>
    </xf>
    <xf numFmtId="166" fontId="22" fillId="0" borderId="37" xfId="0" applyNumberFormat="1" applyFont="1" applyBorder="1" applyAlignment="1">
      <alignment horizontal="center" vertical="center" wrapText="1"/>
    </xf>
    <xf numFmtId="0" fontId="27" fillId="0" borderId="52" xfId="0" applyFont="1" applyBorder="1"/>
    <xf numFmtId="0" fontId="33" fillId="0" borderId="29" xfId="0" applyFont="1" applyBorder="1" applyAlignment="1">
      <alignment horizontal="center" wrapText="1"/>
    </xf>
    <xf numFmtId="0" fontId="29" fillId="0" borderId="30" xfId="0" applyFont="1" applyBorder="1"/>
    <xf numFmtId="166" fontId="29" fillId="0" borderId="29" xfId="0" applyNumberFormat="1" applyFont="1" applyBorder="1"/>
    <xf numFmtId="0" fontId="29" fillId="0" borderId="27" xfId="0" applyFont="1" applyBorder="1"/>
    <xf numFmtId="0" fontId="29" fillId="0" borderId="32" xfId="0" applyFont="1" applyBorder="1"/>
    <xf numFmtId="0" fontId="27" fillId="0" borderId="49" xfId="0" applyFont="1" applyBorder="1"/>
    <xf numFmtId="0" fontId="38" fillId="0" borderId="31" xfId="0" applyFont="1" applyBorder="1" applyAlignment="1">
      <alignment horizontal="center" wrapText="1"/>
    </xf>
    <xf numFmtId="0" fontId="22" fillId="0" borderId="35" xfId="0" applyFont="1" applyBorder="1"/>
    <xf numFmtId="0" fontId="22" fillId="0" borderId="19" xfId="0" applyFont="1" applyBorder="1" applyAlignment="1">
      <alignment horizontal="center" vertical="center"/>
    </xf>
    <xf numFmtId="0" fontId="33" fillId="0" borderId="31" xfId="0" applyFont="1" applyBorder="1" applyAlignment="1">
      <alignment horizontal="center"/>
    </xf>
    <xf numFmtId="0" fontId="22" fillId="0" borderId="31" xfId="0" applyFont="1" applyBorder="1"/>
    <xf numFmtId="0" fontId="22" fillId="0" borderId="36" xfId="0" applyFont="1" applyBorder="1"/>
    <xf numFmtId="0" fontId="22" fillId="0" borderId="37" xfId="0" applyFont="1" applyBorder="1"/>
    <xf numFmtId="0" fontId="27" fillId="0" borderId="49" xfId="0" applyFont="1" applyBorder="1" applyAlignment="1">
      <alignment vertical="center"/>
    </xf>
    <xf numFmtId="0" fontId="35" fillId="0" borderId="31" xfId="0" applyFont="1" applyBorder="1" applyAlignment="1">
      <alignment wrapText="1"/>
    </xf>
    <xf numFmtId="166" fontId="22" fillId="0" borderId="31" xfId="0" applyNumberFormat="1" applyFont="1" applyBorder="1" applyAlignment="1">
      <alignment vertical="center" wrapText="1"/>
    </xf>
    <xf numFmtId="0" fontId="33" fillId="0" borderId="29" xfId="0" applyFont="1" applyBorder="1" applyAlignment="1">
      <alignment horizontal="left" wrapText="1"/>
    </xf>
    <xf numFmtId="0" fontId="22" fillId="0" borderId="31" xfId="0" applyFont="1" applyBorder="1" applyAlignment="1">
      <alignment vertical="center" wrapText="1"/>
    </xf>
    <xf numFmtId="0" fontId="22" fillId="0" borderId="37" xfId="0" applyFont="1" applyBorder="1" applyAlignment="1">
      <alignment vertical="center" wrapText="1"/>
    </xf>
    <xf numFmtId="0" fontId="38" fillId="0" borderId="31" xfId="0" applyFont="1" applyBorder="1" applyAlignment="1">
      <alignment wrapText="1"/>
    </xf>
    <xf numFmtId="0" fontId="22" fillId="0" borderId="36" xfId="0" applyFont="1" applyBorder="1" applyAlignment="1">
      <alignment horizontal="center" vertical="center" wrapText="1"/>
    </xf>
    <xf numFmtId="0" fontId="33" fillId="0" borderId="31" xfId="0" applyFont="1" applyBorder="1" applyAlignment="1">
      <alignment wrapText="1"/>
    </xf>
    <xf numFmtId="0" fontId="42" fillId="0" borderId="31" xfId="0" applyFont="1" applyBorder="1"/>
    <xf numFmtId="49" fontId="44" fillId="0" borderId="35" xfId="0" applyNumberFormat="1" applyFont="1" applyBorder="1" applyAlignment="1">
      <alignment horizontal="center" vertical="center" wrapText="1"/>
    </xf>
    <xf numFmtId="0" fontId="45" fillId="24" borderId="0" xfId="0" applyFont="1" applyFill="1"/>
    <xf numFmtId="0" fontId="45" fillId="0" borderId="0" xfId="0" applyFont="1"/>
    <xf numFmtId="0" fontId="45" fillId="0" borderId="31" xfId="0" applyFont="1" applyBorder="1"/>
    <xf numFmtId="0" fontId="45" fillId="0" borderId="36" xfId="0" applyFont="1" applyBorder="1" applyAlignment="1">
      <alignment vertical="center" wrapText="1"/>
    </xf>
    <xf numFmtId="0" fontId="45" fillId="0" borderId="37" xfId="0" applyFont="1" applyBorder="1"/>
    <xf numFmtId="0" fontId="42" fillId="0" borderId="31" xfId="0" applyFont="1" applyBorder="1" applyAlignment="1">
      <alignment wrapText="1"/>
    </xf>
    <xf numFmtId="0" fontId="33" fillId="24" borderId="0" xfId="0" applyFont="1" applyFill="1"/>
    <xf numFmtId="49" fontId="46" fillId="24" borderId="0" xfId="0" applyNumberFormat="1" applyFont="1" applyFill="1" applyAlignment="1">
      <alignment horizontal="center" vertical="center" wrapText="1"/>
    </xf>
    <xf numFmtId="0" fontId="0" fillId="24" borderId="0" xfId="0" applyFill="1"/>
    <xf numFmtId="0" fontId="47" fillId="24" borderId="59" xfId="0" applyFont="1" applyFill="1" applyBorder="1" applyAlignment="1">
      <alignment horizontal="center" vertical="center" wrapText="1"/>
    </xf>
    <xf numFmtId="0" fontId="47" fillId="24" borderId="50" xfId="0" applyFont="1" applyFill="1" applyBorder="1" applyAlignment="1">
      <alignment horizontal="centerContinuous" vertical="center" wrapText="1"/>
    </xf>
    <xf numFmtId="0" fontId="47" fillId="24" borderId="23" xfId="0" applyFont="1" applyFill="1" applyBorder="1" applyAlignment="1">
      <alignment horizontal="centerContinuous" vertical="center" wrapText="1"/>
    </xf>
    <xf numFmtId="0" fontId="47" fillId="0" borderId="59" xfId="0" applyFont="1" applyBorder="1" applyAlignment="1">
      <alignment horizontal="center" vertical="center" wrapText="1"/>
    </xf>
    <xf numFmtId="0" fontId="47" fillId="0" borderId="50" xfId="0" applyFont="1" applyBorder="1" applyAlignment="1">
      <alignment horizontal="center" vertical="center"/>
    </xf>
    <xf numFmtId="0" fontId="47" fillId="0" borderId="18" xfId="0" applyFont="1" applyBorder="1" applyAlignment="1">
      <alignment horizontal="center" vertical="center"/>
    </xf>
    <xf numFmtId="0" fontId="48" fillId="24" borderId="0" xfId="0" applyFont="1" applyFill="1"/>
    <xf numFmtId="0" fontId="48" fillId="0" borderId="0" xfId="0" applyFont="1"/>
    <xf numFmtId="0" fontId="47" fillId="24" borderId="70" xfId="0" applyFont="1" applyFill="1" applyBorder="1" applyAlignment="1">
      <alignment horizontal="center" vertical="center" wrapText="1"/>
    </xf>
    <xf numFmtId="0" fontId="47" fillId="24" borderId="51" xfId="0" applyFont="1" applyFill="1" applyBorder="1" applyAlignment="1">
      <alignment horizontal="center" vertical="center" wrapText="1"/>
    </xf>
    <xf numFmtId="49" fontId="47" fillId="24" borderId="51" xfId="0" applyNumberFormat="1" applyFont="1" applyFill="1" applyBorder="1" applyAlignment="1">
      <alignment horizontal="center" vertical="center" wrapText="1"/>
    </xf>
    <xf numFmtId="0" fontId="0" fillId="0" borderId="70" xfId="0" applyBorder="1" applyAlignment="1">
      <alignment horizontal="center" vertical="center"/>
    </xf>
    <xf numFmtId="0" fontId="47" fillId="0" borderId="19" xfId="0" applyFont="1" applyBorder="1" applyAlignment="1">
      <alignment horizontal="center" vertical="center" wrapText="1"/>
    </xf>
    <xf numFmtId="0" fontId="47" fillId="24" borderId="19" xfId="0" applyFont="1" applyFill="1" applyBorder="1" applyAlignment="1">
      <alignment horizontal="center"/>
    </xf>
    <xf numFmtId="0" fontId="49" fillId="0" borderId="49" xfId="0" applyFont="1" applyBorder="1"/>
    <xf numFmtId="0" fontId="50" fillId="0" borderId="31" xfId="0" applyFont="1" applyBorder="1" applyAlignment="1">
      <alignment wrapText="1"/>
    </xf>
    <xf numFmtId="49" fontId="51" fillId="0" borderId="35" xfId="0" applyNumberFormat="1" applyFont="1" applyBorder="1" applyAlignment="1">
      <alignment horizontal="center" vertical="center" wrapText="1"/>
    </xf>
    <xf numFmtId="0" fontId="52" fillId="0" borderId="31" xfId="0" applyFont="1" applyBorder="1"/>
    <xf numFmtId="0" fontId="52" fillId="0" borderId="36" xfId="0" applyFont="1" applyBorder="1" applyAlignment="1">
      <alignment vertical="center" wrapText="1"/>
    </xf>
    <xf numFmtId="0" fontId="52" fillId="0" borderId="37" xfId="0" applyFont="1" applyBorder="1"/>
    <xf numFmtId="0" fontId="52" fillId="24" borderId="0" xfId="0" applyFont="1" applyFill="1"/>
    <xf numFmtId="0" fontId="52" fillId="0" borderId="0" xfId="0" applyFont="1"/>
    <xf numFmtId="0" fontId="49" fillId="0" borderId="49" xfId="0" applyFont="1" applyBorder="1" applyAlignment="1">
      <alignment vertical="center"/>
    </xf>
    <xf numFmtId="0" fontId="53" fillId="0" borderId="31" xfId="0" applyFont="1" applyBorder="1" applyAlignment="1">
      <alignment wrapText="1"/>
    </xf>
    <xf numFmtId="0" fontId="54" fillId="0" borderId="31" xfId="0" applyFont="1" applyBorder="1" applyAlignment="1">
      <alignment wrapText="1"/>
    </xf>
    <xf numFmtId="49" fontId="55" fillId="0" borderId="35" xfId="0" applyNumberFormat="1" applyFont="1" applyBorder="1" applyAlignment="1">
      <alignment horizontal="center" vertical="center" wrapText="1"/>
    </xf>
    <xf numFmtId="0" fontId="49" fillId="0" borderId="57" xfId="0" applyFont="1" applyBorder="1"/>
    <xf numFmtId="0" fontId="54" fillId="0" borderId="55" xfId="0" applyFont="1" applyBorder="1" applyAlignment="1">
      <alignment wrapText="1"/>
    </xf>
    <xf numFmtId="49" fontId="55" fillId="0" borderId="56" xfId="0" applyNumberFormat="1" applyFont="1" applyBorder="1" applyAlignment="1">
      <alignment horizontal="center" vertical="center" wrapText="1"/>
    </xf>
    <xf numFmtId="0" fontId="52" fillId="0" borderId="55" xfId="0" applyFont="1" applyBorder="1"/>
    <xf numFmtId="0" fontId="52" fillId="0" borderId="71" xfId="0" applyFont="1" applyBorder="1" applyAlignment="1">
      <alignment vertical="center" wrapText="1"/>
    </xf>
    <xf numFmtId="0" fontId="48" fillId="0" borderId="72" xfId="0" applyFont="1" applyBorder="1" applyAlignment="1">
      <alignment horizontal="center" vertical="center" wrapText="1"/>
    </xf>
    <xf numFmtId="0" fontId="49" fillId="0" borderId="53" xfId="0" applyFont="1" applyBorder="1"/>
    <xf numFmtId="0" fontId="54" fillId="0" borderId="45" xfId="0" applyFont="1" applyBorder="1" applyAlignment="1">
      <alignment wrapText="1"/>
    </xf>
    <xf numFmtId="49" fontId="55" fillId="0" borderId="46" xfId="0" applyNumberFormat="1" applyFont="1" applyBorder="1" applyAlignment="1">
      <alignment horizontal="center" vertical="center" wrapText="1"/>
    </xf>
    <xf numFmtId="0" fontId="52" fillId="0" borderId="45" xfId="0" applyFont="1" applyBorder="1"/>
    <xf numFmtId="0" fontId="52" fillId="0" borderId="47" xfId="0" applyFont="1" applyBorder="1" applyAlignment="1">
      <alignment vertical="center" wrapText="1"/>
    </xf>
    <xf numFmtId="0" fontId="52" fillId="0" borderId="48" xfId="0" applyFont="1" applyBorder="1"/>
    <xf numFmtId="0" fontId="50" fillId="0" borderId="55" xfId="0" applyFont="1" applyBorder="1" applyAlignment="1">
      <alignment wrapText="1"/>
    </xf>
    <xf numFmtId="49" fontId="56" fillId="0" borderId="56" xfId="0" applyNumberFormat="1" applyFont="1" applyBorder="1" applyAlignment="1">
      <alignment horizontal="center" vertical="center" wrapText="1"/>
    </xf>
    <xf numFmtId="0" fontId="52" fillId="0" borderId="73" xfId="0" applyFont="1" applyBorder="1"/>
    <xf numFmtId="49" fontId="56" fillId="0" borderId="35" xfId="0" applyNumberFormat="1" applyFont="1" applyBorder="1" applyAlignment="1">
      <alignment horizontal="center" vertical="center" wrapText="1"/>
    </xf>
    <xf numFmtId="0" fontId="48" fillId="0" borderId="37" xfId="0" applyFont="1" applyBorder="1" applyAlignment="1">
      <alignment horizontal="center"/>
    </xf>
    <xf numFmtId="0" fontId="49" fillId="0" borderId="54" xfId="0" applyFont="1" applyBorder="1"/>
    <xf numFmtId="0" fontId="54" fillId="0" borderId="39" xfId="0" applyFont="1" applyBorder="1" applyAlignment="1">
      <alignment wrapText="1"/>
    </xf>
    <xf numFmtId="49" fontId="56" fillId="0" borderId="40" xfId="0" applyNumberFormat="1" applyFont="1" applyBorder="1" applyAlignment="1">
      <alignment horizontal="center" vertical="center" wrapText="1"/>
    </xf>
    <xf numFmtId="0" fontId="52" fillId="0" borderId="39" xfId="0" applyFont="1" applyBorder="1"/>
    <xf numFmtId="0" fontId="52" fillId="0" borderId="16" xfId="0" applyFont="1" applyBorder="1" applyAlignment="1">
      <alignment vertical="center" wrapText="1"/>
    </xf>
    <xf numFmtId="0" fontId="52" fillId="0" borderId="41" xfId="0" applyFont="1" applyBorder="1"/>
    <xf numFmtId="0" fontId="49" fillId="0" borderId="50" xfId="0" applyFont="1" applyBorder="1"/>
    <xf numFmtId="0" fontId="50" fillId="0" borderId="19" xfId="0" applyFont="1" applyBorder="1" applyAlignment="1">
      <alignment wrapText="1"/>
    </xf>
    <xf numFmtId="49" fontId="56" fillId="0" borderId="23" xfId="0" applyNumberFormat="1" applyFont="1" applyBorder="1" applyAlignment="1">
      <alignment horizontal="center" vertical="center" wrapText="1"/>
    </xf>
    <xf numFmtId="166" fontId="48" fillId="0" borderId="31" xfId="0" applyNumberFormat="1" applyFont="1" applyBorder="1" applyAlignment="1">
      <alignment vertical="center" wrapText="1"/>
    </xf>
    <xf numFmtId="166" fontId="48" fillId="0" borderId="36" xfId="0" applyNumberFormat="1" applyFont="1" applyBorder="1" applyAlignment="1">
      <alignment horizontal="center" vertical="center"/>
    </xf>
    <xf numFmtId="166" fontId="48" fillId="0" borderId="37" xfId="0" applyNumberFormat="1" applyFont="1" applyBorder="1" applyAlignment="1">
      <alignment horizontal="center" vertical="center" wrapText="1"/>
    </xf>
    <xf numFmtId="0" fontId="49" fillId="0" borderId="58" xfId="0" applyFont="1" applyBorder="1"/>
    <xf numFmtId="0" fontId="53" fillId="0" borderId="74" xfId="0" applyFont="1" applyBorder="1" applyAlignment="1">
      <alignment horizontal="left"/>
    </xf>
    <xf numFmtId="49" fontId="56" fillId="0" borderId="0" xfId="0" applyNumberFormat="1" applyFont="1" applyAlignment="1">
      <alignment horizontal="center" vertical="center" wrapText="1"/>
    </xf>
    <xf numFmtId="0" fontId="52" fillId="0" borderId="74" xfId="0" applyFont="1" applyBorder="1"/>
    <xf numFmtId="0" fontId="52" fillId="0" borderId="17" xfId="0" applyFont="1" applyBorder="1" applyAlignment="1">
      <alignment vertical="center" wrapText="1"/>
    </xf>
    <xf numFmtId="0" fontId="52" fillId="0" borderId="75" xfId="0" applyFont="1" applyBorder="1"/>
    <xf numFmtId="0" fontId="57" fillId="0" borderId="19" xfId="0" applyFont="1" applyBorder="1" applyAlignment="1">
      <alignment wrapText="1"/>
    </xf>
    <xf numFmtId="0" fontId="58" fillId="0" borderId="19" xfId="0" applyFont="1" applyBorder="1"/>
    <xf numFmtId="0" fontId="58" fillId="0" borderId="24" xfId="0" applyFont="1" applyBorder="1" applyAlignment="1">
      <alignment vertical="center" wrapText="1"/>
    </xf>
    <xf numFmtId="0" fontId="58" fillId="0" borderId="25" xfId="0" applyFont="1" applyBorder="1"/>
    <xf numFmtId="0" fontId="58" fillId="24" borderId="0" xfId="0" applyFont="1" applyFill="1"/>
    <xf numFmtId="0" fontId="58" fillId="0" borderId="0" xfId="0" applyFont="1"/>
    <xf numFmtId="0" fontId="49" fillId="0" borderId="52" xfId="0" applyFont="1" applyBorder="1"/>
    <xf numFmtId="0" fontId="53" fillId="0" borderId="29" xfId="0" applyFont="1" applyBorder="1" applyAlignment="1">
      <alignment wrapText="1"/>
    </xf>
    <xf numFmtId="49" fontId="56" fillId="0" borderId="30" xfId="0" applyNumberFormat="1" applyFont="1" applyBorder="1" applyAlignment="1">
      <alignment horizontal="center" vertical="center" wrapText="1"/>
    </xf>
    <xf numFmtId="0" fontId="58" fillId="0" borderId="29" xfId="0" applyFont="1" applyBorder="1"/>
    <xf numFmtId="0" fontId="58" fillId="0" borderId="27" xfId="0" applyFont="1" applyBorder="1" applyAlignment="1">
      <alignment vertical="center" wrapText="1"/>
    </xf>
    <xf numFmtId="0" fontId="58" fillId="0" borderId="32" xfId="0" applyFont="1" applyBorder="1"/>
    <xf numFmtId="0" fontId="48" fillId="0" borderId="31" xfId="0" applyFont="1" applyBorder="1"/>
    <xf numFmtId="0" fontId="48" fillId="0" borderId="36" xfId="0" applyFont="1" applyBorder="1" applyAlignment="1">
      <alignment vertical="center" wrapText="1"/>
    </xf>
    <xf numFmtId="0" fontId="48" fillId="0" borderId="37" xfId="0" applyFont="1" applyBorder="1"/>
    <xf numFmtId="166" fontId="48" fillId="24" borderId="0" xfId="0" applyNumberFormat="1" applyFont="1" applyFill="1"/>
    <xf numFmtId="0" fontId="49" fillId="0" borderId="50" xfId="0" applyFont="1" applyBorder="1" applyAlignment="1">
      <alignment horizontal="center" vertical="center"/>
    </xf>
    <xf numFmtId="166" fontId="58" fillId="24" borderId="0" xfId="0" applyNumberFormat="1" applyFont="1" applyFill="1"/>
    <xf numFmtId="0" fontId="48" fillId="0" borderId="39" xfId="0" applyFont="1" applyBorder="1"/>
    <xf numFmtId="0" fontId="48" fillId="0" borderId="16" xfId="0" applyFont="1" applyBorder="1" applyAlignment="1">
      <alignment vertical="center" wrapText="1"/>
    </xf>
    <xf numFmtId="0" fontId="48" fillId="0" borderId="41" xfId="0" applyFont="1" applyBorder="1"/>
    <xf numFmtId="0" fontId="58" fillId="0" borderId="19" xfId="0" applyFont="1" applyBorder="1" applyAlignment="1">
      <alignment vertical="center" wrapText="1"/>
    </xf>
    <xf numFmtId="0" fontId="58" fillId="0" borderId="25" xfId="0" applyFont="1" applyBorder="1" applyAlignment="1">
      <alignment vertical="center" wrapText="1"/>
    </xf>
    <xf numFmtId="0" fontId="58" fillId="0" borderId="29" xfId="0" applyFont="1" applyBorder="1" applyAlignment="1">
      <alignment vertical="center" wrapText="1"/>
    </xf>
    <xf numFmtId="0" fontId="58" fillId="0" borderId="32" xfId="0" applyFont="1" applyBorder="1" applyAlignment="1">
      <alignment vertical="center" wrapText="1"/>
    </xf>
    <xf numFmtId="0" fontId="54" fillId="0" borderId="31" xfId="0" applyFont="1" applyBorder="1"/>
    <xf numFmtId="0" fontId="47" fillId="0" borderId="50" xfId="0" applyFont="1" applyBorder="1" applyAlignment="1">
      <alignment horizontal="center"/>
    </xf>
    <xf numFmtId="0" fontId="57" fillId="0" borderId="19" xfId="0" applyFont="1" applyBorder="1" applyAlignment="1">
      <alignment vertical="center" wrapText="1"/>
    </xf>
    <xf numFmtId="0" fontId="49" fillId="0" borderId="63" xfId="0" applyFont="1" applyBorder="1"/>
    <xf numFmtId="166" fontId="48" fillId="0" borderId="39" xfId="0" applyNumberFormat="1" applyFont="1" applyBorder="1" applyAlignment="1">
      <alignment vertical="center" wrapText="1"/>
    </xf>
    <xf numFmtId="166" fontId="48" fillId="0" borderId="16" xfId="0" applyNumberFormat="1" applyFont="1" applyBorder="1" applyAlignment="1">
      <alignment horizontal="center" vertical="center"/>
    </xf>
    <xf numFmtId="166" fontId="48" fillId="0" borderId="41" xfId="0" applyNumberFormat="1" applyFont="1" applyBorder="1" applyAlignment="1">
      <alignment horizontal="center" vertical="center" wrapText="1"/>
    </xf>
    <xf numFmtId="0" fontId="47" fillId="0" borderId="58" xfId="0" applyFont="1" applyBorder="1" applyAlignment="1">
      <alignment horizontal="center"/>
    </xf>
    <xf numFmtId="0" fontId="53" fillId="0" borderId="49" xfId="0" applyFont="1" applyBorder="1" applyAlignment="1">
      <alignment wrapText="1"/>
    </xf>
    <xf numFmtId="0" fontId="49" fillId="0" borderId="11" xfId="0" applyFont="1" applyBorder="1"/>
    <xf numFmtId="0" fontId="58" fillId="0" borderId="11" xfId="0" applyFont="1" applyBorder="1"/>
    <xf numFmtId="166" fontId="58" fillId="0" borderId="11" xfId="0" applyNumberFormat="1" applyFont="1" applyBorder="1"/>
    <xf numFmtId="0" fontId="49" fillId="0" borderId="52" xfId="0" applyFont="1" applyBorder="1" applyAlignment="1">
      <alignment horizontal="center" vertical="center"/>
    </xf>
    <xf numFmtId="0" fontId="53" fillId="0" borderId="52" xfId="0" applyFont="1" applyBorder="1" applyAlignment="1">
      <alignment wrapText="1"/>
    </xf>
    <xf numFmtId="0" fontId="49" fillId="0" borderId="11" xfId="0" applyFont="1" applyBorder="1" applyAlignment="1">
      <alignment horizontal="center"/>
    </xf>
    <xf numFmtId="166" fontId="48" fillId="0" borderId="11" xfId="0" applyNumberFormat="1" applyFont="1" applyBorder="1" applyAlignment="1">
      <alignment horizontal="center" vertical="center"/>
    </xf>
    <xf numFmtId="0" fontId="48" fillId="0" borderId="11" xfId="0" applyFont="1" applyBorder="1" applyAlignment="1">
      <alignment horizontal="center"/>
    </xf>
    <xf numFmtId="0" fontId="49" fillId="0" borderId="49" xfId="0" applyFont="1" applyBorder="1" applyAlignment="1">
      <alignment horizontal="center" vertical="center"/>
    </xf>
    <xf numFmtId="0" fontId="49" fillId="0" borderId="35" xfId="0" applyFont="1" applyBorder="1"/>
    <xf numFmtId="166" fontId="48" fillId="0" borderId="36" xfId="0" applyNumberFormat="1" applyFont="1" applyBorder="1"/>
    <xf numFmtId="166" fontId="48" fillId="0" borderId="31" xfId="0" applyNumberFormat="1" applyFont="1" applyBorder="1" applyAlignment="1">
      <alignment horizontal="center"/>
    </xf>
    <xf numFmtId="166" fontId="48" fillId="0" borderId="36" xfId="0" applyNumberFormat="1" applyFont="1" applyBorder="1" applyAlignment="1">
      <alignment horizontal="center"/>
    </xf>
    <xf numFmtId="0" fontId="48" fillId="0" borderId="37" xfId="0" applyFont="1" applyBorder="1" applyAlignment="1">
      <alignment horizontal="center" vertical="center" wrapText="1"/>
    </xf>
    <xf numFmtId="166" fontId="48" fillId="0" borderId="66" xfId="0" applyNumberFormat="1" applyFont="1" applyBorder="1" applyAlignment="1">
      <alignment horizontal="center" vertical="center"/>
    </xf>
    <xf numFmtId="0" fontId="53" fillId="0" borderId="74" xfId="0" applyFont="1" applyBorder="1" applyAlignment="1">
      <alignment wrapText="1"/>
    </xf>
    <xf numFmtId="0" fontId="49" fillId="0" borderId="35" xfId="0" applyFont="1" applyBorder="1" applyAlignment="1">
      <alignment horizontal="center" vertical="center" wrapText="1"/>
    </xf>
    <xf numFmtId="166" fontId="48" fillId="0" borderId="36" xfId="0" applyNumberFormat="1" applyFont="1" applyBorder="1" applyAlignment="1">
      <alignment horizontal="center" vertical="center" wrapText="1"/>
    </xf>
    <xf numFmtId="166" fontId="48" fillId="0" borderId="19" xfId="0" applyNumberFormat="1" applyFont="1" applyBorder="1" applyAlignment="1">
      <alignment horizontal="center" vertical="center"/>
    </xf>
    <xf numFmtId="0" fontId="48" fillId="0" borderId="31" xfId="0" applyFont="1" applyBorder="1" applyAlignment="1">
      <alignment vertical="center" wrapText="1"/>
    </xf>
    <xf numFmtId="0" fontId="48" fillId="0" borderId="36" xfId="0" applyFont="1" applyBorder="1" applyAlignment="1">
      <alignment horizontal="center" vertical="center" wrapText="1"/>
    </xf>
    <xf numFmtId="0" fontId="49" fillId="0" borderId="54" xfId="0" applyFont="1" applyBorder="1" applyAlignment="1">
      <alignment horizontal="center" vertical="center"/>
    </xf>
    <xf numFmtId="0" fontId="57" fillId="0" borderId="74" xfId="0" applyFont="1" applyBorder="1" applyAlignment="1">
      <alignment vertical="center" wrapText="1"/>
    </xf>
    <xf numFmtId="0" fontId="49" fillId="0" borderId="40" xfId="0" applyFont="1" applyBorder="1" applyAlignment="1">
      <alignment vertical="center" wrapText="1"/>
    </xf>
    <xf numFmtId="0" fontId="48" fillId="0" borderId="31" xfId="0" applyFont="1" applyBorder="1" applyAlignment="1">
      <alignment horizontal="center" vertical="center" wrapText="1"/>
    </xf>
    <xf numFmtId="0" fontId="48" fillId="0" borderId="33" xfId="0" applyFont="1" applyBorder="1" applyAlignment="1">
      <alignment horizontal="center" vertical="center" wrapText="1"/>
    </xf>
    <xf numFmtId="0" fontId="48" fillId="0" borderId="76" xfId="0" applyFont="1" applyBorder="1" applyAlignment="1">
      <alignment horizontal="center" vertical="center" wrapText="1"/>
    </xf>
    <xf numFmtId="0" fontId="57" fillId="0" borderId="31" xfId="0" applyFont="1" applyBorder="1" applyAlignment="1">
      <alignment vertical="center" wrapText="1"/>
    </xf>
    <xf numFmtId="0" fontId="49" fillId="0" borderId="35" xfId="0" applyFont="1" applyBorder="1" applyAlignment="1">
      <alignment vertical="center" wrapText="1"/>
    </xf>
    <xf numFmtId="0" fontId="57" fillId="0" borderId="29" xfId="0" applyFont="1" applyBorder="1" applyAlignment="1">
      <alignment vertical="center" wrapText="1"/>
    </xf>
    <xf numFmtId="0" fontId="54" fillId="0" borderId="31" xfId="0" applyFont="1" applyBorder="1" applyAlignment="1">
      <alignment vertical="center" wrapText="1"/>
    </xf>
    <xf numFmtId="0" fontId="57" fillId="0" borderId="31" xfId="0" applyFont="1" applyBorder="1" applyAlignment="1">
      <alignment horizontal="center" wrapText="1"/>
    </xf>
    <xf numFmtId="0" fontId="48" fillId="0" borderId="36" xfId="0" applyFont="1" applyBorder="1"/>
    <xf numFmtId="0" fontId="53" fillId="0" borderId="31" xfId="0" applyFont="1" applyBorder="1" applyAlignment="1">
      <alignment horizontal="center"/>
    </xf>
    <xf numFmtId="0" fontId="50" fillId="0" borderId="31" xfId="0" applyFont="1" applyBorder="1" applyAlignment="1">
      <alignment vertical="center" wrapText="1"/>
    </xf>
    <xf numFmtId="0" fontId="57" fillId="0" borderId="31" xfId="0" applyFont="1" applyBorder="1" applyAlignment="1">
      <alignment wrapText="1"/>
    </xf>
    <xf numFmtId="0" fontId="1" fillId="0" borderId="35" xfId="0" applyFont="1" applyBorder="1"/>
    <xf numFmtId="0" fontId="0" fillId="0" borderId="31" xfId="0" applyBorder="1"/>
    <xf numFmtId="0" fontId="0" fillId="0" borderId="36" xfId="0" applyBorder="1" applyAlignment="1">
      <alignment horizontal="center"/>
    </xf>
    <xf numFmtId="0" fontId="0" fillId="0" borderId="37" xfId="0" applyBorder="1"/>
    <xf numFmtId="0" fontId="0" fillId="0" borderId="36" xfId="0" applyBorder="1"/>
    <xf numFmtId="49" fontId="56" fillId="0" borderId="46" xfId="0" applyNumberFormat="1" applyFont="1" applyBorder="1" applyAlignment="1">
      <alignment horizontal="center" vertical="center" wrapText="1"/>
    </xf>
    <xf numFmtId="0" fontId="1" fillId="24" borderId="0" xfId="0" applyFont="1" applyFill="1"/>
    <xf numFmtId="0" fontId="49" fillId="24" borderId="0" xfId="0" applyFont="1" applyFill="1"/>
  </cellXfs>
  <cellStyles count="42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" xfId="0" builtinId="0"/>
    <cellStyle name="Note" xfId="37" xr:uid="{00000000-0005-0000-0000-000024000000}"/>
    <cellStyle name="Output" xfId="38" xr:uid="{00000000-0005-0000-0000-000025000000}"/>
    <cellStyle name="Title" xfId="39" xr:uid="{00000000-0005-0000-0000-000026000000}"/>
    <cellStyle name="Total" xfId="40" xr:uid="{00000000-0005-0000-0000-000027000000}"/>
    <cellStyle name="Warning Text" xfId="41" xr:uid="{00000000-0005-0000-0000-00002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59"/>
  <sheetViews>
    <sheetView zoomScaleNormal="100" workbookViewId="0">
      <selection sqref="A1:F144"/>
    </sheetView>
  </sheetViews>
  <sheetFormatPr defaultRowHeight="13.5" outlineLevelCol="1"/>
  <cols>
    <col min="1" max="1" width="7.7109375" style="1" customWidth="1"/>
    <col min="2" max="2" width="36.85546875" style="2" customWidth="1"/>
    <col min="3" max="3" width="7.5703125" style="1" customWidth="1" outlineLevel="1"/>
    <col min="4" max="4" width="11.5703125" style="9" customWidth="1"/>
    <col min="5" max="5" width="12.42578125" style="1" customWidth="1"/>
    <col min="6" max="6" width="12.85546875" style="1" customWidth="1"/>
    <col min="7" max="7" width="35.28515625" style="9" customWidth="1"/>
    <col min="8" max="8" width="10.85546875" style="9" bestFit="1" customWidth="1"/>
    <col min="9" max="9" width="9.5703125" style="9" bestFit="1" customWidth="1"/>
    <col min="10" max="10" width="9.7109375" style="9" bestFit="1" customWidth="1"/>
    <col min="11" max="12" width="9.140625" style="9"/>
    <col min="13" max="13" width="10.85546875" style="9" bestFit="1" customWidth="1"/>
    <col min="14" max="16384" width="9.140625" style="9"/>
  </cols>
  <sheetData>
    <row r="1" spans="1:13" ht="16.5">
      <c r="C1" s="337" t="s">
        <v>410</v>
      </c>
      <c r="D1" s="337"/>
      <c r="E1" s="337"/>
      <c r="F1" s="337"/>
    </row>
    <row r="2" spans="1:13" ht="41.25" customHeight="1">
      <c r="A2" s="9"/>
      <c r="B2" s="65"/>
      <c r="C2" s="65"/>
      <c r="D2" s="338" t="s">
        <v>576</v>
      </c>
      <c r="E2" s="338"/>
      <c r="F2" s="338"/>
    </row>
    <row r="3" spans="1:13" ht="16.5">
      <c r="C3" s="337"/>
      <c r="D3" s="337"/>
      <c r="E3" s="337"/>
      <c r="F3" s="337"/>
    </row>
    <row r="4" spans="1:13" s="66" customFormat="1"/>
    <row r="5" spans="1:13" s="67" customFormat="1" ht="20.25">
      <c r="A5" s="335" t="s">
        <v>467</v>
      </c>
      <c r="B5" s="335"/>
      <c r="C5" s="335"/>
      <c r="D5" s="335"/>
      <c r="E5" s="335"/>
      <c r="F5" s="335"/>
    </row>
    <row r="6" spans="1:13" s="66" customFormat="1" ht="17.25">
      <c r="A6" s="336" t="s">
        <v>404</v>
      </c>
      <c r="B6" s="336"/>
      <c r="C6" s="336"/>
      <c r="D6" s="336"/>
      <c r="E6" s="336"/>
      <c r="F6" s="336"/>
    </row>
    <row r="7" spans="1:13">
      <c r="A7" s="68"/>
      <c r="B7" s="69"/>
      <c r="C7" s="70"/>
      <c r="D7" s="69"/>
      <c r="E7" s="66"/>
      <c r="F7" s="66"/>
    </row>
    <row r="8" spans="1:13" ht="12.75" customHeight="1">
      <c r="B8" s="1"/>
      <c r="E8" s="9"/>
      <c r="F8" s="71" t="s">
        <v>485</v>
      </c>
    </row>
    <row r="9" spans="1:13" ht="27">
      <c r="A9" s="3" t="s">
        <v>468</v>
      </c>
      <c r="B9" s="3" t="s">
        <v>486</v>
      </c>
      <c r="C9" s="3" t="s">
        <v>466</v>
      </c>
      <c r="D9" s="3" t="s">
        <v>465</v>
      </c>
      <c r="E9" s="4" t="s">
        <v>498</v>
      </c>
      <c r="F9" s="4"/>
    </row>
    <row r="10" spans="1:13" s="1" customFormat="1" ht="27">
      <c r="A10" s="5"/>
      <c r="B10" s="5"/>
      <c r="C10" s="5"/>
      <c r="D10" s="5"/>
      <c r="E10" s="4" t="s">
        <v>487</v>
      </c>
      <c r="F10" s="4" t="s">
        <v>560</v>
      </c>
      <c r="I10" s="72"/>
    </row>
    <row r="11" spans="1:13" ht="27.75" customHeight="1">
      <c r="A11" s="6">
        <v>1</v>
      </c>
      <c r="B11" s="4">
        <v>2</v>
      </c>
      <c r="C11" s="7">
        <v>3</v>
      </c>
      <c r="D11" s="7">
        <v>4</v>
      </c>
      <c r="E11" s="8">
        <v>5</v>
      </c>
      <c r="F11" s="4">
        <v>6</v>
      </c>
      <c r="I11" s="73"/>
    </row>
    <row r="12" spans="1:13" ht="51.75">
      <c r="A12" s="10" t="s">
        <v>122</v>
      </c>
      <c r="B12" s="11" t="s">
        <v>496</v>
      </c>
      <c r="C12" s="12"/>
      <c r="D12" s="13">
        <f>E12+F89</f>
        <v>3048977.3</v>
      </c>
      <c r="E12" s="13">
        <f>E14+E77+E96</f>
        <v>2398977.2999999998</v>
      </c>
      <c r="F12" s="13">
        <f>F89+F96</f>
        <v>1320000</v>
      </c>
      <c r="G12" s="73"/>
      <c r="I12" s="73"/>
      <c r="M12" s="73"/>
    </row>
    <row r="13" spans="1:13" s="74" customFormat="1" ht="14.25">
      <c r="A13" s="14"/>
      <c r="B13" s="15" t="s">
        <v>499</v>
      </c>
      <c r="C13" s="12"/>
      <c r="D13" s="16"/>
      <c r="E13" s="16"/>
      <c r="F13" s="12"/>
      <c r="M13" s="75"/>
    </row>
    <row r="14" spans="1:13" ht="20.25" customHeight="1">
      <c r="A14" s="17" t="s">
        <v>123</v>
      </c>
      <c r="B14" s="18" t="s">
        <v>510</v>
      </c>
      <c r="C14" s="19"/>
      <c r="D14" s="20">
        <v>504800</v>
      </c>
      <c r="E14" s="20">
        <f>E17+E22+E25+E46</f>
        <v>504800</v>
      </c>
      <c r="F14" s="19"/>
    </row>
    <row r="15" spans="1:13" ht="27">
      <c r="A15" s="14"/>
      <c r="B15" s="21" t="s">
        <v>469</v>
      </c>
      <c r="C15" s="22"/>
      <c r="D15" s="23"/>
      <c r="E15" s="23"/>
      <c r="F15" s="22"/>
      <c r="G15" s="73"/>
    </row>
    <row r="16" spans="1:13" s="74" customFormat="1" ht="14.25">
      <c r="A16" s="14"/>
      <c r="B16" s="21" t="s">
        <v>500</v>
      </c>
      <c r="C16" s="24"/>
      <c r="D16" s="23"/>
      <c r="E16" s="23"/>
      <c r="F16" s="22"/>
      <c r="J16" s="75"/>
    </row>
    <row r="17" spans="1:12" ht="28.5">
      <c r="A17" s="17" t="s">
        <v>3</v>
      </c>
      <c r="B17" s="25" t="s">
        <v>511</v>
      </c>
      <c r="C17" s="26"/>
      <c r="D17" s="27">
        <v>199300</v>
      </c>
      <c r="E17" s="27">
        <f>E19+E20+E21</f>
        <v>199300</v>
      </c>
      <c r="F17" s="19"/>
      <c r="J17" s="73"/>
    </row>
    <row r="18" spans="1:12">
      <c r="A18" s="14"/>
      <c r="B18" s="28" t="s">
        <v>500</v>
      </c>
      <c r="C18" s="9"/>
      <c r="D18" s="16"/>
      <c r="E18" s="16"/>
      <c r="F18" s="22"/>
      <c r="H18" s="73"/>
    </row>
    <row r="19" spans="1:12" ht="40.5">
      <c r="A19" s="29" t="s">
        <v>273</v>
      </c>
      <c r="B19" s="30" t="s">
        <v>512</v>
      </c>
      <c r="C19" s="7"/>
      <c r="D19" s="31">
        <v>3500</v>
      </c>
      <c r="E19" s="31">
        <v>3500</v>
      </c>
      <c r="F19" s="7"/>
      <c r="H19" s="73"/>
    </row>
    <row r="20" spans="1:12" ht="33" customHeight="1">
      <c r="A20" s="6" t="s">
        <v>274</v>
      </c>
      <c r="B20" s="30" t="s">
        <v>513</v>
      </c>
      <c r="C20" s="7"/>
      <c r="D20" s="31">
        <v>4000</v>
      </c>
      <c r="E20" s="31">
        <v>4000</v>
      </c>
      <c r="F20" s="7"/>
      <c r="I20" s="73"/>
      <c r="J20" s="73"/>
      <c r="L20" s="73"/>
    </row>
    <row r="21" spans="1:12" s="74" customFormat="1" ht="28.5" customHeight="1">
      <c r="A21" s="29" t="s">
        <v>408</v>
      </c>
      <c r="B21" s="32" t="s">
        <v>407</v>
      </c>
      <c r="C21" s="7"/>
      <c r="D21" s="31">
        <v>191800</v>
      </c>
      <c r="E21" s="31">
        <v>191800</v>
      </c>
      <c r="F21" s="7"/>
      <c r="L21" s="75"/>
    </row>
    <row r="22" spans="1:12" ht="19.5" customHeight="1">
      <c r="A22" s="17" t="s">
        <v>4</v>
      </c>
      <c r="B22" s="25" t="s">
        <v>514</v>
      </c>
      <c r="C22" s="26"/>
      <c r="D22" s="27">
        <v>287000</v>
      </c>
      <c r="E22" s="27">
        <f>E24</f>
        <v>287000</v>
      </c>
      <c r="F22" s="19"/>
    </row>
    <row r="23" spans="1:12" ht="21.75" customHeight="1">
      <c r="A23" s="14"/>
      <c r="B23" s="28" t="s">
        <v>500</v>
      </c>
      <c r="C23" s="9"/>
      <c r="D23" s="16"/>
      <c r="E23" s="16"/>
      <c r="F23" s="22"/>
    </row>
    <row r="24" spans="1:12" s="74" customFormat="1" ht="27">
      <c r="A24" s="29" t="s">
        <v>275</v>
      </c>
      <c r="B24" s="30" t="s">
        <v>515</v>
      </c>
      <c r="C24" s="7"/>
      <c r="D24" s="33">
        <v>287000</v>
      </c>
      <c r="E24" s="33">
        <v>287000</v>
      </c>
      <c r="F24" s="7"/>
    </row>
    <row r="25" spans="1:12" ht="50.25" customHeight="1">
      <c r="A25" s="17" t="s">
        <v>5</v>
      </c>
      <c r="B25" s="25" t="s">
        <v>549</v>
      </c>
      <c r="C25" s="26"/>
      <c r="D25" s="27">
        <v>11100</v>
      </c>
      <c r="E25" s="27">
        <f>E28</f>
        <v>11100</v>
      </c>
      <c r="F25" s="19"/>
    </row>
    <row r="26" spans="1:12" hidden="1">
      <c r="A26" s="14"/>
      <c r="B26" s="28" t="s">
        <v>500</v>
      </c>
      <c r="C26" s="24"/>
      <c r="D26" s="16"/>
      <c r="E26" s="16"/>
      <c r="F26" s="22"/>
    </row>
    <row r="27" spans="1:12" ht="20.25" customHeight="1">
      <c r="A27" s="34" t="s">
        <v>276</v>
      </c>
      <c r="B27" s="35" t="s">
        <v>516</v>
      </c>
      <c r="D27" s="36"/>
      <c r="E27" s="36"/>
      <c r="F27" s="37"/>
    </row>
    <row r="28" spans="1:12" ht="60" customHeight="1">
      <c r="A28" s="38"/>
      <c r="B28" s="39" t="s">
        <v>470</v>
      </c>
      <c r="C28" s="9"/>
      <c r="D28" s="40">
        <v>11100</v>
      </c>
      <c r="E28" s="40">
        <f>E30+E34+E35+E36+E37+E38+E39+E40+E41+E42+E43+E44+E45</f>
        <v>11100</v>
      </c>
      <c r="F28" s="41"/>
    </row>
    <row r="29" spans="1:12" ht="21.75" customHeight="1">
      <c r="A29" s="42"/>
      <c r="B29" s="43" t="s">
        <v>500</v>
      </c>
      <c r="C29" s="24"/>
      <c r="D29" s="44"/>
      <c r="E29" s="44"/>
      <c r="F29" s="45"/>
    </row>
    <row r="30" spans="1:12" ht="67.5">
      <c r="A30" s="34" t="s">
        <v>277</v>
      </c>
      <c r="B30" s="46" t="s">
        <v>517</v>
      </c>
      <c r="C30" s="37"/>
      <c r="D30" s="36">
        <v>1000</v>
      </c>
      <c r="E30" s="36">
        <v>1000</v>
      </c>
      <c r="F30" s="37"/>
    </row>
    <row r="31" spans="1:12" ht="16.5">
      <c r="A31" s="24"/>
      <c r="B31" s="47" t="s">
        <v>493</v>
      </c>
      <c r="C31" s="24"/>
      <c r="D31" s="44"/>
      <c r="E31" s="44"/>
      <c r="F31" s="45"/>
      <c r="G31" s="76"/>
    </row>
    <row r="32" spans="1:12" ht="27">
      <c r="A32" s="29" t="s">
        <v>278</v>
      </c>
      <c r="B32" s="48" t="s">
        <v>501</v>
      </c>
      <c r="C32" s="7"/>
      <c r="D32" s="31">
        <v>1000</v>
      </c>
      <c r="E32" s="31">
        <v>1000</v>
      </c>
      <c r="F32" s="7"/>
      <c r="G32" s="76"/>
    </row>
    <row r="33" spans="1:6" ht="27">
      <c r="A33" s="29" t="s">
        <v>279</v>
      </c>
      <c r="B33" s="48" t="s">
        <v>502</v>
      </c>
      <c r="C33" s="7"/>
      <c r="D33" s="31"/>
      <c r="E33" s="31"/>
      <c r="F33" s="7"/>
    </row>
    <row r="34" spans="1:6" ht="148.5">
      <c r="A34" s="29" t="s">
        <v>280</v>
      </c>
      <c r="B34" s="49" t="s">
        <v>550</v>
      </c>
      <c r="C34" s="7"/>
      <c r="D34" s="31"/>
      <c r="E34" s="31"/>
      <c r="F34" s="7"/>
    </row>
    <row r="35" spans="1:6" ht="67.5">
      <c r="A35" s="6" t="s">
        <v>281</v>
      </c>
      <c r="B35" s="49" t="s">
        <v>551</v>
      </c>
      <c r="C35" s="7"/>
      <c r="D35" s="31"/>
      <c r="E35" s="31"/>
      <c r="F35" s="7"/>
    </row>
    <row r="36" spans="1:6" ht="94.5">
      <c r="A36" s="29" t="s">
        <v>282</v>
      </c>
      <c r="B36" s="49" t="s">
        <v>552</v>
      </c>
      <c r="C36" s="7"/>
      <c r="D36" s="31">
        <v>5000</v>
      </c>
      <c r="E36" s="31">
        <v>5000</v>
      </c>
      <c r="F36" s="7"/>
    </row>
    <row r="37" spans="1:6" ht="40.5">
      <c r="A37" s="29" t="s">
        <v>283</v>
      </c>
      <c r="B37" s="49" t="s">
        <v>553</v>
      </c>
      <c r="C37" s="7"/>
      <c r="D37" s="31"/>
      <c r="E37" s="31"/>
      <c r="F37" s="7"/>
    </row>
    <row r="38" spans="1:6" ht="94.5">
      <c r="A38" s="29" t="s">
        <v>284</v>
      </c>
      <c r="B38" s="49" t="s">
        <v>518</v>
      </c>
      <c r="C38" s="7"/>
      <c r="D38" s="31">
        <v>2500</v>
      </c>
      <c r="E38" s="31">
        <v>2500</v>
      </c>
      <c r="F38" s="7"/>
    </row>
    <row r="39" spans="1:6" ht="108">
      <c r="A39" s="29" t="s">
        <v>285</v>
      </c>
      <c r="B39" s="49" t="s">
        <v>554</v>
      </c>
      <c r="C39" s="7"/>
      <c r="D39" s="31"/>
      <c r="E39" s="31"/>
      <c r="F39" s="7"/>
    </row>
    <row r="40" spans="1:6" ht="67.5">
      <c r="A40" s="29" t="s">
        <v>286</v>
      </c>
      <c r="B40" s="49" t="s">
        <v>519</v>
      </c>
      <c r="C40" s="7"/>
      <c r="D40" s="31"/>
      <c r="E40" s="31"/>
      <c r="F40" s="7"/>
    </row>
    <row r="41" spans="1:6" ht="40.5">
      <c r="A41" s="29" t="s">
        <v>287</v>
      </c>
      <c r="B41" s="49" t="s">
        <v>520</v>
      </c>
      <c r="C41" s="7"/>
      <c r="D41" s="31">
        <v>1000</v>
      </c>
      <c r="E41" s="31">
        <v>1000</v>
      </c>
      <c r="F41" s="7"/>
    </row>
    <row r="42" spans="1:6" ht="54">
      <c r="A42" s="29" t="s">
        <v>288</v>
      </c>
      <c r="B42" s="49" t="s">
        <v>555</v>
      </c>
      <c r="C42" s="7"/>
      <c r="D42" s="31"/>
      <c r="E42" s="31"/>
      <c r="F42" s="7"/>
    </row>
    <row r="43" spans="1:6" ht="94.5">
      <c r="A43" s="29" t="s">
        <v>289</v>
      </c>
      <c r="B43" s="49" t="s">
        <v>521</v>
      </c>
      <c r="C43" s="7"/>
      <c r="D43" s="31"/>
      <c r="E43" s="31"/>
      <c r="F43" s="7"/>
    </row>
    <row r="44" spans="1:6" s="74" customFormat="1" ht="40.5">
      <c r="A44" s="29" t="s">
        <v>394</v>
      </c>
      <c r="B44" s="49" t="s">
        <v>522</v>
      </c>
      <c r="C44" s="7"/>
      <c r="D44" s="31">
        <v>600</v>
      </c>
      <c r="E44" s="31">
        <v>600</v>
      </c>
      <c r="F44" s="7"/>
    </row>
    <row r="45" spans="1:6" s="74" customFormat="1" ht="96" customHeight="1">
      <c r="A45" s="34" t="s">
        <v>411</v>
      </c>
      <c r="B45" s="46" t="s">
        <v>412</v>
      </c>
      <c r="C45" s="1"/>
      <c r="D45" s="36">
        <v>1000</v>
      </c>
      <c r="E45" s="36">
        <v>1000</v>
      </c>
      <c r="F45" s="37"/>
    </row>
    <row r="46" spans="1:6" ht="42.75">
      <c r="A46" s="17" t="s">
        <v>290</v>
      </c>
      <c r="B46" s="25" t="s">
        <v>523</v>
      </c>
      <c r="C46" s="26"/>
      <c r="D46" s="27">
        <v>7400</v>
      </c>
      <c r="E46" s="27">
        <f>E48</f>
        <v>7400</v>
      </c>
      <c r="F46" s="19"/>
    </row>
    <row r="47" spans="1:6">
      <c r="A47" s="14"/>
      <c r="B47" s="28" t="s">
        <v>500</v>
      </c>
      <c r="C47" s="9"/>
      <c r="D47" s="16"/>
      <c r="E47" s="16"/>
      <c r="F47" s="22"/>
    </row>
    <row r="48" spans="1:6" ht="27">
      <c r="A48" s="34" t="s">
        <v>291</v>
      </c>
      <c r="B48" s="35" t="s">
        <v>524</v>
      </c>
      <c r="C48" s="37"/>
      <c r="D48" s="36">
        <v>7400</v>
      </c>
      <c r="E48" s="36">
        <f>E51+E52</f>
        <v>7400</v>
      </c>
      <c r="F48" s="37"/>
    </row>
    <row r="49" spans="1:8">
      <c r="A49" s="38"/>
      <c r="B49" s="39" t="s">
        <v>471</v>
      </c>
      <c r="C49" s="22"/>
      <c r="D49" s="40"/>
      <c r="E49" s="40"/>
      <c r="F49" s="41"/>
    </row>
    <row r="50" spans="1:8">
      <c r="A50" s="42"/>
      <c r="B50" s="43" t="s">
        <v>500</v>
      </c>
      <c r="C50" s="24"/>
      <c r="D50" s="44"/>
      <c r="E50" s="44"/>
      <c r="F50" s="45"/>
    </row>
    <row r="51" spans="1:8" ht="126.75" customHeight="1">
      <c r="A51" s="42" t="s">
        <v>292</v>
      </c>
      <c r="B51" s="47" t="s">
        <v>525</v>
      </c>
      <c r="C51" s="45"/>
      <c r="D51" s="44"/>
      <c r="E51" s="44"/>
      <c r="F51" s="45"/>
    </row>
    <row r="52" spans="1:8" s="74" customFormat="1" ht="139.5" customHeight="1">
      <c r="A52" s="6" t="s">
        <v>293</v>
      </c>
      <c r="B52" s="49" t="s">
        <v>556</v>
      </c>
      <c r="C52" s="7"/>
      <c r="D52" s="31">
        <v>7400</v>
      </c>
      <c r="E52" s="31">
        <v>7400</v>
      </c>
      <c r="F52" s="7"/>
      <c r="H52" s="75"/>
    </row>
    <row r="53" spans="1:8" ht="18" customHeight="1">
      <c r="A53" s="17" t="s">
        <v>294</v>
      </c>
      <c r="B53" s="25" t="s">
        <v>503</v>
      </c>
      <c r="C53" s="19"/>
      <c r="D53" s="27"/>
      <c r="E53" s="27"/>
      <c r="F53" s="19"/>
    </row>
    <row r="54" spans="1:8" ht="24.75" hidden="1" customHeight="1">
      <c r="A54" s="38"/>
      <c r="B54" s="39" t="s">
        <v>472</v>
      </c>
      <c r="C54" s="22"/>
      <c r="D54" s="16"/>
      <c r="E54" s="16"/>
      <c r="F54" s="41"/>
    </row>
    <row r="55" spans="1:8" ht="26.25" hidden="1" customHeight="1">
      <c r="A55" s="14"/>
      <c r="B55" s="28" t="s">
        <v>500</v>
      </c>
      <c r="C55" s="24"/>
      <c r="D55" s="16"/>
      <c r="E55" s="16"/>
      <c r="F55" s="22"/>
    </row>
    <row r="56" spans="1:8" ht="0.75" customHeight="1">
      <c r="A56" s="34" t="s">
        <v>295</v>
      </c>
      <c r="B56" s="35" t="s">
        <v>544</v>
      </c>
      <c r="D56" s="36"/>
      <c r="E56" s="36"/>
      <c r="F56" s="37"/>
    </row>
    <row r="57" spans="1:8" ht="0.75" hidden="1" customHeight="1">
      <c r="A57" s="42"/>
      <c r="B57" s="43" t="s">
        <v>493</v>
      </c>
      <c r="C57" s="9"/>
      <c r="D57" s="44"/>
      <c r="E57" s="44"/>
      <c r="F57" s="45"/>
    </row>
    <row r="58" spans="1:8" ht="24.75" hidden="1" customHeight="1">
      <c r="A58" s="6" t="s">
        <v>296</v>
      </c>
      <c r="B58" s="49" t="s">
        <v>488</v>
      </c>
      <c r="C58" s="7"/>
      <c r="D58" s="31"/>
      <c r="E58" s="31"/>
      <c r="F58" s="7"/>
    </row>
    <row r="59" spans="1:8" ht="21.75" hidden="1" customHeight="1">
      <c r="A59" s="6" t="s">
        <v>297</v>
      </c>
      <c r="B59" s="49" t="s">
        <v>504</v>
      </c>
      <c r="C59" s="7"/>
      <c r="D59" s="31"/>
      <c r="E59" s="31"/>
      <c r="F59" s="7"/>
    </row>
    <row r="60" spans="1:8" ht="52.5" hidden="1" customHeight="1">
      <c r="A60" s="6" t="s">
        <v>298</v>
      </c>
      <c r="B60" s="49" t="s">
        <v>505</v>
      </c>
      <c r="C60" s="7"/>
      <c r="D60" s="31"/>
      <c r="E60" s="31"/>
      <c r="F60" s="7"/>
      <c r="G60" s="77"/>
    </row>
    <row r="61" spans="1:8" s="74" customFormat="1" ht="108" hidden="1">
      <c r="A61" s="6" t="s">
        <v>172</v>
      </c>
      <c r="B61" s="35" t="s">
        <v>557</v>
      </c>
      <c r="C61" s="7"/>
      <c r="D61" s="36"/>
      <c r="E61" s="36"/>
      <c r="F61" s="7"/>
    </row>
    <row r="62" spans="1:8" ht="28.5" customHeight="1">
      <c r="A62" s="17" t="s">
        <v>124</v>
      </c>
      <c r="B62" s="25" t="s">
        <v>484</v>
      </c>
      <c r="C62" s="19"/>
      <c r="D62" s="27">
        <f>E62+F62</f>
        <v>2463350.2999999998</v>
      </c>
      <c r="E62" s="27">
        <f>E77</f>
        <v>1813350.3</v>
      </c>
      <c r="F62" s="55">
        <v>650000</v>
      </c>
    </row>
    <row r="63" spans="1:8" ht="26.25" customHeight="1">
      <c r="A63" s="14"/>
      <c r="B63" s="28" t="s">
        <v>473</v>
      </c>
      <c r="C63" s="9"/>
      <c r="D63" s="16"/>
      <c r="E63" s="16"/>
      <c r="F63" s="50"/>
    </row>
    <row r="64" spans="1:8" s="74" customFormat="1" ht="14.25" hidden="1">
      <c r="A64" s="14"/>
      <c r="B64" s="28" t="s">
        <v>500</v>
      </c>
      <c r="C64" s="24"/>
      <c r="D64" s="16"/>
      <c r="E64" s="16"/>
      <c r="F64" s="22"/>
    </row>
    <row r="65" spans="1:8" ht="0.75" hidden="1" customHeight="1">
      <c r="A65" s="17" t="s">
        <v>7</v>
      </c>
      <c r="B65" s="25" t="s">
        <v>526</v>
      </c>
      <c r="C65" s="26"/>
      <c r="D65" s="27"/>
      <c r="E65" s="27"/>
      <c r="F65" s="19"/>
    </row>
    <row r="66" spans="1:8" hidden="1">
      <c r="A66" s="14"/>
      <c r="B66" s="51" t="s">
        <v>500</v>
      </c>
      <c r="C66" s="9"/>
      <c r="D66" s="16"/>
      <c r="E66" s="16"/>
      <c r="F66" s="22"/>
    </row>
    <row r="67" spans="1:8" s="74" customFormat="1" ht="25.5" hidden="1" customHeight="1">
      <c r="A67" s="29" t="s">
        <v>299</v>
      </c>
      <c r="B67" s="35" t="s">
        <v>561</v>
      </c>
      <c r="C67" s="52"/>
      <c r="D67" s="33"/>
      <c r="E67" s="33"/>
      <c r="F67" s="7"/>
    </row>
    <row r="68" spans="1:8" s="74" customFormat="1" ht="12.75" hidden="1" customHeight="1">
      <c r="A68" s="53" t="s">
        <v>8</v>
      </c>
      <c r="B68" s="25" t="s">
        <v>527</v>
      </c>
      <c r="C68" s="54"/>
      <c r="D68" s="55"/>
      <c r="E68" s="55"/>
      <c r="F68" s="37"/>
    </row>
    <row r="69" spans="1:8" ht="51" hidden="1" customHeight="1">
      <c r="A69" s="56"/>
      <c r="B69" s="51" t="s">
        <v>500</v>
      </c>
      <c r="C69" s="57"/>
      <c r="D69" s="78"/>
      <c r="E69" s="78"/>
      <c r="F69" s="57"/>
    </row>
    <row r="70" spans="1:8" s="74" customFormat="1" ht="25.5" hidden="1" customHeight="1">
      <c r="A70" s="6" t="s">
        <v>9</v>
      </c>
      <c r="B70" s="35" t="s">
        <v>562</v>
      </c>
      <c r="C70" s="52"/>
      <c r="D70" s="31"/>
      <c r="E70" s="31"/>
      <c r="F70" s="7"/>
    </row>
    <row r="71" spans="1:8" s="74" customFormat="1" ht="12.75" hidden="1" customHeight="1">
      <c r="A71" s="53" t="s">
        <v>300</v>
      </c>
      <c r="B71" s="25" t="s">
        <v>528</v>
      </c>
      <c r="C71" s="54"/>
      <c r="D71" s="55"/>
      <c r="E71" s="55"/>
      <c r="F71" s="19"/>
    </row>
    <row r="72" spans="1:8" ht="51" hidden="1" customHeight="1">
      <c r="A72" s="56"/>
      <c r="B72" s="51" t="s">
        <v>500</v>
      </c>
      <c r="C72" s="57"/>
      <c r="D72" s="78"/>
      <c r="E72" s="78"/>
      <c r="F72" s="57"/>
    </row>
    <row r="73" spans="1:8" s="74" customFormat="1" ht="38.25" hidden="1" customHeight="1">
      <c r="A73" s="29" t="s">
        <v>301</v>
      </c>
      <c r="B73" s="35" t="s">
        <v>563</v>
      </c>
      <c r="C73" s="52"/>
      <c r="D73" s="31"/>
      <c r="E73" s="31"/>
      <c r="F73" s="7"/>
    </row>
    <row r="74" spans="1:8" s="74" customFormat="1" ht="12.75" hidden="1" customHeight="1">
      <c r="A74" s="53" t="s">
        <v>302</v>
      </c>
      <c r="B74" s="25" t="s">
        <v>529</v>
      </c>
      <c r="C74" s="54"/>
      <c r="D74" s="55"/>
      <c r="E74" s="55"/>
      <c r="F74" s="37"/>
    </row>
    <row r="75" spans="1:8" ht="51" hidden="1" customHeight="1">
      <c r="A75" s="56"/>
      <c r="B75" s="51" t="s">
        <v>500</v>
      </c>
      <c r="C75" s="57"/>
      <c r="D75" s="78"/>
      <c r="E75" s="78"/>
      <c r="F75" s="57"/>
    </row>
    <row r="76" spans="1:8" s="74" customFormat="1" ht="41.25" hidden="1" customHeight="1">
      <c r="A76" s="29" t="s">
        <v>303</v>
      </c>
      <c r="B76" s="35" t="s">
        <v>564</v>
      </c>
      <c r="C76" s="52"/>
      <c r="D76" s="31"/>
      <c r="E76" s="31"/>
      <c r="F76" s="7"/>
    </row>
    <row r="77" spans="1:8" ht="50.25" customHeight="1">
      <c r="A77" s="17" t="s">
        <v>304</v>
      </c>
      <c r="B77" s="25" t="s">
        <v>530</v>
      </c>
      <c r="C77" s="19"/>
      <c r="D77" s="58">
        <f>D80+D85</f>
        <v>1813350.3</v>
      </c>
      <c r="E77" s="27">
        <f>E80+E85</f>
        <v>1813350.3</v>
      </c>
      <c r="F77" s="36"/>
      <c r="H77" s="73"/>
    </row>
    <row r="78" spans="1:8" ht="27" hidden="1">
      <c r="A78" s="14"/>
      <c r="B78" s="28" t="s">
        <v>474</v>
      </c>
      <c r="C78" s="9"/>
      <c r="D78" s="16"/>
      <c r="E78" s="16"/>
      <c r="F78" s="22"/>
    </row>
    <row r="79" spans="1:8" hidden="1">
      <c r="A79" s="14"/>
      <c r="B79" s="28" t="s">
        <v>493</v>
      </c>
      <c r="C79" s="24"/>
      <c r="D79" s="16"/>
      <c r="E79" s="16"/>
      <c r="F79" s="22"/>
    </row>
    <row r="80" spans="1:8" ht="60" customHeight="1">
      <c r="A80" s="34" t="s">
        <v>305</v>
      </c>
      <c r="B80" s="35" t="s">
        <v>565</v>
      </c>
      <c r="D80" s="36">
        <v>1810953.5</v>
      </c>
      <c r="E80" s="36">
        <v>1810953.5</v>
      </c>
      <c r="F80" s="36"/>
    </row>
    <row r="81" spans="1:8" ht="0.75" customHeight="1">
      <c r="A81" s="34" t="s">
        <v>306</v>
      </c>
      <c r="B81" s="35" t="s">
        <v>506</v>
      </c>
      <c r="C81" s="59"/>
      <c r="D81" s="36"/>
      <c r="E81" s="36"/>
      <c r="F81" s="37"/>
    </row>
    <row r="82" spans="1:8" ht="43.5" hidden="1" customHeight="1">
      <c r="A82" s="42"/>
      <c r="B82" s="47" t="s">
        <v>500</v>
      </c>
      <c r="C82" s="60"/>
      <c r="D82" s="44"/>
      <c r="E82" s="44"/>
      <c r="F82" s="45"/>
    </row>
    <row r="83" spans="1:8" ht="84.75" customHeight="1">
      <c r="A83" s="29" t="s">
        <v>307</v>
      </c>
      <c r="B83" s="48" t="s">
        <v>558</v>
      </c>
      <c r="C83" s="7"/>
      <c r="D83" s="31"/>
      <c r="E83" s="31"/>
      <c r="F83" s="7"/>
    </row>
    <row r="84" spans="1:8" ht="30.75" customHeight="1">
      <c r="A84" s="29" t="s">
        <v>308</v>
      </c>
      <c r="B84" s="48" t="s">
        <v>494</v>
      </c>
      <c r="C84" s="7"/>
      <c r="D84" s="31"/>
      <c r="E84" s="31"/>
      <c r="F84" s="7"/>
    </row>
    <row r="85" spans="1:8" ht="44.25" customHeight="1">
      <c r="A85" s="29" t="s">
        <v>309</v>
      </c>
      <c r="B85" s="35" t="s">
        <v>507</v>
      </c>
      <c r="C85" s="52"/>
      <c r="D85" s="31">
        <v>2396.8000000000002</v>
      </c>
      <c r="E85" s="31">
        <v>2396.8000000000002</v>
      </c>
      <c r="F85" s="7"/>
    </row>
    <row r="86" spans="1:8" ht="57" customHeight="1">
      <c r="A86" s="34" t="s">
        <v>310</v>
      </c>
      <c r="B86" s="35" t="s">
        <v>566</v>
      </c>
      <c r="C86" s="59"/>
      <c r="D86" s="36"/>
      <c r="E86" s="36"/>
      <c r="F86" s="37"/>
    </row>
    <row r="87" spans="1:8" ht="30" hidden="1" customHeight="1">
      <c r="A87" s="14"/>
      <c r="B87" s="28" t="s">
        <v>493</v>
      </c>
      <c r="C87" s="24"/>
      <c r="D87" s="16"/>
      <c r="E87" s="16"/>
      <c r="F87" s="22"/>
    </row>
    <row r="88" spans="1:8" s="74" customFormat="1" ht="0.75" hidden="1" customHeight="1">
      <c r="A88" s="29" t="s">
        <v>311</v>
      </c>
      <c r="B88" s="48" t="s">
        <v>567</v>
      </c>
      <c r="C88" s="52"/>
      <c r="D88" s="31"/>
      <c r="E88" s="31"/>
      <c r="F88" s="7"/>
    </row>
    <row r="89" spans="1:8" ht="66.75" customHeight="1">
      <c r="A89" s="17" t="s">
        <v>312</v>
      </c>
      <c r="B89" s="25" t="s">
        <v>531</v>
      </c>
      <c r="C89" s="26"/>
      <c r="D89" s="31">
        <v>650000</v>
      </c>
      <c r="E89" s="31"/>
      <c r="F89" s="31">
        <v>650000</v>
      </c>
    </row>
    <row r="90" spans="1:8" ht="28.5" hidden="1" customHeight="1">
      <c r="A90" s="14"/>
      <c r="B90" s="28" t="s">
        <v>475</v>
      </c>
      <c r="C90" s="9"/>
      <c r="D90" s="40"/>
      <c r="E90" s="40"/>
      <c r="F90" s="50"/>
    </row>
    <row r="91" spans="1:8" ht="21.75" hidden="1" customHeight="1">
      <c r="A91" s="14"/>
      <c r="B91" s="51" t="s">
        <v>500</v>
      </c>
      <c r="C91" s="9"/>
      <c r="D91" s="50"/>
      <c r="E91" s="50"/>
      <c r="F91" s="22"/>
    </row>
    <row r="92" spans="1:8" ht="67.5" customHeight="1">
      <c r="A92" s="29" t="s">
        <v>313</v>
      </c>
      <c r="B92" s="35" t="s">
        <v>568</v>
      </c>
      <c r="C92" s="52"/>
      <c r="D92" s="31">
        <v>650000</v>
      </c>
      <c r="E92" s="31"/>
      <c r="F92" s="31">
        <v>650000</v>
      </c>
    </row>
    <row r="93" spans="1:8" ht="73.5" customHeight="1">
      <c r="A93" s="34" t="s">
        <v>314</v>
      </c>
      <c r="B93" s="35" t="s">
        <v>569</v>
      </c>
      <c r="C93" s="59"/>
      <c r="D93" s="36"/>
      <c r="E93" s="36"/>
      <c r="F93" s="36"/>
    </row>
    <row r="94" spans="1:8" ht="19.5" hidden="1" customHeight="1">
      <c r="A94" s="14"/>
      <c r="B94" s="28" t="s">
        <v>493</v>
      </c>
      <c r="C94" s="24"/>
      <c r="D94" s="16"/>
      <c r="E94" s="16"/>
      <c r="F94" s="22"/>
    </row>
    <row r="95" spans="1:8" s="74" customFormat="1" ht="16.5" hidden="1" customHeight="1">
      <c r="A95" s="29" t="s">
        <v>315</v>
      </c>
      <c r="B95" s="48" t="s">
        <v>567</v>
      </c>
      <c r="C95" s="52"/>
      <c r="D95" s="31"/>
      <c r="E95" s="31"/>
      <c r="F95" s="7"/>
    </row>
    <row r="96" spans="1:8" ht="18.75" customHeight="1">
      <c r="A96" s="17" t="s">
        <v>125</v>
      </c>
      <c r="B96" s="25" t="s">
        <v>497</v>
      </c>
      <c r="C96" s="19"/>
      <c r="D96" s="27">
        <f>E96+F96</f>
        <v>750827</v>
      </c>
      <c r="E96" s="27">
        <f>E105+E112+E117</f>
        <v>80827</v>
      </c>
      <c r="F96" s="55">
        <v>670000</v>
      </c>
      <c r="H96" s="73"/>
    </row>
    <row r="97" spans="1:6" ht="40.5">
      <c r="A97" s="14"/>
      <c r="B97" s="28" t="s">
        <v>476</v>
      </c>
      <c r="C97" s="9"/>
      <c r="D97" s="13"/>
      <c r="E97" s="13"/>
      <c r="F97" s="61"/>
    </row>
    <row r="98" spans="1:6" s="74" customFormat="1" ht="12.75" hidden="1" customHeight="1">
      <c r="A98" s="14"/>
      <c r="B98" s="28" t="s">
        <v>500</v>
      </c>
      <c r="C98" s="24"/>
      <c r="D98" s="16"/>
      <c r="E98" s="16"/>
      <c r="F98" s="22"/>
    </row>
    <row r="99" spans="1:6" ht="12.75" hidden="1" customHeight="1">
      <c r="A99" s="17" t="s">
        <v>13</v>
      </c>
      <c r="B99" s="25" t="s">
        <v>489</v>
      </c>
      <c r="C99" s="26"/>
      <c r="D99" s="55"/>
      <c r="E99" s="55"/>
      <c r="F99" s="19"/>
    </row>
    <row r="100" spans="1:6" ht="38.25" hidden="1" customHeight="1">
      <c r="A100" s="14"/>
      <c r="B100" s="28" t="s">
        <v>500</v>
      </c>
      <c r="C100" s="9"/>
      <c r="D100" s="50"/>
      <c r="E100" s="50"/>
      <c r="F100" s="22"/>
    </row>
    <row r="101" spans="1:6" s="74" customFormat="1" ht="12.75" hidden="1" customHeight="1">
      <c r="A101" s="29" t="s">
        <v>316</v>
      </c>
      <c r="B101" s="30" t="s">
        <v>545</v>
      </c>
      <c r="C101" s="52"/>
      <c r="D101" s="31"/>
      <c r="E101" s="31"/>
      <c r="F101" s="7"/>
    </row>
    <row r="102" spans="1:6" ht="12.75" hidden="1" customHeight="1">
      <c r="A102" s="17" t="s">
        <v>317</v>
      </c>
      <c r="B102" s="25" t="s">
        <v>490</v>
      </c>
      <c r="C102" s="26"/>
      <c r="D102" s="27"/>
      <c r="E102" s="27"/>
      <c r="F102" s="19"/>
    </row>
    <row r="103" spans="1:6" ht="38.25" hidden="1" customHeight="1">
      <c r="A103" s="14"/>
      <c r="B103" s="28" t="s">
        <v>500</v>
      </c>
      <c r="C103" s="9"/>
      <c r="D103" s="16"/>
      <c r="E103" s="16"/>
      <c r="F103" s="22"/>
    </row>
    <row r="104" spans="1:6" s="74" customFormat="1" ht="3" hidden="1" customHeight="1">
      <c r="A104" s="29" t="s">
        <v>318</v>
      </c>
      <c r="B104" s="35" t="s">
        <v>532</v>
      </c>
      <c r="C104" s="52"/>
      <c r="D104" s="31"/>
      <c r="E104" s="31"/>
      <c r="F104" s="7"/>
    </row>
    <row r="105" spans="1:6" ht="28.5">
      <c r="A105" s="17" t="s">
        <v>319</v>
      </c>
      <c r="B105" s="25" t="s">
        <v>533</v>
      </c>
      <c r="C105" s="26"/>
      <c r="D105" s="27">
        <v>21600</v>
      </c>
      <c r="E105" s="27">
        <f>E108+E109+E110+E111</f>
        <v>21600</v>
      </c>
      <c r="F105" s="19"/>
    </row>
    <row r="106" spans="1:6" ht="27">
      <c r="A106" s="14"/>
      <c r="B106" s="28" t="s">
        <v>477</v>
      </c>
      <c r="C106" s="9"/>
      <c r="D106" s="16"/>
      <c r="E106" s="16"/>
      <c r="F106" s="22"/>
    </row>
    <row r="107" spans="1:6">
      <c r="A107" s="14"/>
      <c r="B107" s="28" t="s">
        <v>500</v>
      </c>
      <c r="C107" s="9"/>
      <c r="D107" s="16"/>
      <c r="E107" s="16"/>
      <c r="F107" s="22"/>
    </row>
    <row r="108" spans="1:6" ht="40.5">
      <c r="A108" s="29" t="s">
        <v>320</v>
      </c>
      <c r="B108" s="35" t="s">
        <v>534</v>
      </c>
      <c r="C108" s="52"/>
      <c r="D108" s="31">
        <v>9400</v>
      </c>
      <c r="E108" s="31">
        <v>9400</v>
      </c>
      <c r="F108" s="7"/>
    </row>
    <row r="109" spans="1:6" ht="54">
      <c r="A109" s="29" t="s">
        <v>321</v>
      </c>
      <c r="B109" s="35" t="s">
        <v>535</v>
      </c>
      <c r="C109" s="52"/>
      <c r="D109" s="31">
        <v>6000</v>
      </c>
      <c r="E109" s="31">
        <v>6000</v>
      </c>
      <c r="F109" s="7"/>
    </row>
    <row r="110" spans="1:6" ht="81">
      <c r="A110" s="29" t="s">
        <v>322</v>
      </c>
      <c r="B110" s="35" t="s">
        <v>536</v>
      </c>
      <c r="C110" s="52"/>
      <c r="D110" s="31">
        <v>3200</v>
      </c>
      <c r="E110" s="31">
        <v>3200</v>
      </c>
      <c r="F110" s="7"/>
    </row>
    <row r="111" spans="1:6" s="74" customFormat="1" ht="21.75" customHeight="1">
      <c r="A111" s="6" t="s">
        <v>235</v>
      </c>
      <c r="B111" s="35" t="s">
        <v>537</v>
      </c>
      <c r="C111" s="52"/>
      <c r="D111" s="31">
        <v>3000</v>
      </c>
      <c r="E111" s="31">
        <v>3000</v>
      </c>
      <c r="F111" s="7"/>
    </row>
    <row r="112" spans="1:6" ht="42.75">
      <c r="A112" s="17" t="s">
        <v>236</v>
      </c>
      <c r="B112" s="25" t="s">
        <v>538</v>
      </c>
      <c r="C112" s="26"/>
      <c r="D112" s="27">
        <v>2227</v>
      </c>
      <c r="E112" s="27">
        <v>2227</v>
      </c>
      <c r="F112" s="19"/>
    </row>
    <row r="113" spans="1:6" ht="0.75" customHeight="1">
      <c r="A113" s="14"/>
      <c r="B113" s="28" t="s">
        <v>478</v>
      </c>
      <c r="C113" s="9"/>
      <c r="D113" s="16"/>
      <c r="E113" s="16"/>
      <c r="F113" s="22"/>
    </row>
    <row r="114" spans="1:6" ht="14.25" hidden="1" customHeight="1">
      <c r="A114" s="14"/>
      <c r="B114" s="28" t="s">
        <v>500</v>
      </c>
      <c r="C114" s="9"/>
      <c r="D114" s="16"/>
      <c r="E114" s="16"/>
      <c r="F114" s="22"/>
    </row>
    <row r="115" spans="1:6" s="74" customFormat="1" ht="135" hidden="1">
      <c r="A115" s="29" t="s">
        <v>237</v>
      </c>
      <c r="B115" s="35" t="s">
        <v>539</v>
      </c>
      <c r="C115" s="52"/>
      <c r="D115" s="31"/>
      <c r="E115" s="31"/>
      <c r="F115" s="7"/>
    </row>
    <row r="116" spans="1:6" s="74" customFormat="1" ht="81">
      <c r="A116" s="29" t="s">
        <v>55</v>
      </c>
      <c r="B116" s="35" t="s">
        <v>570</v>
      </c>
      <c r="C116" s="7"/>
      <c r="D116" s="31">
        <v>2227</v>
      </c>
      <c r="E116" s="31">
        <v>2227</v>
      </c>
      <c r="F116" s="7"/>
    </row>
    <row r="117" spans="1:6" ht="14.25">
      <c r="A117" s="17" t="s">
        <v>323</v>
      </c>
      <c r="B117" s="25" t="s">
        <v>508</v>
      </c>
      <c r="C117" s="26"/>
      <c r="D117" s="27">
        <v>57000</v>
      </c>
      <c r="E117" s="27">
        <f>E120+E121+E122+E123+E139</f>
        <v>57000</v>
      </c>
      <c r="F117" s="19"/>
    </row>
    <row r="118" spans="1:6">
      <c r="A118" s="14"/>
      <c r="B118" s="28" t="s">
        <v>479</v>
      </c>
      <c r="C118" s="9"/>
      <c r="D118" s="16"/>
      <c r="E118" s="16"/>
      <c r="F118" s="22"/>
    </row>
    <row r="119" spans="1:6" s="74" customFormat="1" ht="14.25">
      <c r="A119" s="14"/>
      <c r="B119" s="28" t="s">
        <v>500</v>
      </c>
      <c r="C119" s="9"/>
      <c r="D119" s="16"/>
      <c r="E119" s="16"/>
      <c r="F119" s="22"/>
    </row>
    <row r="120" spans="1:6" ht="36.75" customHeight="1">
      <c r="A120" s="29" t="s">
        <v>324</v>
      </c>
      <c r="B120" s="35" t="s">
        <v>491</v>
      </c>
      <c r="C120" s="62"/>
      <c r="D120" s="31"/>
      <c r="E120" s="31"/>
      <c r="F120" s="7"/>
    </row>
    <row r="121" spans="1:6" ht="58.5" customHeight="1">
      <c r="A121" s="29" t="s">
        <v>325</v>
      </c>
      <c r="B121" s="35" t="s">
        <v>559</v>
      </c>
      <c r="C121" s="7"/>
      <c r="D121" s="31">
        <v>1500</v>
      </c>
      <c r="E121" s="31">
        <v>1500</v>
      </c>
      <c r="F121" s="7"/>
    </row>
    <row r="122" spans="1:6" ht="103.5" customHeight="1">
      <c r="A122" s="29"/>
      <c r="B122" s="35" t="s">
        <v>546</v>
      </c>
      <c r="C122" s="7"/>
      <c r="D122" s="31">
        <v>45000</v>
      </c>
      <c r="E122" s="31">
        <v>45000</v>
      </c>
      <c r="F122" s="7"/>
    </row>
    <row r="123" spans="1:6" s="74" customFormat="1" ht="121.5">
      <c r="A123" s="29" t="s">
        <v>326</v>
      </c>
      <c r="B123" s="35" t="s">
        <v>547</v>
      </c>
      <c r="C123" s="7"/>
      <c r="D123" s="31">
        <v>7000</v>
      </c>
      <c r="E123" s="31">
        <v>7000</v>
      </c>
      <c r="F123" s="7"/>
    </row>
    <row r="124" spans="1:6" ht="28.5">
      <c r="A124" s="17" t="s">
        <v>327</v>
      </c>
      <c r="B124" s="25" t="s">
        <v>540</v>
      </c>
      <c r="C124" s="26"/>
      <c r="D124" s="27">
        <v>0</v>
      </c>
      <c r="E124" s="27">
        <v>0</v>
      </c>
      <c r="F124" s="19"/>
    </row>
    <row r="125" spans="1:6">
      <c r="A125" s="14"/>
      <c r="B125" s="28" t="s">
        <v>480</v>
      </c>
      <c r="C125" s="9"/>
      <c r="D125" s="16"/>
      <c r="E125" s="16"/>
      <c r="F125" s="22"/>
    </row>
    <row r="126" spans="1:6">
      <c r="A126" s="14"/>
      <c r="B126" s="28" t="s">
        <v>500</v>
      </c>
      <c r="C126" s="9"/>
      <c r="D126" s="16"/>
      <c r="E126" s="16"/>
      <c r="F126" s="22"/>
    </row>
    <row r="127" spans="1:6" s="74" customFormat="1" ht="72.75" customHeight="1">
      <c r="A127" s="29" t="s">
        <v>328</v>
      </c>
      <c r="B127" s="35" t="s">
        <v>541</v>
      </c>
      <c r="C127" s="52"/>
      <c r="D127" s="31">
        <v>0</v>
      </c>
      <c r="E127" s="31">
        <v>0</v>
      </c>
      <c r="F127" s="7"/>
    </row>
    <row r="128" spans="1:6" s="74" customFormat="1" ht="84.75" hidden="1" customHeight="1">
      <c r="A128" s="29" t="s">
        <v>329</v>
      </c>
      <c r="B128" s="35" t="s">
        <v>542</v>
      </c>
      <c r="C128" s="52"/>
      <c r="D128" s="31"/>
      <c r="E128" s="31"/>
      <c r="F128" s="7"/>
    </row>
    <row r="129" spans="1:6" ht="26.25" hidden="1" customHeight="1">
      <c r="A129" s="17" t="s">
        <v>330</v>
      </c>
      <c r="B129" s="25" t="s">
        <v>495</v>
      </c>
      <c r="C129" s="26"/>
      <c r="D129" s="36"/>
      <c r="E129" s="36"/>
      <c r="F129" s="19"/>
    </row>
    <row r="130" spans="1:6" ht="0.75" hidden="1" customHeight="1">
      <c r="A130" s="14"/>
      <c r="B130" s="28" t="s">
        <v>481</v>
      </c>
      <c r="C130" s="9"/>
      <c r="D130" s="40"/>
      <c r="E130" s="40"/>
      <c r="F130" s="22"/>
    </row>
    <row r="131" spans="1:6" s="74" customFormat="1" ht="48.75" hidden="1" customHeight="1">
      <c r="A131" s="63"/>
      <c r="B131" s="28" t="s">
        <v>500</v>
      </c>
      <c r="C131" s="24"/>
      <c r="D131" s="40"/>
      <c r="E131" s="40"/>
      <c r="F131" s="22"/>
    </row>
    <row r="132" spans="1:6" s="74" customFormat="1" ht="36.75" hidden="1" customHeight="1">
      <c r="A132" s="14" t="s">
        <v>331</v>
      </c>
      <c r="B132" s="30" t="s">
        <v>571</v>
      </c>
      <c r="C132" s="52"/>
      <c r="D132" s="36"/>
      <c r="E132" s="36"/>
      <c r="F132" s="7"/>
    </row>
    <row r="133" spans="1:6" s="74" customFormat="1" ht="51.75" customHeight="1">
      <c r="A133" s="29" t="s">
        <v>331</v>
      </c>
      <c r="B133" s="30" t="s">
        <v>572</v>
      </c>
      <c r="C133" s="60"/>
      <c r="D133" s="36"/>
      <c r="E133" s="36"/>
      <c r="F133" s="7"/>
    </row>
    <row r="134" spans="1:6" ht="28.5" customHeight="1">
      <c r="A134" s="17" t="s">
        <v>332</v>
      </c>
      <c r="B134" s="25" t="s">
        <v>492</v>
      </c>
      <c r="C134" s="26">
        <v>7442</v>
      </c>
      <c r="D134" s="55"/>
      <c r="E134" s="55"/>
      <c r="F134" s="19"/>
    </row>
    <row r="135" spans="1:6" ht="15.75" customHeight="1">
      <c r="A135" s="14"/>
      <c r="B135" s="28" t="s">
        <v>482</v>
      </c>
      <c r="C135" s="9"/>
      <c r="D135" s="50"/>
      <c r="E135" s="50"/>
      <c r="F135" s="22"/>
    </row>
    <row r="136" spans="1:6" ht="22.5" customHeight="1">
      <c r="A136" s="14"/>
      <c r="B136" s="28" t="s">
        <v>500</v>
      </c>
      <c r="C136" s="9"/>
      <c r="D136" s="50"/>
      <c r="E136" s="50"/>
      <c r="F136" s="22"/>
    </row>
    <row r="137" spans="1:6" s="74" customFormat="1" ht="164.25" customHeight="1">
      <c r="A137" s="29" t="s">
        <v>333</v>
      </c>
      <c r="B137" s="30" t="s">
        <v>573</v>
      </c>
      <c r="C137" s="52"/>
      <c r="D137" s="31"/>
      <c r="E137" s="31"/>
      <c r="F137" s="7"/>
    </row>
    <row r="138" spans="1:6" s="74" customFormat="1" ht="172.5" customHeight="1">
      <c r="A138" s="29" t="s">
        <v>334</v>
      </c>
      <c r="B138" s="35" t="s">
        <v>574</v>
      </c>
      <c r="C138" s="52"/>
      <c r="D138" s="31"/>
      <c r="E138" s="31"/>
      <c r="F138" s="79"/>
    </row>
    <row r="139" spans="1:6" ht="22.5" customHeight="1">
      <c r="A139" s="34" t="s">
        <v>56</v>
      </c>
      <c r="B139" s="25" t="s">
        <v>509</v>
      </c>
      <c r="C139" s="19">
        <v>7451</v>
      </c>
      <c r="D139" s="27">
        <v>673500</v>
      </c>
      <c r="E139" s="27">
        <v>3500</v>
      </c>
      <c r="F139" s="55">
        <v>670000</v>
      </c>
    </row>
    <row r="140" spans="1:6" ht="17.25" customHeight="1">
      <c r="A140" s="38"/>
      <c r="B140" s="28" t="s">
        <v>483</v>
      </c>
      <c r="C140" s="64"/>
      <c r="D140" s="16"/>
      <c r="E140" s="16"/>
      <c r="F140" s="22"/>
    </row>
    <row r="141" spans="1:6" ht="22.5" customHeight="1">
      <c r="A141" s="42"/>
      <c r="B141" s="28" t="s">
        <v>500</v>
      </c>
      <c r="C141" s="57"/>
      <c r="D141" s="16"/>
      <c r="E141" s="16"/>
      <c r="F141" s="22"/>
    </row>
    <row r="142" spans="1:6" ht="39" customHeight="1">
      <c r="A142" s="29" t="s">
        <v>57</v>
      </c>
      <c r="B142" s="35" t="s">
        <v>543</v>
      </c>
      <c r="C142" s="52"/>
      <c r="D142" s="31"/>
      <c r="E142" s="31"/>
      <c r="F142" s="7"/>
    </row>
    <row r="143" spans="1:6" ht="42.75" customHeight="1">
      <c r="A143" s="29" t="s">
        <v>58</v>
      </c>
      <c r="B143" s="35" t="s">
        <v>575</v>
      </c>
      <c r="C143" s="52"/>
      <c r="D143" s="31">
        <v>670000</v>
      </c>
      <c r="E143" s="31"/>
      <c r="F143" s="31">
        <v>670000</v>
      </c>
    </row>
    <row r="144" spans="1:6" ht="50.25" customHeight="1">
      <c r="A144" s="29" t="s">
        <v>59</v>
      </c>
      <c r="B144" s="30" t="s">
        <v>548</v>
      </c>
      <c r="C144" s="52"/>
      <c r="D144" s="31"/>
      <c r="E144" s="31"/>
      <c r="F144" s="7"/>
    </row>
    <row r="145" spans="3:6">
      <c r="C145" s="9"/>
      <c r="E145" s="9"/>
      <c r="F145" s="9"/>
    </row>
    <row r="146" spans="3:6">
      <c r="C146" s="9"/>
      <c r="E146" s="9"/>
      <c r="F146" s="9"/>
    </row>
    <row r="147" spans="3:6">
      <c r="C147" s="9"/>
      <c r="E147" s="9"/>
      <c r="F147" s="9"/>
    </row>
    <row r="148" spans="3:6">
      <c r="C148" s="9"/>
      <c r="E148" s="9"/>
      <c r="F148" s="9"/>
    </row>
    <row r="149" spans="3:6">
      <c r="C149" s="9"/>
      <c r="E149" s="9"/>
      <c r="F149" s="9"/>
    </row>
    <row r="150" spans="3:6">
      <c r="C150" s="9"/>
      <c r="E150" s="9"/>
      <c r="F150" s="9"/>
    </row>
    <row r="151" spans="3:6">
      <c r="C151" s="9"/>
      <c r="E151" s="9"/>
      <c r="F151" s="9"/>
    </row>
    <row r="152" spans="3:6">
      <c r="C152" s="9"/>
      <c r="E152" s="9"/>
      <c r="F152" s="9"/>
    </row>
    <row r="153" spans="3:6">
      <c r="C153" s="9"/>
      <c r="E153" s="9"/>
      <c r="F153" s="9"/>
    </row>
    <row r="154" spans="3:6">
      <c r="C154" s="9"/>
      <c r="E154" s="9"/>
      <c r="F154" s="9"/>
    </row>
    <row r="155" spans="3:6">
      <c r="C155" s="9"/>
      <c r="E155" s="9"/>
      <c r="F155" s="9"/>
    </row>
    <row r="156" spans="3:6">
      <c r="C156" s="9"/>
      <c r="E156" s="9"/>
      <c r="F156" s="9"/>
    </row>
    <row r="157" spans="3:6">
      <c r="C157" s="9"/>
      <c r="E157" s="9"/>
      <c r="F157" s="9"/>
    </row>
    <row r="158" spans="3:6">
      <c r="C158" s="9"/>
      <c r="E158" s="9"/>
      <c r="F158" s="9"/>
    </row>
    <row r="159" spans="3:6">
      <c r="C159" s="9"/>
      <c r="E159" s="9"/>
      <c r="F159" s="9"/>
    </row>
    <row r="160" spans="3:6">
      <c r="C160" s="9"/>
      <c r="E160" s="9"/>
      <c r="F160" s="9"/>
    </row>
    <row r="161" spans="3:6">
      <c r="C161" s="9"/>
      <c r="E161" s="9"/>
      <c r="F161" s="9"/>
    </row>
    <row r="162" spans="3:6">
      <c r="C162" s="9"/>
      <c r="E162" s="9"/>
      <c r="F162" s="9"/>
    </row>
    <row r="163" spans="3:6">
      <c r="C163" s="9"/>
      <c r="E163" s="9"/>
      <c r="F163" s="9"/>
    </row>
    <row r="164" spans="3:6">
      <c r="C164" s="9"/>
      <c r="E164" s="9"/>
      <c r="F164" s="9"/>
    </row>
    <row r="165" spans="3:6">
      <c r="C165" s="9"/>
      <c r="E165" s="9"/>
      <c r="F165" s="9"/>
    </row>
    <row r="166" spans="3:6">
      <c r="C166" s="9"/>
      <c r="E166" s="9"/>
      <c r="F166" s="9"/>
    </row>
    <row r="167" spans="3:6">
      <c r="C167" s="9"/>
      <c r="E167" s="9"/>
      <c r="F167" s="9"/>
    </row>
    <row r="168" spans="3:6">
      <c r="C168" s="9"/>
      <c r="E168" s="9"/>
      <c r="F168" s="9"/>
    </row>
    <row r="169" spans="3:6">
      <c r="C169" s="9"/>
      <c r="E169" s="9"/>
      <c r="F169" s="9"/>
    </row>
    <row r="170" spans="3:6">
      <c r="C170" s="9"/>
      <c r="E170" s="9"/>
      <c r="F170" s="9"/>
    </row>
    <row r="171" spans="3:6">
      <c r="C171" s="9"/>
      <c r="E171" s="9"/>
      <c r="F171" s="9"/>
    </row>
    <row r="172" spans="3:6">
      <c r="C172" s="9"/>
      <c r="E172" s="9"/>
      <c r="F172" s="9"/>
    </row>
    <row r="173" spans="3:6">
      <c r="C173" s="9"/>
      <c r="E173" s="9"/>
      <c r="F173" s="9"/>
    </row>
    <row r="174" spans="3:6">
      <c r="C174" s="9"/>
      <c r="E174" s="9"/>
      <c r="F174" s="9"/>
    </row>
    <row r="175" spans="3:6">
      <c r="C175" s="9"/>
      <c r="E175" s="9"/>
      <c r="F175" s="9"/>
    </row>
    <row r="176" spans="3:6">
      <c r="C176" s="9"/>
      <c r="E176" s="9"/>
      <c r="F176" s="9"/>
    </row>
    <row r="177" spans="3:6">
      <c r="C177" s="9"/>
      <c r="E177" s="9"/>
      <c r="F177" s="9"/>
    </row>
    <row r="178" spans="3:6">
      <c r="C178" s="9"/>
      <c r="E178" s="9"/>
      <c r="F178" s="9"/>
    </row>
    <row r="179" spans="3:6">
      <c r="C179" s="9"/>
      <c r="E179" s="9"/>
      <c r="F179" s="9"/>
    </row>
    <row r="180" spans="3:6">
      <c r="C180" s="9"/>
      <c r="E180" s="9"/>
      <c r="F180" s="9"/>
    </row>
    <row r="181" spans="3:6">
      <c r="C181" s="9"/>
      <c r="E181" s="9"/>
      <c r="F181" s="9"/>
    </row>
    <row r="182" spans="3:6">
      <c r="C182" s="9"/>
      <c r="E182" s="9"/>
      <c r="F182" s="9"/>
    </row>
    <row r="183" spans="3:6">
      <c r="C183" s="9"/>
      <c r="E183" s="9"/>
      <c r="F183" s="9"/>
    </row>
    <row r="184" spans="3:6">
      <c r="C184" s="9"/>
      <c r="E184" s="9"/>
      <c r="F184" s="9"/>
    </row>
    <row r="185" spans="3:6">
      <c r="C185" s="9"/>
      <c r="E185" s="9"/>
      <c r="F185" s="9"/>
    </row>
    <row r="186" spans="3:6">
      <c r="C186" s="9"/>
      <c r="E186" s="9"/>
      <c r="F186" s="9"/>
    </row>
    <row r="187" spans="3:6">
      <c r="C187" s="9"/>
      <c r="E187" s="9"/>
      <c r="F187" s="9"/>
    </row>
    <row r="188" spans="3:6">
      <c r="C188" s="9"/>
      <c r="E188" s="9"/>
      <c r="F188" s="9"/>
    </row>
    <row r="189" spans="3:6">
      <c r="C189" s="9"/>
      <c r="E189" s="9"/>
      <c r="F189" s="9"/>
    </row>
    <row r="190" spans="3:6">
      <c r="C190" s="9"/>
      <c r="E190" s="9"/>
      <c r="F190" s="9"/>
    </row>
    <row r="191" spans="3:6">
      <c r="C191" s="9"/>
      <c r="E191" s="9"/>
      <c r="F191" s="9"/>
    </row>
    <row r="192" spans="3:6">
      <c r="C192" s="9"/>
      <c r="E192" s="9"/>
      <c r="F192" s="9"/>
    </row>
    <row r="193" spans="3:6">
      <c r="C193" s="9"/>
      <c r="E193" s="9"/>
      <c r="F193" s="9"/>
    </row>
    <row r="194" spans="3:6">
      <c r="C194" s="9"/>
      <c r="E194" s="9"/>
      <c r="F194" s="9"/>
    </row>
    <row r="195" spans="3:6">
      <c r="C195" s="9"/>
      <c r="E195" s="9"/>
      <c r="F195" s="9"/>
    </row>
    <row r="196" spans="3:6">
      <c r="C196" s="9"/>
      <c r="E196" s="9"/>
      <c r="F196" s="9"/>
    </row>
    <row r="197" spans="3:6">
      <c r="C197" s="9"/>
      <c r="E197" s="9"/>
      <c r="F197" s="9"/>
    </row>
    <row r="198" spans="3:6">
      <c r="C198" s="9"/>
      <c r="E198" s="9"/>
      <c r="F198" s="9"/>
    </row>
    <row r="199" spans="3:6">
      <c r="C199" s="9"/>
      <c r="E199" s="9"/>
      <c r="F199" s="9"/>
    </row>
    <row r="200" spans="3:6">
      <c r="C200" s="9"/>
      <c r="E200" s="9"/>
      <c r="F200" s="9"/>
    </row>
    <row r="201" spans="3:6">
      <c r="C201" s="9"/>
      <c r="E201" s="9"/>
      <c r="F201" s="9"/>
    </row>
    <row r="202" spans="3:6">
      <c r="C202" s="9"/>
      <c r="E202" s="9"/>
      <c r="F202" s="9"/>
    </row>
    <row r="203" spans="3:6">
      <c r="C203" s="9"/>
      <c r="E203" s="9"/>
      <c r="F203" s="9"/>
    </row>
    <row r="204" spans="3:6">
      <c r="C204" s="9"/>
      <c r="E204" s="9"/>
      <c r="F204" s="9"/>
    </row>
    <row r="205" spans="3:6">
      <c r="C205" s="9"/>
      <c r="E205" s="9"/>
      <c r="F205" s="9"/>
    </row>
    <row r="206" spans="3:6">
      <c r="C206" s="9"/>
      <c r="E206" s="9"/>
      <c r="F206" s="9"/>
    </row>
    <row r="207" spans="3:6">
      <c r="C207" s="9"/>
      <c r="E207" s="9"/>
      <c r="F207" s="9"/>
    </row>
    <row r="208" spans="3:6">
      <c r="C208" s="9"/>
      <c r="E208" s="9"/>
      <c r="F208" s="9"/>
    </row>
    <row r="209" spans="3:6">
      <c r="C209" s="9"/>
      <c r="E209" s="9"/>
      <c r="F209" s="9"/>
    </row>
    <row r="210" spans="3:6">
      <c r="C210" s="9"/>
      <c r="E210" s="9"/>
      <c r="F210" s="9"/>
    </row>
    <row r="211" spans="3:6">
      <c r="C211" s="9"/>
      <c r="E211" s="9"/>
      <c r="F211" s="9"/>
    </row>
    <row r="212" spans="3:6">
      <c r="C212" s="9"/>
      <c r="E212" s="9"/>
      <c r="F212" s="9"/>
    </row>
    <row r="213" spans="3:6">
      <c r="C213" s="9"/>
      <c r="E213" s="9"/>
      <c r="F213" s="9"/>
    </row>
    <row r="214" spans="3:6">
      <c r="C214" s="9"/>
      <c r="E214" s="9"/>
      <c r="F214" s="9"/>
    </row>
    <row r="215" spans="3:6">
      <c r="C215" s="9"/>
      <c r="E215" s="9"/>
      <c r="F215" s="9"/>
    </row>
    <row r="216" spans="3:6">
      <c r="C216" s="9"/>
      <c r="E216" s="9"/>
      <c r="F216" s="9"/>
    </row>
    <row r="217" spans="3:6">
      <c r="C217" s="9"/>
      <c r="E217" s="9"/>
      <c r="F217" s="9"/>
    </row>
    <row r="218" spans="3:6">
      <c r="C218" s="9"/>
      <c r="E218" s="9"/>
      <c r="F218" s="9"/>
    </row>
    <row r="219" spans="3:6">
      <c r="C219" s="9"/>
      <c r="E219" s="9"/>
      <c r="F219" s="9"/>
    </row>
    <row r="220" spans="3:6">
      <c r="C220" s="9"/>
      <c r="E220" s="9"/>
      <c r="F220" s="9"/>
    </row>
    <row r="221" spans="3:6">
      <c r="C221" s="9"/>
      <c r="E221" s="9"/>
      <c r="F221" s="9"/>
    </row>
    <row r="222" spans="3:6">
      <c r="C222" s="9"/>
      <c r="E222" s="9"/>
      <c r="F222" s="9"/>
    </row>
    <row r="223" spans="3:6">
      <c r="C223" s="9"/>
      <c r="E223" s="9"/>
      <c r="F223" s="9"/>
    </row>
    <row r="224" spans="3:6">
      <c r="C224" s="9"/>
      <c r="E224" s="9"/>
      <c r="F224" s="9"/>
    </row>
    <row r="225" spans="3:6">
      <c r="C225" s="9"/>
      <c r="E225" s="9"/>
      <c r="F225" s="9"/>
    </row>
    <row r="226" spans="3:6">
      <c r="C226" s="9"/>
      <c r="E226" s="9"/>
      <c r="F226" s="9"/>
    </row>
    <row r="227" spans="3:6">
      <c r="C227" s="9"/>
      <c r="E227" s="9"/>
      <c r="F227" s="9"/>
    </row>
    <row r="228" spans="3:6">
      <c r="C228" s="9"/>
      <c r="E228" s="9"/>
      <c r="F228" s="9"/>
    </row>
    <row r="229" spans="3:6">
      <c r="C229" s="9"/>
      <c r="E229" s="9"/>
      <c r="F229" s="9"/>
    </row>
    <row r="230" spans="3:6">
      <c r="C230" s="9"/>
      <c r="E230" s="9"/>
      <c r="F230" s="9"/>
    </row>
    <row r="231" spans="3:6">
      <c r="C231" s="9"/>
      <c r="E231" s="9"/>
      <c r="F231" s="9"/>
    </row>
    <row r="232" spans="3:6">
      <c r="C232" s="9"/>
      <c r="E232" s="9"/>
      <c r="F232" s="9"/>
    </row>
    <row r="233" spans="3:6">
      <c r="C233" s="9"/>
      <c r="E233" s="9"/>
      <c r="F233" s="9"/>
    </row>
    <row r="234" spans="3:6">
      <c r="C234" s="9"/>
      <c r="E234" s="9"/>
      <c r="F234" s="9"/>
    </row>
    <row r="235" spans="3:6">
      <c r="C235" s="9"/>
      <c r="E235" s="9"/>
      <c r="F235" s="9"/>
    </row>
    <row r="236" spans="3:6">
      <c r="C236" s="9"/>
      <c r="E236" s="9"/>
      <c r="F236" s="9"/>
    </row>
    <row r="237" spans="3:6">
      <c r="C237" s="9"/>
      <c r="E237" s="9"/>
      <c r="F237" s="9"/>
    </row>
    <row r="238" spans="3:6">
      <c r="C238" s="9"/>
      <c r="E238" s="9"/>
      <c r="F238" s="9"/>
    </row>
    <row r="239" spans="3:6">
      <c r="C239" s="9"/>
      <c r="E239" s="9"/>
      <c r="F239" s="9"/>
    </row>
    <row r="240" spans="3:6">
      <c r="C240" s="9"/>
      <c r="E240" s="9"/>
      <c r="F240" s="9"/>
    </row>
    <row r="241" spans="3:6">
      <c r="C241" s="9"/>
      <c r="E241" s="9"/>
      <c r="F241" s="9"/>
    </row>
    <row r="242" spans="3:6">
      <c r="C242" s="9"/>
      <c r="E242" s="9"/>
      <c r="F242" s="9"/>
    </row>
    <row r="243" spans="3:6">
      <c r="C243" s="9"/>
      <c r="E243" s="9"/>
      <c r="F243" s="9"/>
    </row>
    <row r="244" spans="3:6">
      <c r="C244" s="9"/>
      <c r="E244" s="9"/>
      <c r="F244" s="9"/>
    </row>
    <row r="245" spans="3:6">
      <c r="C245" s="9"/>
      <c r="E245" s="9"/>
      <c r="F245" s="9"/>
    </row>
    <row r="246" spans="3:6">
      <c r="C246" s="9"/>
      <c r="E246" s="9"/>
      <c r="F246" s="9"/>
    </row>
    <row r="247" spans="3:6">
      <c r="C247" s="9"/>
      <c r="E247" s="9"/>
      <c r="F247" s="9"/>
    </row>
    <row r="248" spans="3:6">
      <c r="C248" s="9"/>
      <c r="E248" s="9"/>
      <c r="F248" s="9"/>
    </row>
    <row r="249" spans="3:6">
      <c r="C249" s="9"/>
      <c r="E249" s="9"/>
      <c r="F249" s="9"/>
    </row>
    <row r="250" spans="3:6">
      <c r="C250" s="9"/>
      <c r="E250" s="9"/>
      <c r="F250" s="9"/>
    </row>
    <row r="251" spans="3:6">
      <c r="C251" s="9"/>
      <c r="E251" s="9"/>
      <c r="F251" s="9"/>
    </row>
    <row r="252" spans="3:6">
      <c r="C252" s="9"/>
      <c r="E252" s="9"/>
      <c r="F252" s="9"/>
    </row>
    <row r="253" spans="3:6">
      <c r="C253" s="9"/>
      <c r="E253" s="9"/>
      <c r="F253" s="9"/>
    </row>
    <row r="254" spans="3:6">
      <c r="C254" s="9"/>
      <c r="E254" s="9"/>
      <c r="F254" s="9"/>
    </row>
    <row r="255" spans="3:6">
      <c r="C255" s="9"/>
      <c r="E255" s="9"/>
      <c r="F255" s="9"/>
    </row>
    <row r="256" spans="3:6">
      <c r="C256" s="9"/>
      <c r="E256" s="9"/>
      <c r="F256" s="9"/>
    </row>
    <row r="257" spans="3:6">
      <c r="C257" s="9"/>
      <c r="E257" s="9"/>
      <c r="F257" s="9"/>
    </row>
    <row r="258" spans="3:6">
      <c r="C258" s="9"/>
      <c r="E258" s="9"/>
      <c r="F258" s="9"/>
    </row>
    <row r="259" spans="3:6">
      <c r="C259" s="9"/>
      <c r="E259" s="9"/>
      <c r="F259" s="9"/>
    </row>
    <row r="260" spans="3:6">
      <c r="C260" s="9"/>
      <c r="E260" s="9"/>
      <c r="F260" s="9"/>
    </row>
    <row r="261" spans="3:6">
      <c r="C261" s="9"/>
      <c r="E261" s="9"/>
      <c r="F261" s="9"/>
    </row>
    <row r="262" spans="3:6">
      <c r="C262" s="9"/>
      <c r="E262" s="9"/>
      <c r="F262" s="9"/>
    </row>
    <row r="263" spans="3:6">
      <c r="C263" s="9"/>
      <c r="E263" s="9"/>
      <c r="F263" s="9"/>
    </row>
    <row r="264" spans="3:6">
      <c r="C264" s="9"/>
      <c r="E264" s="9"/>
      <c r="F264" s="9"/>
    </row>
    <row r="265" spans="3:6">
      <c r="C265" s="9"/>
      <c r="E265" s="9"/>
      <c r="F265" s="9"/>
    </row>
    <row r="266" spans="3:6">
      <c r="C266" s="9"/>
      <c r="E266" s="9"/>
      <c r="F266" s="9"/>
    </row>
    <row r="267" spans="3:6">
      <c r="C267" s="9"/>
      <c r="E267" s="9"/>
      <c r="F267" s="9"/>
    </row>
    <row r="268" spans="3:6">
      <c r="C268" s="9"/>
      <c r="E268" s="9"/>
      <c r="F268" s="9"/>
    </row>
    <row r="269" spans="3:6">
      <c r="C269" s="9"/>
      <c r="E269" s="9"/>
      <c r="F269" s="9"/>
    </row>
    <row r="270" spans="3:6">
      <c r="C270" s="9"/>
      <c r="E270" s="9"/>
      <c r="F270" s="9"/>
    </row>
    <row r="271" spans="3:6">
      <c r="C271" s="9"/>
      <c r="E271" s="9"/>
      <c r="F271" s="9"/>
    </row>
    <row r="272" spans="3:6">
      <c r="C272" s="9"/>
      <c r="E272" s="9"/>
      <c r="F272" s="9"/>
    </row>
    <row r="273" spans="3:6">
      <c r="C273" s="9"/>
      <c r="E273" s="9"/>
      <c r="F273" s="9"/>
    </row>
    <row r="274" spans="3:6">
      <c r="C274" s="9"/>
      <c r="E274" s="9"/>
      <c r="F274" s="9"/>
    </row>
    <row r="275" spans="3:6">
      <c r="C275" s="9"/>
      <c r="E275" s="9"/>
      <c r="F275" s="9"/>
    </row>
    <row r="276" spans="3:6">
      <c r="C276" s="9"/>
      <c r="E276" s="9"/>
      <c r="F276" s="9"/>
    </row>
    <row r="277" spans="3:6">
      <c r="C277" s="9"/>
      <c r="E277" s="9"/>
      <c r="F277" s="9"/>
    </row>
    <row r="278" spans="3:6">
      <c r="C278" s="9"/>
      <c r="E278" s="9"/>
      <c r="F278" s="9"/>
    </row>
    <row r="279" spans="3:6">
      <c r="C279" s="9"/>
      <c r="E279" s="9"/>
      <c r="F279" s="9"/>
    </row>
    <row r="280" spans="3:6">
      <c r="C280" s="9"/>
      <c r="E280" s="9"/>
      <c r="F280" s="9"/>
    </row>
    <row r="281" spans="3:6">
      <c r="C281" s="9"/>
      <c r="E281" s="9"/>
      <c r="F281" s="9"/>
    </row>
    <row r="282" spans="3:6">
      <c r="C282" s="9"/>
      <c r="E282" s="9"/>
      <c r="F282" s="9"/>
    </row>
    <row r="283" spans="3:6">
      <c r="C283" s="9"/>
      <c r="E283" s="9"/>
      <c r="F283" s="9"/>
    </row>
    <row r="284" spans="3:6">
      <c r="C284" s="9"/>
      <c r="E284" s="9"/>
      <c r="F284" s="9"/>
    </row>
    <row r="285" spans="3:6">
      <c r="C285" s="9"/>
      <c r="E285" s="9"/>
      <c r="F285" s="9"/>
    </row>
    <row r="286" spans="3:6">
      <c r="C286" s="9"/>
      <c r="E286" s="9"/>
      <c r="F286" s="9"/>
    </row>
    <row r="287" spans="3:6">
      <c r="C287" s="9"/>
      <c r="E287" s="9"/>
      <c r="F287" s="9"/>
    </row>
    <row r="288" spans="3:6">
      <c r="C288" s="9"/>
      <c r="E288" s="9"/>
      <c r="F288" s="9"/>
    </row>
    <row r="289" spans="3:6">
      <c r="C289" s="9"/>
      <c r="E289" s="9"/>
      <c r="F289" s="9"/>
    </row>
    <row r="290" spans="3:6">
      <c r="C290" s="9"/>
      <c r="E290" s="9"/>
      <c r="F290" s="9"/>
    </row>
    <row r="291" spans="3:6">
      <c r="C291" s="9"/>
      <c r="E291" s="9"/>
      <c r="F291" s="9"/>
    </row>
    <row r="292" spans="3:6">
      <c r="C292" s="9"/>
      <c r="E292" s="9"/>
      <c r="F292" s="9"/>
    </row>
    <row r="293" spans="3:6">
      <c r="C293" s="9"/>
      <c r="E293" s="9"/>
      <c r="F293" s="9"/>
    </row>
    <row r="294" spans="3:6">
      <c r="C294" s="9"/>
      <c r="E294" s="9"/>
      <c r="F294" s="9"/>
    </row>
    <row r="295" spans="3:6">
      <c r="C295" s="9"/>
      <c r="E295" s="9"/>
      <c r="F295" s="9"/>
    </row>
    <row r="296" spans="3:6">
      <c r="C296" s="9"/>
      <c r="E296" s="9"/>
      <c r="F296" s="9"/>
    </row>
    <row r="297" spans="3:6">
      <c r="C297" s="9"/>
      <c r="E297" s="9"/>
      <c r="F297" s="9"/>
    </row>
    <row r="298" spans="3:6">
      <c r="C298" s="9"/>
      <c r="E298" s="9"/>
      <c r="F298" s="9"/>
    </row>
    <row r="299" spans="3:6">
      <c r="C299" s="9"/>
      <c r="E299" s="9"/>
      <c r="F299" s="9"/>
    </row>
    <row r="300" spans="3:6">
      <c r="C300" s="9"/>
      <c r="E300" s="9"/>
      <c r="F300" s="9"/>
    </row>
    <row r="301" spans="3:6">
      <c r="C301" s="9"/>
      <c r="E301" s="9"/>
      <c r="F301" s="9"/>
    </row>
    <row r="302" spans="3:6">
      <c r="C302" s="9"/>
      <c r="E302" s="9"/>
      <c r="F302" s="9"/>
    </row>
    <row r="303" spans="3:6">
      <c r="C303" s="9"/>
      <c r="E303" s="9"/>
      <c r="F303" s="9"/>
    </row>
    <row r="304" spans="3:6">
      <c r="C304" s="9"/>
      <c r="E304" s="9"/>
      <c r="F304" s="9"/>
    </row>
    <row r="305" spans="3:6">
      <c r="C305" s="9"/>
      <c r="E305" s="9"/>
      <c r="F305" s="9"/>
    </row>
    <row r="306" spans="3:6">
      <c r="C306" s="9"/>
      <c r="E306" s="9"/>
      <c r="F306" s="9"/>
    </row>
    <row r="307" spans="3:6">
      <c r="C307" s="9"/>
      <c r="E307" s="9"/>
      <c r="F307" s="9"/>
    </row>
    <row r="308" spans="3:6">
      <c r="C308" s="9"/>
      <c r="E308" s="9"/>
      <c r="F308" s="9"/>
    </row>
    <row r="309" spans="3:6">
      <c r="C309" s="9"/>
      <c r="E309" s="9"/>
      <c r="F309" s="9"/>
    </row>
    <row r="310" spans="3:6">
      <c r="C310" s="9"/>
      <c r="E310" s="9"/>
      <c r="F310" s="9"/>
    </row>
    <row r="311" spans="3:6">
      <c r="C311" s="9"/>
      <c r="E311" s="9"/>
      <c r="F311" s="9"/>
    </row>
    <row r="312" spans="3:6">
      <c r="C312" s="9"/>
      <c r="E312" s="9"/>
      <c r="F312" s="9"/>
    </row>
    <row r="313" spans="3:6">
      <c r="C313" s="9"/>
      <c r="E313" s="9"/>
      <c r="F313" s="9"/>
    </row>
    <row r="314" spans="3:6">
      <c r="C314" s="9"/>
      <c r="E314" s="9"/>
      <c r="F314" s="9"/>
    </row>
    <row r="315" spans="3:6">
      <c r="C315" s="9"/>
      <c r="E315" s="9"/>
      <c r="F315" s="9"/>
    </row>
    <row r="316" spans="3:6">
      <c r="C316" s="9"/>
      <c r="E316" s="9"/>
      <c r="F316" s="9"/>
    </row>
    <row r="317" spans="3:6">
      <c r="C317" s="9"/>
      <c r="E317" s="9"/>
      <c r="F317" s="9"/>
    </row>
    <row r="318" spans="3:6">
      <c r="C318" s="9"/>
      <c r="E318" s="9"/>
      <c r="F318" s="9"/>
    </row>
    <row r="319" spans="3:6">
      <c r="C319" s="9"/>
      <c r="E319" s="9"/>
      <c r="F319" s="9"/>
    </row>
    <row r="320" spans="3:6">
      <c r="C320" s="9"/>
      <c r="E320" s="9"/>
      <c r="F320" s="9"/>
    </row>
    <row r="321" spans="3:6">
      <c r="C321" s="9"/>
      <c r="E321" s="9"/>
      <c r="F321" s="9"/>
    </row>
    <row r="322" spans="3:6">
      <c r="C322" s="9"/>
      <c r="E322" s="9"/>
      <c r="F322" s="9"/>
    </row>
    <row r="323" spans="3:6">
      <c r="C323" s="9"/>
      <c r="E323" s="9"/>
      <c r="F323" s="9"/>
    </row>
    <row r="324" spans="3:6">
      <c r="C324" s="9"/>
      <c r="E324" s="9"/>
      <c r="F324" s="9"/>
    </row>
    <row r="325" spans="3:6">
      <c r="C325" s="9"/>
      <c r="E325" s="9"/>
      <c r="F325" s="9"/>
    </row>
    <row r="326" spans="3:6">
      <c r="C326" s="9"/>
      <c r="E326" s="9"/>
      <c r="F326" s="9"/>
    </row>
    <row r="327" spans="3:6">
      <c r="C327" s="9"/>
      <c r="E327" s="9"/>
      <c r="F327" s="9"/>
    </row>
    <row r="328" spans="3:6">
      <c r="C328" s="9"/>
      <c r="E328" s="9"/>
      <c r="F328" s="9"/>
    </row>
    <row r="329" spans="3:6">
      <c r="C329" s="9"/>
      <c r="E329" s="9"/>
      <c r="F329" s="9"/>
    </row>
    <row r="330" spans="3:6">
      <c r="C330" s="9"/>
      <c r="E330" s="9"/>
      <c r="F330" s="9"/>
    </row>
    <row r="331" spans="3:6">
      <c r="C331" s="9"/>
      <c r="E331" s="9"/>
      <c r="F331" s="9"/>
    </row>
    <row r="332" spans="3:6">
      <c r="C332" s="9"/>
      <c r="E332" s="9"/>
      <c r="F332" s="9"/>
    </row>
    <row r="333" spans="3:6">
      <c r="C333" s="9"/>
      <c r="E333" s="9"/>
      <c r="F333" s="9"/>
    </row>
    <row r="334" spans="3:6">
      <c r="C334" s="9"/>
      <c r="E334" s="9"/>
      <c r="F334" s="9"/>
    </row>
    <row r="335" spans="3:6">
      <c r="C335" s="9"/>
      <c r="E335" s="9"/>
      <c r="F335" s="9"/>
    </row>
    <row r="336" spans="3:6">
      <c r="C336" s="9"/>
      <c r="E336" s="9"/>
      <c r="F336" s="9"/>
    </row>
    <row r="337" spans="3:6">
      <c r="C337" s="9"/>
      <c r="E337" s="9"/>
      <c r="F337" s="9"/>
    </row>
    <row r="338" spans="3:6">
      <c r="C338" s="9"/>
      <c r="E338" s="9"/>
      <c r="F338" s="9"/>
    </row>
    <row r="339" spans="3:6">
      <c r="C339" s="9"/>
      <c r="E339" s="9"/>
      <c r="F339" s="9"/>
    </row>
    <row r="340" spans="3:6">
      <c r="C340" s="9"/>
      <c r="E340" s="9"/>
      <c r="F340" s="9"/>
    </row>
    <row r="341" spans="3:6">
      <c r="C341" s="9"/>
      <c r="E341" s="9"/>
      <c r="F341" s="9"/>
    </row>
    <row r="342" spans="3:6">
      <c r="C342" s="9"/>
      <c r="E342" s="9"/>
      <c r="F342" s="9"/>
    </row>
    <row r="343" spans="3:6">
      <c r="C343" s="9"/>
      <c r="E343" s="9"/>
      <c r="F343" s="9"/>
    </row>
    <row r="344" spans="3:6">
      <c r="C344" s="9"/>
      <c r="E344" s="9"/>
      <c r="F344" s="9"/>
    </row>
    <row r="345" spans="3:6">
      <c r="C345" s="9"/>
      <c r="E345" s="9"/>
      <c r="F345" s="9"/>
    </row>
    <row r="346" spans="3:6">
      <c r="C346" s="9"/>
      <c r="E346" s="9"/>
      <c r="F346" s="9"/>
    </row>
    <row r="347" spans="3:6">
      <c r="C347" s="9"/>
      <c r="E347" s="9"/>
      <c r="F347" s="9"/>
    </row>
    <row r="348" spans="3:6">
      <c r="C348" s="9"/>
      <c r="E348" s="9"/>
      <c r="F348" s="9"/>
    </row>
    <row r="349" spans="3:6">
      <c r="C349" s="9"/>
      <c r="E349" s="9"/>
      <c r="F349" s="9"/>
    </row>
    <row r="350" spans="3:6">
      <c r="C350" s="9"/>
      <c r="E350" s="9"/>
      <c r="F350" s="9"/>
    </row>
    <row r="351" spans="3:6">
      <c r="C351" s="9"/>
      <c r="E351" s="9"/>
      <c r="F351" s="9"/>
    </row>
    <row r="352" spans="3:6">
      <c r="C352" s="9"/>
      <c r="E352" s="9"/>
      <c r="F352" s="9"/>
    </row>
    <row r="353" spans="3:6">
      <c r="C353" s="9"/>
      <c r="E353" s="9"/>
      <c r="F353" s="9"/>
    </row>
    <row r="354" spans="3:6">
      <c r="C354" s="9"/>
      <c r="E354" s="9"/>
      <c r="F354" s="9"/>
    </row>
    <row r="355" spans="3:6">
      <c r="C355" s="9"/>
      <c r="E355" s="9"/>
      <c r="F355" s="9"/>
    </row>
    <row r="356" spans="3:6">
      <c r="C356" s="9"/>
      <c r="E356" s="9"/>
      <c r="F356" s="9"/>
    </row>
    <row r="357" spans="3:6">
      <c r="C357" s="9"/>
      <c r="E357" s="9"/>
      <c r="F357" s="9"/>
    </row>
    <row r="358" spans="3:6">
      <c r="C358" s="9"/>
      <c r="E358" s="9"/>
      <c r="F358" s="9"/>
    </row>
    <row r="359" spans="3:6">
      <c r="C359" s="9"/>
      <c r="E359" s="9"/>
      <c r="F359" s="9"/>
    </row>
    <row r="360" spans="3:6">
      <c r="C360" s="9"/>
      <c r="E360" s="9"/>
      <c r="F360" s="9"/>
    </row>
    <row r="361" spans="3:6">
      <c r="C361" s="9"/>
      <c r="E361" s="9"/>
      <c r="F361" s="9"/>
    </row>
    <row r="362" spans="3:6">
      <c r="C362" s="9"/>
      <c r="E362" s="9"/>
      <c r="F362" s="9"/>
    </row>
    <row r="363" spans="3:6">
      <c r="C363" s="9"/>
      <c r="E363" s="9"/>
      <c r="F363" s="9"/>
    </row>
    <row r="364" spans="3:6">
      <c r="C364" s="9"/>
      <c r="E364" s="9"/>
      <c r="F364" s="9"/>
    </row>
    <row r="365" spans="3:6">
      <c r="C365" s="9"/>
      <c r="E365" s="9"/>
      <c r="F365" s="9"/>
    </row>
    <row r="366" spans="3:6">
      <c r="C366" s="9"/>
      <c r="E366" s="9"/>
      <c r="F366" s="9"/>
    </row>
    <row r="367" spans="3:6">
      <c r="C367" s="9"/>
      <c r="E367" s="9"/>
      <c r="F367" s="9"/>
    </row>
    <row r="368" spans="3:6">
      <c r="C368" s="9"/>
      <c r="E368" s="9"/>
      <c r="F368" s="9"/>
    </row>
    <row r="369" spans="3:6">
      <c r="C369" s="9"/>
      <c r="E369" s="9"/>
      <c r="F369" s="9"/>
    </row>
    <row r="370" spans="3:6">
      <c r="C370" s="9"/>
      <c r="E370" s="9"/>
      <c r="F370" s="9"/>
    </row>
    <row r="371" spans="3:6">
      <c r="C371" s="9"/>
      <c r="E371" s="9"/>
      <c r="F371" s="9"/>
    </row>
    <row r="372" spans="3:6">
      <c r="C372" s="9"/>
      <c r="E372" s="9"/>
      <c r="F372" s="9"/>
    </row>
    <row r="373" spans="3:6">
      <c r="C373" s="9"/>
      <c r="E373" s="9"/>
      <c r="F373" s="9"/>
    </row>
    <row r="374" spans="3:6">
      <c r="C374" s="9"/>
      <c r="E374" s="9"/>
      <c r="F374" s="9"/>
    </row>
    <row r="375" spans="3:6">
      <c r="C375" s="9"/>
      <c r="E375" s="9"/>
      <c r="F375" s="9"/>
    </row>
    <row r="376" spans="3:6">
      <c r="C376" s="9"/>
      <c r="E376" s="9"/>
      <c r="F376" s="9"/>
    </row>
    <row r="377" spans="3:6">
      <c r="C377" s="9"/>
      <c r="E377" s="9"/>
      <c r="F377" s="9"/>
    </row>
    <row r="378" spans="3:6">
      <c r="C378" s="9"/>
      <c r="E378" s="9"/>
      <c r="F378" s="9"/>
    </row>
    <row r="379" spans="3:6">
      <c r="C379" s="9"/>
      <c r="E379" s="9"/>
      <c r="F379" s="9"/>
    </row>
    <row r="380" spans="3:6">
      <c r="C380" s="9"/>
      <c r="E380" s="9"/>
      <c r="F380" s="9"/>
    </row>
    <row r="381" spans="3:6">
      <c r="C381" s="9"/>
      <c r="E381" s="9"/>
      <c r="F381" s="9"/>
    </row>
    <row r="382" spans="3:6">
      <c r="C382" s="9"/>
      <c r="E382" s="9"/>
      <c r="F382" s="9"/>
    </row>
    <row r="383" spans="3:6">
      <c r="C383" s="9"/>
      <c r="E383" s="9"/>
      <c r="F383" s="9"/>
    </row>
    <row r="384" spans="3:6">
      <c r="C384" s="9"/>
      <c r="E384" s="9"/>
      <c r="F384" s="9"/>
    </row>
    <row r="385" spans="3:6">
      <c r="C385" s="9"/>
      <c r="E385" s="9"/>
      <c r="F385" s="9"/>
    </row>
    <row r="386" spans="3:6">
      <c r="C386" s="9"/>
      <c r="E386" s="9"/>
      <c r="F386" s="9"/>
    </row>
    <row r="387" spans="3:6">
      <c r="C387" s="9"/>
      <c r="E387" s="9"/>
      <c r="F387" s="9"/>
    </row>
    <row r="388" spans="3:6">
      <c r="C388" s="9"/>
      <c r="E388" s="9"/>
      <c r="F388" s="9"/>
    </row>
    <row r="389" spans="3:6">
      <c r="C389" s="9"/>
      <c r="E389" s="9"/>
      <c r="F389" s="9"/>
    </row>
    <row r="390" spans="3:6">
      <c r="C390" s="9"/>
      <c r="E390" s="9"/>
      <c r="F390" s="9"/>
    </row>
    <row r="391" spans="3:6">
      <c r="C391" s="9"/>
      <c r="E391" s="9"/>
      <c r="F391" s="9"/>
    </row>
    <row r="392" spans="3:6">
      <c r="C392" s="9"/>
      <c r="E392" s="9"/>
      <c r="F392" s="9"/>
    </row>
    <row r="393" spans="3:6">
      <c r="C393" s="9"/>
      <c r="E393" s="9"/>
      <c r="F393" s="9"/>
    </row>
    <row r="394" spans="3:6">
      <c r="C394" s="9"/>
      <c r="E394" s="9"/>
      <c r="F394" s="9"/>
    </row>
    <row r="395" spans="3:6">
      <c r="C395" s="9"/>
      <c r="E395" s="9"/>
      <c r="F395" s="9"/>
    </row>
    <row r="396" spans="3:6">
      <c r="C396" s="9"/>
      <c r="E396" s="9"/>
      <c r="F396" s="9"/>
    </row>
    <row r="397" spans="3:6">
      <c r="C397" s="9"/>
      <c r="E397" s="9"/>
      <c r="F397" s="9"/>
    </row>
    <row r="398" spans="3:6">
      <c r="C398" s="9"/>
      <c r="E398" s="9"/>
      <c r="F398" s="9"/>
    </row>
    <row r="399" spans="3:6">
      <c r="C399" s="9"/>
      <c r="E399" s="9"/>
      <c r="F399" s="9"/>
    </row>
    <row r="400" spans="3:6">
      <c r="C400" s="9"/>
      <c r="E400" s="9"/>
      <c r="F400" s="9"/>
    </row>
    <row r="401" spans="3:6">
      <c r="C401" s="9"/>
      <c r="E401" s="9"/>
      <c r="F401" s="9"/>
    </row>
    <row r="402" spans="3:6">
      <c r="C402" s="9"/>
      <c r="E402" s="9"/>
      <c r="F402" s="9"/>
    </row>
    <row r="403" spans="3:6">
      <c r="C403" s="9"/>
      <c r="E403" s="9"/>
      <c r="F403" s="9"/>
    </row>
    <row r="404" spans="3:6">
      <c r="C404" s="9"/>
      <c r="E404" s="9"/>
      <c r="F404" s="9"/>
    </row>
    <row r="405" spans="3:6">
      <c r="C405" s="9"/>
      <c r="E405" s="9"/>
      <c r="F405" s="9"/>
    </row>
    <row r="406" spans="3:6">
      <c r="C406" s="9"/>
      <c r="E406" s="9"/>
      <c r="F406" s="9"/>
    </row>
    <row r="407" spans="3:6">
      <c r="C407" s="9"/>
      <c r="E407" s="9"/>
      <c r="F407" s="9"/>
    </row>
    <row r="408" spans="3:6">
      <c r="C408" s="9"/>
      <c r="E408" s="9"/>
      <c r="F408" s="9"/>
    </row>
    <row r="409" spans="3:6">
      <c r="C409" s="9"/>
      <c r="E409" s="9"/>
      <c r="F409" s="9"/>
    </row>
    <row r="410" spans="3:6">
      <c r="C410" s="9"/>
      <c r="E410" s="9"/>
      <c r="F410" s="9"/>
    </row>
    <row r="411" spans="3:6">
      <c r="C411" s="9"/>
      <c r="E411" s="9"/>
      <c r="F411" s="9"/>
    </row>
    <row r="412" spans="3:6">
      <c r="C412" s="9"/>
      <c r="E412" s="9"/>
      <c r="F412" s="9"/>
    </row>
    <row r="413" spans="3:6">
      <c r="C413" s="9"/>
      <c r="E413" s="9"/>
      <c r="F413" s="9"/>
    </row>
    <row r="414" spans="3:6">
      <c r="C414" s="9"/>
      <c r="E414" s="9"/>
      <c r="F414" s="9"/>
    </row>
    <row r="415" spans="3:6">
      <c r="C415" s="9"/>
      <c r="E415" s="9"/>
      <c r="F415" s="9"/>
    </row>
    <row r="416" spans="3:6">
      <c r="C416" s="9"/>
      <c r="E416" s="9"/>
      <c r="F416" s="9"/>
    </row>
    <row r="417" spans="3:6">
      <c r="C417" s="9"/>
      <c r="E417" s="9"/>
      <c r="F417" s="9"/>
    </row>
    <row r="418" spans="3:6">
      <c r="C418" s="9"/>
      <c r="E418" s="9"/>
      <c r="F418" s="9"/>
    </row>
    <row r="419" spans="3:6">
      <c r="C419" s="9"/>
      <c r="E419" s="9"/>
      <c r="F419" s="9"/>
    </row>
    <row r="420" spans="3:6">
      <c r="C420" s="9"/>
      <c r="E420" s="9"/>
      <c r="F420" s="9"/>
    </row>
    <row r="421" spans="3:6">
      <c r="C421" s="9"/>
      <c r="E421" s="9"/>
      <c r="F421" s="9"/>
    </row>
    <row r="422" spans="3:6">
      <c r="C422" s="9"/>
      <c r="E422" s="9"/>
      <c r="F422" s="9"/>
    </row>
    <row r="423" spans="3:6">
      <c r="C423" s="9"/>
      <c r="E423" s="9"/>
      <c r="F423" s="9"/>
    </row>
    <row r="424" spans="3:6">
      <c r="C424" s="9"/>
      <c r="E424" s="9"/>
      <c r="F424" s="9"/>
    </row>
    <row r="425" spans="3:6">
      <c r="C425" s="9"/>
      <c r="E425" s="9"/>
      <c r="F425" s="9"/>
    </row>
    <row r="426" spans="3:6">
      <c r="C426" s="9"/>
      <c r="E426" s="9"/>
      <c r="F426" s="9"/>
    </row>
    <row r="427" spans="3:6">
      <c r="C427" s="9"/>
      <c r="E427" s="9"/>
      <c r="F427" s="9"/>
    </row>
    <row r="428" spans="3:6">
      <c r="C428" s="9"/>
      <c r="E428" s="9"/>
      <c r="F428" s="9"/>
    </row>
    <row r="429" spans="3:6">
      <c r="C429" s="9"/>
      <c r="E429" s="9"/>
      <c r="F429" s="9"/>
    </row>
    <row r="430" spans="3:6">
      <c r="C430" s="9"/>
      <c r="E430" s="9"/>
      <c r="F430" s="9"/>
    </row>
    <row r="431" spans="3:6">
      <c r="C431" s="9"/>
      <c r="E431" s="9"/>
      <c r="F431" s="9"/>
    </row>
    <row r="432" spans="3:6">
      <c r="C432" s="9"/>
      <c r="E432" s="9"/>
      <c r="F432" s="9"/>
    </row>
    <row r="433" spans="3:6">
      <c r="C433" s="9"/>
      <c r="E433" s="9"/>
      <c r="F433" s="9"/>
    </row>
    <row r="434" spans="3:6">
      <c r="C434" s="9"/>
      <c r="E434" s="9"/>
      <c r="F434" s="9"/>
    </row>
    <row r="435" spans="3:6">
      <c r="C435" s="9"/>
      <c r="E435" s="9"/>
      <c r="F435" s="9"/>
    </row>
    <row r="436" spans="3:6">
      <c r="C436" s="9"/>
      <c r="E436" s="9"/>
      <c r="F436" s="9"/>
    </row>
    <row r="437" spans="3:6">
      <c r="C437" s="9"/>
      <c r="E437" s="9"/>
      <c r="F437" s="9"/>
    </row>
    <row r="438" spans="3:6">
      <c r="C438" s="9"/>
      <c r="E438" s="9"/>
      <c r="F438" s="9"/>
    </row>
    <row r="439" spans="3:6">
      <c r="C439" s="9"/>
      <c r="E439" s="9"/>
      <c r="F439" s="9"/>
    </row>
    <row r="440" spans="3:6">
      <c r="C440" s="9"/>
      <c r="E440" s="9"/>
      <c r="F440" s="9"/>
    </row>
    <row r="441" spans="3:6">
      <c r="C441" s="9"/>
      <c r="E441" s="9"/>
      <c r="F441" s="9"/>
    </row>
    <row r="442" spans="3:6">
      <c r="C442" s="9"/>
      <c r="E442" s="9"/>
      <c r="F442" s="9"/>
    </row>
    <row r="443" spans="3:6">
      <c r="C443" s="9"/>
      <c r="E443" s="9"/>
      <c r="F443" s="9"/>
    </row>
    <row r="444" spans="3:6">
      <c r="C444" s="9"/>
      <c r="E444" s="9"/>
      <c r="F444" s="9"/>
    </row>
    <row r="445" spans="3:6">
      <c r="C445" s="9"/>
      <c r="E445" s="9"/>
      <c r="F445" s="9"/>
    </row>
    <row r="446" spans="3:6">
      <c r="C446" s="9"/>
      <c r="E446" s="9"/>
      <c r="F446" s="9"/>
    </row>
    <row r="447" spans="3:6">
      <c r="C447" s="9"/>
      <c r="E447" s="9"/>
      <c r="F447" s="9"/>
    </row>
    <row r="448" spans="3:6">
      <c r="C448" s="9"/>
      <c r="E448" s="9"/>
      <c r="F448" s="9"/>
    </row>
    <row r="449" spans="3:6">
      <c r="C449" s="9"/>
      <c r="E449" s="9"/>
      <c r="F449" s="9"/>
    </row>
    <row r="450" spans="3:6">
      <c r="C450" s="9"/>
      <c r="E450" s="9"/>
      <c r="F450" s="9"/>
    </row>
    <row r="451" spans="3:6">
      <c r="C451" s="9"/>
      <c r="E451" s="9"/>
      <c r="F451" s="9"/>
    </row>
    <row r="452" spans="3:6">
      <c r="C452" s="9"/>
      <c r="E452" s="9"/>
      <c r="F452" s="9"/>
    </row>
    <row r="453" spans="3:6">
      <c r="C453" s="9"/>
      <c r="E453" s="9"/>
      <c r="F453" s="9"/>
    </row>
    <row r="454" spans="3:6">
      <c r="C454" s="9"/>
      <c r="E454" s="9"/>
      <c r="F454" s="9"/>
    </row>
    <row r="455" spans="3:6">
      <c r="C455" s="9"/>
      <c r="E455" s="9"/>
      <c r="F455" s="9"/>
    </row>
    <row r="456" spans="3:6">
      <c r="C456" s="9"/>
      <c r="E456" s="9"/>
      <c r="F456" s="9"/>
    </row>
    <row r="457" spans="3:6">
      <c r="C457" s="9"/>
      <c r="E457" s="9"/>
      <c r="F457" s="9"/>
    </row>
    <row r="458" spans="3:6">
      <c r="C458" s="9"/>
      <c r="E458" s="9"/>
      <c r="F458" s="9"/>
    </row>
    <row r="459" spans="3:6">
      <c r="C459" s="9"/>
      <c r="E459" s="9"/>
      <c r="F459" s="9"/>
    </row>
    <row r="460" spans="3:6">
      <c r="C460" s="9"/>
      <c r="E460" s="9"/>
      <c r="F460" s="9"/>
    </row>
    <row r="461" spans="3:6">
      <c r="C461" s="9"/>
      <c r="E461" s="9"/>
      <c r="F461" s="9"/>
    </row>
    <row r="462" spans="3:6">
      <c r="C462" s="9"/>
      <c r="E462" s="9"/>
      <c r="F462" s="9"/>
    </row>
    <row r="463" spans="3:6">
      <c r="C463" s="9"/>
      <c r="E463" s="9"/>
      <c r="F463" s="9"/>
    </row>
    <row r="464" spans="3:6">
      <c r="C464" s="9"/>
      <c r="E464" s="9"/>
      <c r="F464" s="9"/>
    </row>
    <row r="465" spans="3:6">
      <c r="C465" s="9"/>
      <c r="E465" s="9"/>
      <c r="F465" s="9"/>
    </row>
    <row r="466" spans="3:6">
      <c r="C466" s="9"/>
      <c r="E466" s="9"/>
      <c r="F466" s="9"/>
    </row>
    <row r="467" spans="3:6">
      <c r="C467" s="9"/>
      <c r="E467" s="9"/>
      <c r="F467" s="9"/>
    </row>
    <row r="468" spans="3:6">
      <c r="C468" s="9"/>
      <c r="E468" s="9"/>
      <c r="F468" s="9"/>
    </row>
    <row r="469" spans="3:6">
      <c r="C469" s="9"/>
      <c r="E469" s="9"/>
      <c r="F469" s="9"/>
    </row>
    <row r="470" spans="3:6">
      <c r="C470" s="9"/>
      <c r="E470" s="9"/>
      <c r="F470" s="9"/>
    </row>
    <row r="471" spans="3:6">
      <c r="C471" s="9"/>
      <c r="E471" s="9"/>
      <c r="F471" s="9"/>
    </row>
    <row r="472" spans="3:6">
      <c r="C472" s="9"/>
      <c r="E472" s="9"/>
      <c r="F472" s="9"/>
    </row>
    <row r="473" spans="3:6">
      <c r="C473" s="9"/>
      <c r="E473" s="9"/>
      <c r="F473" s="9"/>
    </row>
    <row r="474" spans="3:6">
      <c r="C474" s="9"/>
      <c r="E474" s="9"/>
      <c r="F474" s="9"/>
    </row>
    <row r="475" spans="3:6">
      <c r="C475" s="9"/>
      <c r="E475" s="9"/>
      <c r="F475" s="9"/>
    </row>
    <row r="476" spans="3:6">
      <c r="C476" s="9"/>
      <c r="E476" s="9"/>
      <c r="F476" s="9"/>
    </row>
    <row r="477" spans="3:6">
      <c r="C477" s="9"/>
      <c r="E477" s="9"/>
      <c r="F477" s="9"/>
    </row>
    <row r="478" spans="3:6">
      <c r="C478" s="9"/>
      <c r="E478" s="9"/>
      <c r="F478" s="9"/>
    </row>
    <row r="479" spans="3:6">
      <c r="C479" s="9"/>
      <c r="E479" s="9"/>
      <c r="F479" s="9"/>
    </row>
    <row r="480" spans="3:6">
      <c r="C480" s="9"/>
      <c r="E480" s="9"/>
      <c r="F480" s="9"/>
    </row>
    <row r="481" spans="3:6">
      <c r="C481" s="9"/>
      <c r="E481" s="9"/>
      <c r="F481" s="9"/>
    </row>
    <row r="482" spans="3:6">
      <c r="C482" s="9"/>
      <c r="E482" s="9"/>
      <c r="F482" s="9"/>
    </row>
    <row r="483" spans="3:6">
      <c r="C483" s="9"/>
      <c r="E483" s="9"/>
      <c r="F483" s="9"/>
    </row>
    <row r="484" spans="3:6">
      <c r="C484" s="9"/>
      <c r="E484" s="9"/>
      <c r="F484" s="9"/>
    </row>
    <row r="485" spans="3:6">
      <c r="C485" s="9"/>
      <c r="E485" s="9"/>
      <c r="F485" s="9"/>
    </row>
    <row r="486" spans="3:6">
      <c r="C486" s="9"/>
      <c r="E486" s="9"/>
      <c r="F486" s="9"/>
    </row>
    <row r="487" spans="3:6">
      <c r="C487" s="9"/>
      <c r="E487" s="9"/>
      <c r="F487" s="9"/>
    </row>
    <row r="488" spans="3:6">
      <c r="C488" s="9"/>
      <c r="E488" s="9"/>
      <c r="F488" s="9"/>
    </row>
    <row r="489" spans="3:6">
      <c r="C489" s="9"/>
      <c r="E489" s="9"/>
      <c r="F489" s="9"/>
    </row>
    <row r="490" spans="3:6">
      <c r="C490" s="9"/>
      <c r="E490" s="9"/>
      <c r="F490" s="9"/>
    </row>
    <row r="491" spans="3:6">
      <c r="C491" s="9"/>
      <c r="E491" s="9"/>
      <c r="F491" s="9"/>
    </row>
    <row r="492" spans="3:6">
      <c r="C492" s="9"/>
      <c r="E492" s="9"/>
      <c r="F492" s="9"/>
    </row>
    <row r="493" spans="3:6">
      <c r="C493" s="9"/>
      <c r="E493" s="9"/>
      <c r="F493" s="9"/>
    </row>
    <row r="494" spans="3:6">
      <c r="C494" s="9"/>
      <c r="E494" s="9"/>
      <c r="F494" s="9"/>
    </row>
    <row r="495" spans="3:6">
      <c r="C495" s="9"/>
      <c r="E495" s="9"/>
      <c r="F495" s="9"/>
    </row>
    <row r="496" spans="3:6">
      <c r="C496" s="9"/>
      <c r="E496" s="9"/>
      <c r="F496" s="9"/>
    </row>
    <row r="497" spans="3:6">
      <c r="C497" s="9"/>
      <c r="E497" s="9"/>
      <c r="F497" s="9"/>
    </row>
    <row r="498" spans="3:6">
      <c r="C498" s="9"/>
      <c r="E498" s="9"/>
      <c r="F498" s="9"/>
    </row>
    <row r="499" spans="3:6">
      <c r="C499" s="9"/>
      <c r="E499" s="9"/>
      <c r="F499" s="9"/>
    </row>
    <row r="500" spans="3:6">
      <c r="C500" s="9"/>
      <c r="E500" s="9"/>
      <c r="F500" s="9"/>
    </row>
    <row r="501" spans="3:6">
      <c r="C501" s="9"/>
      <c r="E501" s="9"/>
      <c r="F501" s="9"/>
    </row>
    <row r="502" spans="3:6">
      <c r="C502" s="9"/>
      <c r="E502" s="9"/>
      <c r="F502" s="9"/>
    </row>
    <row r="503" spans="3:6">
      <c r="C503" s="9"/>
      <c r="E503" s="9"/>
      <c r="F503" s="9"/>
    </row>
    <row r="504" spans="3:6">
      <c r="C504" s="9"/>
      <c r="E504" s="9"/>
      <c r="F504" s="9"/>
    </row>
    <row r="505" spans="3:6">
      <c r="C505" s="9"/>
      <c r="E505" s="9"/>
      <c r="F505" s="9"/>
    </row>
    <row r="506" spans="3:6">
      <c r="C506" s="9"/>
      <c r="E506" s="9"/>
      <c r="F506" s="9"/>
    </row>
    <row r="507" spans="3:6">
      <c r="C507" s="9"/>
      <c r="E507" s="9"/>
      <c r="F507" s="9"/>
    </row>
    <row r="508" spans="3:6">
      <c r="C508" s="9"/>
      <c r="E508" s="9"/>
      <c r="F508" s="9"/>
    </row>
    <row r="509" spans="3:6">
      <c r="C509" s="9"/>
      <c r="E509" s="9"/>
      <c r="F509" s="9"/>
    </row>
    <row r="510" spans="3:6">
      <c r="C510" s="9"/>
      <c r="E510" s="9"/>
      <c r="F510" s="9"/>
    </row>
    <row r="511" spans="3:6">
      <c r="C511" s="9"/>
      <c r="E511" s="9"/>
      <c r="F511" s="9"/>
    </row>
    <row r="512" spans="3:6">
      <c r="C512" s="9"/>
      <c r="E512" s="9"/>
      <c r="F512" s="9"/>
    </row>
    <row r="513" spans="3:6">
      <c r="C513" s="9"/>
      <c r="E513" s="9"/>
      <c r="F513" s="9"/>
    </row>
    <row r="514" spans="3:6">
      <c r="C514" s="9"/>
      <c r="E514" s="9"/>
      <c r="F514" s="9"/>
    </row>
    <row r="515" spans="3:6">
      <c r="C515" s="9"/>
      <c r="E515" s="9"/>
      <c r="F515" s="9"/>
    </row>
    <row r="516" spans="3:6">
      <c r="C516" s="9"/>
      <c r="E516" s="9"/>
      <c r="F516" s="9"/>
    </row>
    <row r="517" spans="3:6">
      <c r="C517" s="9"/>
      <c r="E517" s="9"/>
      <c r="F517" s="9"/>
    </row>
    <row r="518" spans="3:6">
      <c r="C518" s="9"/>
      <c r="E518" s="9"/>
      <c r="F518" s="9"/>
    </row>
    <row r="519" spans="3:6">
      <c r="C519" s="9"/>
      <c r="E519" s="9"/>
      <c r="F519" s="9"/>
    </row>
    <row r="520" spans="3:6">
      <c r="C520" s="9"/>
      <c r="E520" s="9"/>
      <c r="F520" s="9"/>
    </row>
    <row r="521" spans="3:6">
      <c r="C521" s="9"/>
      <c r="E521" s="9"/>
      <c r="F521" s="9"/>
    </row>
    <row r="522" spans="3:6">
      <c r="C522" s="9"/>
      <c r="E522" s="9"/>
      <c r="F522" s="9"/>
    </row>
    <row r="523" spans="3:6">
      <c r="C523" s="9"/>
      <c r="E523" s="9"/>
      <c r="F523" s="9"/>
    </row>
    <row r="524" spans="3:6">
      <c r="C524" s="9"/>
      <c r="E524" s="9"/>
      <c r="F524" s="9"/>
    </row>
    <row r="525" spans="3:6">
      <c r="C525" s="9"/>
      <c r="E525" s="9"/>
      <c r="F525" s="9"/>
    </row>
    <row r="526" spans="3:6">
      <c r="C526" s="9"/>
      <c r="E526" s="9"/>
      <c r="F526" s="9"/>
    </row>
    <row r="527" spans="3:6">
      <c r="C527" s="9"/>
      <c r="E527" s="9"/>
      <c r="F527" s="9"/>
    </row>
    <row r="528" spans="3:6">
      <c r="C528" s="9"/>
      <c r="E528" s="9"/>
      <c r="F528" s="9"/>
    </row>
    <row r="529" spans="3:6">
      <c r="C529" s="9"/>
      <c r="E529" s="9"/>
      <c r="F529" s="9"/>
    </row>
    <row r="530" spans="3:6">
      <c r="C530" s="9"/>
      <c r="E530" s="9"/>
      <c r="F530" s="9"/>
    </row>
    <row r="531" spans="3:6">
      <c r="C531" s="9"/>
      <c r="E531" s="9"/>
      <c r="F531" s="9"/>
    </row>
    <row r="532" spans="3:6">
      <c r="C532" s="9"/>
      <c r="E532" s="9"/>
      <c r="F532" s="9"/>
    </row>
    <row r="533" spans="3:6">
      <c r="C533" s="9"/>
      <c r="E533" s="9"/>
      <c r="F533" s="9"/>
    </row>
    <row r="534" spans="3:6">
      <c r="C534" s="9"/>
      <c r="E534" s="9"/>
      <c r="F534" s="9"/>
    </row>
    <row r="535" spans="3:6">
      <c r="C535" s="9"/>
      <c r="E535" s="9"/>
      <c r="F535" s="9"/>
    </row>
    <row r="536" spans="3:6">
      <c r="C536" s="9"/>
      <c r="E536" s="9"/>
      <c r="F536" s="9"/>
    </row>
    <row r="537" spans="3:6">
      <c r="C537" s="9"/>
      <c r="E537" s="9"/>
      <c r="F537" s="9"/>
    </row>
    <row r="538" spans="3:6">
      <c r="C538" s="9"/>
      <c r="E538" s="9"/>
      <c r="F538" s="9"/>
    </row>
    <row r="539" spans="3:6">
      <c r="C539" s="9"/>
      <c r="E539" s="9"/>
      <c r="F539" s="9"/>
    </row>
    <row r="540" spans="3:6">
      <c r="C540" s="9"/>
      <c r="E540" s="9"/>
      <c r="F540" s="9"/>
    </row>
    <row r="541" spans="3:6">
      <c r="C541" s="9"/>
      <c r="E541" s="9"/>
      <c r="F541" s="9"/>
    </row>
    <row r="542" spans="3:6">
      <c r="C542" s="9"/>
      <c r="E542" s="9"/>
      <c r="F542" s="9"/>
    </row>
    <row r="543" spans="3:6">
      <c r="C543" s="9"/>
      <c r="E543" s="9"/>
      <c r="F543" s="9"/>
    </row>
    <row r="544" spans="3:6">
      <c r="C544" s="9"/>
      <c r="E544" s="9"/>
      <c r="F544" s="9"/>
    </row>
    <row r="545" spans="3:6">
      <c r="C545" s="9"/>
      <c r="E545" s="9"/>
      <c r="F545" s="9"/>
    </row>
    <row r="546" spans="3:6">
      <c r="C546" s="9"/>
      <c r="E546" s="9"/>
      <c r="F546" s="9"/>
    </row>
    <row r="547" spans="3:6">
      <c r="C547" s="9"/>
      <c r="E547" s="9"/>
      <c r="F547" s="9"/>
    </row>
    <row r="548" spans="3:6">
      <c r="C548" s="9"/>
      <c r="E548" s="9"/>
      <c r="F548" s="9"/>
    </row>
    <row r="549" spans="3:6">
      <c r="C549" s="9"/>
      <c r="E549" s="9"/>
      <c r="F549" s="9"/>
    </row>
    <row r="550" spans="3:6">
      <c r="C550" s="9"/>
      <c r="E550" s="9"/>
      <c r="F550" s="9"/>
    </row>
    <row r="551" spans="3:6">
      <c r="C551" s="9"/>
      <c r="E551" s="9"/>
      <c r="F551" s="9"/>
    </row>
    <row r="552" spans="3:6">
      <c r="C552" s="9"/>
      <c r="E552" s="9"/>
      <c r="F552" s="9"/>
    </row>
    <row r="553" spans="3:6">
      <c r="C553" s="9"/>
      <c r="E553" s="9"/>
      <c r="F553" s="9"/>
    </row>
    <row r="554" spans="3:6">
      <c r="C554" s="9"/>
      <c r="E554" s="9"/>
      <c r="F554" s="9"/>
    </row>
    <row r="555" spans="3:6">
      <c r="C555" s="9"/>
      <c r="E555" s="9"/>
      <c r="F555" s="9"/>
    </row>
    <row r="556" spans="3:6">
      <c r="C556" s="9"/>
      <c r="E556" s="9"/>
      <c r="F556" s="9"/>
    </row>
    <row r="557" spans="3:6">
      <c r="C557" s="9"/>
      <c r="E557" s="9"/>
      <c r="F557" s="9"/>
    </row>
    <row r="558" spans="3:6">
      <c r="C558" s="9"/>
      <c r="E558" s="9"/>
      <c r="F558" s="9"/>
    </row>
    <row r="559" spans="3:6">
      <c r="C559" s="9"/>
      <c r="E559" s="9"/>
      <c r="F559" s="9"/>
    </row>
    <row r="560" spans="3:6">
      <c r="C560" s="9"/>
      <c r="E560" s="9"/>
      <c r="F560" s="9"/>
    </row>
    <row r="561" spans="3:6">
      <c r="C561" s="9"/>
      <c r="E561" s="9"/>
      <c r="F561" s="9"/>
    </row>
    <row r="562" spans="3:6">
      <c r="C562" s="9"/>
      <c r="E562" s="9"/>
      <c r="F562" s="9"/>
    </row>
    <row r="563" spans="3:6">
      <c r="C563" s="9"/>
      <c r="E563" s="9"/>
      <c r="F563" s="9"/>
    </row>
    <row r="564" spans="3:6">
      <c r="C564" s="9"/>
      <c r="E564" s="9"/>
      <c r="F564" s="9"/>
    </row>
    <row r="565" spans="3:6">
      <c r="C565" s="9"/>
      <c r="E565" s="9"/>
      <c r="F565" s="9"/>
    </row>
    <row r="566" spans="3:6">
      <c r="C566" s="9"/>
      <c r="E566" s="9"/>
      <c r="F566" s="9"/>
    </row>
    <row r="567" spans="3:6">
      <c r="C567" s="9"/>
      <c r="E567" s="9"/>
      <c r="F567" s="9"/>
    </row>
    <row r="568" spans="3:6">
      <c r="C568" s="9"/>
      <c r="E568" s="9"/>
      <c r="F568" s="9"/>
    </row>
    <row r="569" spans="3:6">
      <c r="C569" s="9"/>
      <c r="E569" s="9"/>
      <c r="F569" s="9"/>
    </row>
    <row r="570" spans="3:6">
      <c r="C570" s="9"/>
      <c r="E570" s="9"/>
      <c r="F570" s="9"/>
    </row>
    <row r="571" spans="3:6">
      <c r="C571" s="9"/>
      <c r="E571" s="9"/>
      <c r="F571" s="9"/>
    </row>
    <row r="572" spans="3:6">
      <c r="C572" s="9"/>
      <c r="E572" s="9"/>
      <c r="F572" s="9"/>
    </row>
    <row r="573" spans="3:6">
      <c r="C573" s="9"/>
      <c r="E573" s="9"/>
      <c r="F573" s="9"/>
    </row>
    <row r="574" spans="3:6">
      <c r="C574" s="9"/>
      <c r="E574" s="9"/>
      <c r="F574" s="9"/>
    </row>
    <row r="575" spans="3:6">
      <c r="C575" s="9"/>
      <c r="E575" s="9"/>
      <c r="F575" s="9"/>
    </row>
    <row r="576" spans="3:6">
      <c r="C576" s="9"/>
      <c r="E576" s="9"/>
      <c r="F576" s="9"/>
    </row>
    <row r="577" spans="3:6">
      <c r="C577" s="9"/>
      <c r="E577" s="9"/>
      <c r="F577" s="9"/>
    </row>
    <row r="578" spans="3:6">
      <c r="C578" s="9"/>
      <c r="E578" s="9"/>
      <c r="F578" s="9"/>
    </row>
    <row r="579" spans="3:6">
      <c r="C579" s="9"/>
      <c r="E579" s="9"/>
      <c r="F579" s="9"/>
    </row>
    <row r="580" spans="3:6">
      <c r="C580" s="9"/>
      <c r="E580" s="9"/>
      <c r="F580" s="9"/>
    </row>
    <row r="581" spans="3:6">
      <c r="C581" s="9"/>
      <c r="E581" s="9"/>
      <c r="F581" s="9"/>
    </row>
    <row r="582" spans="3:6">
      <c r="C582" s="9"/>
      <c r="E582" s="9"/>
      <c r="F582" s="9"/>
    </row>
    <row r="583" spans="3:6">
      <c r="C583" s="9"/>
      <c r="E583" s="9"/>
      <c r="F583" s="9"/>
    </row>
    <row r="584" spans="3:6">
      <c r="C584" s="9"/>
      <c r="E584" s="9"/>
      <c r="F584" s="9"/>
    </row>
    <row r="585" spans="3:6">
      <c r="C585" s="9"/>
      <c r="E585" s="9"/>
      <c r="F585" s="9"/>
    </row>
    <row r="586" spans="3:6">
      <c r="C586" s="9"/>
      <c r="E586" s="9"/>
      <c r="F586" s="9"/>
    </row>
    <row r="587" spans="3:6">
      <c r="C587" s="9"/>
      <c r="E587" s="9"/>
      <c r="F587" s="9"/>
    </row>
    <row r="588" spans="3:6">
      <c r="C588" s="9"/>
      <c r="E588" s="9"/>
      <c r="F588" s="9"/>
    </row>
    <row r="589" spans="3:6">
      <c r="C589" s="9"/>
      <c r="E589" s="9"/>
      <c r="F589" s="9"/>
    </row>
    <row r="590" spans="3:6">
      <c r="C590" s="9"/>
      <c r="E590" s="9"/>
      <c r="F590" s="9"/>
    </row>
    <row r="591" spans="3:6">
      <c r="C591" s="9"/>
      <c r="E591" s="9"/>
      <c r="F591" s="9"/>
    </row>
    <row r="592" spans="3:6">
      <c r="C592" s="9"/>
      <c r="E592" s="9"/>
      <c r="F592" s="9"/>
    </row>
    <row r="593" spans="3:6">
      <c r="C593" s="9"/>
      <c r="E593" s="9"/>
      <c r="F593" s="9"/>
    </row>
    <row r="594" spans="3:6">
      <c r="C594" s="9"/>
      <c r="E594" s="9"/>
      <c r="F594" s="9"/>
    </row>
    <row r="595" spans="3:6">
      <c r="C595" s="9"/>
      <c r="E595" s="9"/>
      <c r="F595" s="9"/>
    </row>
    <row r="596" spans="3:6">
      <c r="C596" s="9"/>
      <c r="E596" s="9"/>
      <c r="F596" s="9"/>
    </row>
    <row r="597" spans="3:6">
      <c r="C597" s="9"/>
      <c r="E597" s="9"/>
      <c r="F597" s="9"/>
    </row>
    <row r="598" spans="3:6">
      <c r="C598" s="9"/>
      <c r="E598" s="9"/>
      <c r="F598" s="9"/>
    </row>
    <row r="599" spans="3:6">
      <c r="C599" s="9"/>
      <c r="E599" s="9"/>
      <c r="F599" s="9"/>
    </row>
    <row r="600" spans="3:6">
      <c r="C600" s="9"/>
      <c r="E600" s="9"/>
      <c r="F600" s="9"/>
    </row>
    <row r="601" spans="3:6">
      <c r="C601" s="9"/>
      <c r="E601" s="9"/>
      <c r="F601" s="9"/>
    </row>
    <row r="602" spans="3:6">
      <c r="C602" s="9"/>
      <c r="E602" s="9"/>
      <c r="F602" s="9"/>
    </row>
    <row r="603" spans="3:6">
      <c r="C603" s="9"/>
      <c r="E603" s="9"/>
      <c r="F603" s="9"/>
    </row>
    <row r="604" spans="3:6">
      <c r="C604" s="9"/>
      <c r="E604" s="9"/>
      <c r="F604" s="9"/>
    </row>
    <row r="605" spans="3:6">
      <c r="C605" s="9"/>
      <c r="E605" s="9"/>
      <c r="F605" s="9"/>
    </row>
    <row r="606" spans="3:6">
      <c r="C606" s="9"/>
      <c r="E606" s="9"/>
      <c r="F606" s="9"/>
    </row>
    <row r="607" spans="3:6">
      <c r="C607" s="9"/>
      <c r="E607" s="9"/>
      <c r="F607" s="9"/>
    </row>
    <row r="608" spans="3:6">
      <c r="C608" s="9"/>
      <c r="E608" s="9"/>
      <c r="F608" s="9"/>
    </row>
    <row r="609" spans="3:6">
      <c r="C609" s="9"/>
      <c r="E609" s="9"/>
      <c r="F609" s="9"/>
    </row>
    <row r="610" spans="3:6">
      <c r="C610" s="9"/>
      <c r="E610" s="9"/>
      <c r="F610" s="9"/>
    </row>
    <row r="611" spans="3:6">
      <c r="C611" s="9"/>
      <c r="E611" s="9"/>
      <c r="F611" s="9"/>
    </row>
    <row r="612" spans="3:6">
      <c r="C612" s="9"/>
      <c r="E612" s="9"/>
      <c r="F612" s="9"/>
    </row>
    <row r="613" spans="3:6">
      <c r="C613" s="9"/>
      <c r="E613" s="9"/>
      <c r="F613" s="9"/>
    </row>
    <row r="614" spans="3:6">
      <c r="C614" s="9"/>
      <c r="E614" s="9"/>
      <c r="F614" s="9"/>
    </row>
    <row r="615" spans="3:6">
      <c r="C615" s="9"/>
      <c r="E615" s="9"/>
      <c r="F615" s="9"/>
    </row>
    <row r="616" spans="3:6">
      <c r="C616" s="9"/>
      <c r="E616" s="9"/>
      <c r="F616" s="9"/>
    </row>
    <row r="617" spans="3:6">
      <c r="C617" s="9"/>
      <c r="E617" s="9"/>
      <c r="F617" s="9"/>
    </row>
    <row r="618" spans="3:6">
      <c r="C618" s="9"/>
      <c r="E618" s="9"/>
      <c r="F618" s="9"/>
    </row>
    <row r="619" spans="3:6">
      <c r="C619" s="9"/>
      <c r="E619" s="9"/>
      <c r="F619" s="9"/>
    </row>
    <row r="620" spans="3:6">
      <c r="C620" s="9"/>
      <c r="E620" s="9"/>
      <c r="F620" s="9"/>
    </row>
    <row r="621" spans="3:6">
      <c r="C621" s="9"/>
      <c r="E621" s="9"/>
      <c r="F621" s="9"/>
    </row>
    <row r="622" spans="3:6">
      <c r="C622" s="9"/>
      <c r="E622" s="9"/>
      <c r="F622" s="9"/>
    </row>
    <row r="623" spans="3:6">
      <c r="C623" s="9"/>
      <c r="E623" s="9"/>
      <c r="F623" s="9"/>
    </row>
    <row r="624" spans="3:6">
      <c r="C624" s="9"/>
      <c r="E624" s="9"/>
      <c r="F624" s="9"/>
    </row>
    <row r="625" spans="3:6">
      <c r="C625" s="9"/>
      <c r="E625" s="9"/>
      <c r="F625" s="9"/>
    </row>
    <row r="626" spans="3:6">
      <c r="C626" s="9"/>
      <c r="E626" s="9"/>
      <c r="F626" s="9"/>
    </row>
    <row r="627" spans="3:6">
      <c r="C627" s="9"/>
      <c r="E627" s="9"/>
      <c r="F627" s="9"/>
    </row>
    <row r="628" spans="3:6">
      <c r="C628" s="9"/>
      <c r="E628" s="9"/>
      <c r="F628" s="9"/>
    </row>
    <row r="629" spans="3:6">
      <c r="C629" s="9"/>
      <c r="E629" s="9"/>
      <c r="F629" s="9"/>
    </row>
    <row r="630" spans="3:6">
      <c r="C630" s="9"/>
      <c r="E630" s="9"/>
      <c r="F630" s="9"/>
    </row>
    <row r="631" spans="3:6">
      <c r="C631" s="9"/>
      <c r="E631" s="9"/>
      <c r="F631" s="9"/>
    </row>
    <row r="632" spans="3:6">
      <c r="C632" s="9"/>
      <c r="E632" s="9"/>
      <c r="F632" s="9"/>
    </row>
    <row r="633" spans="3:6">
      <c r="C633" s="9"/>
      <c r="E633" s="9"/>
      <c r="F633" s="9"/>
    </row>
    <row r="634" spans="3:6">
      <c r="C634" s="9"/>
      <c r="E634" s="9"/>
      <c r="F634" s="9"/>
    </row>
    <row r="635" spans="3:6">
      <c r="C635" s="9"/>
      <c r="E635" s="9"/>
      <c r="F635" s="9"/>
    </row>
    <row r="636" spans="3:6">
      <c r="C636" s="9"/>
      <c r="E636" s="9"/>
      <c r="F636" s="9"/>
    </row>
    <row r="637" spans="3:6">
      <c r="C637" s="9"/>
      <c r="E637" s="9"/>
      <c r="F637" s="9"/>
    </row>
    <row r="638" spans="3:6">
      <c r="C638" s="9"/>
      <c r="E638" s="9"/>
      <c r="F638" s="9"/>
    </row>
    <row r="639" spans="3:6">
      <c r="C639" s="9"/>
      <c r="E639" s="9"/>
      <c r="F639" s="9"/>
    </row>
    <row r="640" spans="3:6">
      <c r="C640" s="9"/>
      <c r="E640" s="9"/>
      <c r="F640" s="9"/>
    </row>
    <row r="641" spans="3:6">
      <c r="C641" s="9"/>
      <c r="E641" s="9"/>
      <c r="F641" s="9"/>
    </row>
    <row r="642" spans="3:6">
      <c r="C642" s="9"/>
      <c r="E642" s="9"/>
      <c r="F642" s="9"/>
    </row>
    <row r="643" spans="3:6">
      <c r="C643" s="9"/>
      <c r="E643" s="9"/>
      <c r="F643" s="9"/>
    </row>
    <row r="644" spans="3:6">
      <c r="C644" s="9"/>
      <c r="E644" s="9"/>
      <c r="F644" s="9"/>
    </row>
    <row r="645" spans="3:6">
      <c r="C645" s="9"/>
      <c r="E645" s="9"/>
      <c r="F645" s="9"/>
    </row>
    <row r="646" spans="3:6">
      <c r="C646" s="9"/>
      <c r="E646" s="9"/>
      <c r="F646" s="9"/>
    </row>
    <row r="647" spans="3:6">
      <c r="C647" s="9"/>
      <c r="E647" s="9"/>
      <c r="F647" s="9"/>
    </row>
    <row r="648" spans="3:6">
      <c r="C648" s="9"/>
      <c r="E648" s="9"/>
      <c r="F648" s="9"/>
    </row>
    <row r="649" spans="3:6">
      <c r="C649" s="9"/>
      <c r="E649" s="9"/>
      <c r="F649" s="9"/>
    </row>
    <row r="650" spans="3:6">
      <c r="C650" s="9"/>
      <c r="E650" s="9"/>
      <c r="F650" s="9"/>
    </row>
    <row r="651" spans="3:6">
      <c r="C651" s="9"/>
      <c r="E651" s="9"/>
      <c r="F651" s="9"/>
    </row>
    <row r="652" spans="3:6">
      <c r="C652" s="9"/>
      <c r="E652" s="9"/>
      <c r="F652" s="9"/>
    </row>
    <row r="653" spans="3:6">
      <c r="C653" s="9"/>
      <c r="E653" s="9"/>
      <c r="F653" s="9"/>
    </row>
    <row r="654" spans="3:6">
      <c r="C654" s="9"/>
      <c r="E654" s="9"/>
      <c r="F654" s="9"/>
    </row>
    <row r="655" spans="3:6">
      <c r="C655" s="9"/>
      <c r="E655" s="9"/>
      <c r="F655" s="9"/>
    </row>
    <row r="656" spans="3:6">
      <c r="C656" s="9"/>
      <c r="E656" s="9"/>
      <c r="F656" s="9"/>
    </row>
    <row r="657" spans="3:6">
      <c r="C657" s="9"/>
      <c r="E657" s="9"/>
      <c r="F657" s="9"/>
    </row>
    <row r="658" spans="3:6">
      <c r="C658" s="9"/>
      <c r="E658" s="9"/>
      <c r="F658" s="9"/>
    </row>
    <row r="659" spans="3:6">
      <c r="C659" s="9"/>
      <c r="E659" s="9"/>
      <c r="F659" s="9"/>
    </row>
    <row r="660" spans="3:6">
      <c r="C660" s="9"/>
      <c r="E660" s="9"/>
      <c r="F660" s="9"/>
    </row>
    <row r="661" spans="3:6">
      <c r="C661" s="9"/>
      <c r="E661" s="9"/>
      <c r="F661" s="9"/>
    </row>
    <row r="662" spans="3:6">
      <c r="C662" s="9"/>
      <c r="E662" s="9"/>
      <c r="F662" s="9"/>
    </row>
    <row r="663" spans="3:6">
      <c r="C663" s="9"/>
      <c r="E663" s="9"/>
      <c r="F663" s="9"/>
    </row>
    <row r="664" spans="3:6">
      <c r="C664" s="9"/>
      <c r="E664" s="9"/>
      <c r="F664" s="9"/>
    </row>
    <row r="665" spans="3:6">
      <c r="C665" s="9"/>
      <c r="E665" s="9"/>
      <c r="F665" s="9"/>
    </row>
    <row r="666" spans="3:6">
      <c r="C666" s="9"/>
      <c r="E666" s="9"/>
      <c r="F666" s="9"/>
    </row>
    <row r="667" spans="3:6">
      <c r="C667" s="9"/>
      <c r="E667" s="9"/>
      <c r="F667" s="9"/>
    </row>
    <row r="668" spans="3:6">
      <c r="C668" s="9"/>
      <c r="E668" s="9"/>
      <c r="F668" s="9"/>
    </row>
    <row r="669" spans="3:6">
      <c r="C669" s="9"/>
      <c r="E669" s="9"/>
      <c r="F669" s="9"/>
    </row>
    <row r="670" spans="3:6">
      <c r="C670" s="9"/>
      <c r="E670" s="9"/>
      <c r="F670" s="9"/>
    </row>
    <row r="671" spans="3:6">
      <c r="C671" s="9"/>
      <c r="E671" s="9"/>
      <c r="F671" s="9"/>
    </row>
    <row r="672" spans="3:6">
      <c r="C672" s="9"/>
      <c r="E672" s="9"/>
      <c r="F672" s="9"/>
    </row>
    <row r="673" spans="3:6">
      <c r="C673" s="9"/>
      <c r="E673" s="9"/>
      <c r="F673" s="9"/>
    </row>
    <row r="674" spans="3:6">
      <c r="C674" s="9"/>
      <c r="E674" s="9"/>
      <c r="F674" s="9"/>
    </row>
    <row r="675" spans="3:6">
      <c r="C675" s="9"/>
      <c r="E675" s="9"/>
      <c r="F675" s="9"/>
    </row>
    <row r="676" spans="3:6">
      <c r="C676" s="9"/>
      <c r="E676" s="9"/>
      <c r="F676" s="9"/>
    </row>
    <row r="677" spans="3:6">
      <c r="C677" s="9"/>
      <c r="E677" s="9"/>
      <c r="F677" s="9"/>
    </row>
    <row r="678" spans="3:6">
      <c r="C678" s="9"/>
      <c r="E678" s="9"/>
      <c r="F678" s="9"/>
    </row>
    <row r="679" spans="3:6">
      <c r="C679" s="9"/>
      <c r="E679" s="9"/>
      <c r="F679" s="9"/>
    </row>
    <row r="680" spans="3:6">
      <c r="C680" s="9"/>
      <c r="E680" s="9"/>
      <c r="F680" s="9"/>
    </row>
    <row r="681" spans="3:6">
      <c r="C681" s="9"/>
      <c r="E681" s="9"/>
      <c r="F681" s="9"/>
    </row>
    <row r="682" spans="3:6">
      <c r="C682" s="9"/>
      <c r="E682" s="9"/>
      <c r="F682" s="9"/>
    </row>
    <row r="683" spans="3:6">
      <c r="C683" s="9"/>
      <c r="E683" s="9"/>
      <c r="F683" s="9"/>
    </row>
    <row r="684" spans="3:6">
      <c r="C684" s="9"/>
      <c r="E684" s="9"/>
      <c r="F684" s="9"/>
    </row>
    <row r="685" spans="3:6">
      <c r="C685" s="9"/>
      <c r="E685" s="9"/>
      <c r="F685" s="9"/>
    </row>
    <row r="686" spans="3:6">
      <c r="C686" s="9"/>
      <c r="E686" s="9"/>
      <c r="F686" s="9"/>
    </row>
    <row r="687" spans="3:6">
      <c r="C687" s="9"/>
      <c r="E687" s="9"/>
      <c r="F687" s="9"/>
    </row>
    <row r="688" spans="3:6">
      <c r="C688" s="9"/>
      <c r="E688" s="9"/>
      <c r="F688" s="9"/>
    </row>
    <row r="689" spans="3:6">
      <c r="C689" s="9"/>
      <c r="E689" s="9"/>
      <c r="F689" s="9"/>
    </row>
    <row r="690" spans="3:6">
      <c r="C690" s="9"/>
      <c r="E690" s="9"/>
      <c r="F690" s="9"/>
    </row>
    <row r="691" spans="3:6">
      <c r="C691" s="9"/>
      <c r="E691" s="9"/>
      <c r="F691" s="9"/>
    </row>
    <row r="692" spans="3:6">
      <c r="C692" s="9"/>
      <c r="E692" s="9"/>
      <c r="F692" s="9"/>
    </row>
    <row r="693" spans="3:6">
      <c r="C693" s="9"/>
      <c r="E693" s="9"/>
      <c r="F693" s="9"/>
    </row>
    <row r="694" spans="3:6">
      <c r="C694" s="9"/>
      <c r="E694" s="9"/>
      <c r="F694" s="9"/>
    </row>
    <row r="695" spans="3:6">
      <c r="C695" s="9"/>
      <c r="E695" s="9"/>
      <c r="F695" s="9"/>
    </row>
    <row r="696" spans="3:6">
      <c r="C696" s="9"/>
      <c r="E696" s="9"/>
      <c r="F696" s="9"/>
    </row>
    <row r="697" spans="3:6">
      <c r="C697" s="9"/>
      <c r="E697" s="9"/>
      <c r="F697" s="9"/>
    </row>
    <row r="698" spans="3:6">
      <c r="C698" s="9"/>
      <c r="E698" s="9"/>
      <c r="F698" s="9"/>
    </row>
    <row r="699" spans="3:6">
      <c r="C699" s="9"/>
      <c r="E699" s="9"/>
      <c r="F699" s="9"/>
    </row>
    <row r="700" spans="3:6">
      <c r="C700" s="9"/>
      <c r="E700" s="9"/>
      <c r="F700" s="9"/>
    </row>
    <row r="701" spans="3:6">
      <c r="C701" s="9"/>
      <c r="E701" s="9"/>
      <c r="F701" s="9"/>
    </row>
    <row r="702" spans="3:6">
      <c r="C702" s="9"/>
      <c r="E702" s="9"/>
      <c r="F702" s="9"/>
    </row>
    <row r="703" spans="3:6">
      <c r="C703" s="9"/>
      <c r="E703" s="9"/>
      <c r="F703" s="9"/>
    </row>
    <row r="704" spans="3:6">
      <c r="C704" s="9"/>
      <c r="E704" s="9"/>
      <c r="F704" s="9"/>
    </row>
    <row r="705" spans="3:6">
      <c r="C705" s="9"/>
      <c r="E705" s="9"/>
      <c r="F705" s="9"/>
    </row>
    <row r="706" spans="3:6">
      <c r="C706" s="9"/>
      <c r="E706" s="9"/>
      <c r="F706" s="9"/>
    </row>
    <row r="707" spans="3:6">
      <c r="C707" s="9"/>
      <c r="E707" s="9"/>
      <c r="F707" s="9"/>
    </row>
    <row r="708" spans="3:6">
      <c r="C708" s="9"/>
      <c r="E708" s="9"/>
      <c r="F708" s="9"/>
    </row>
    <row r="709" spans="3:6">
      <c r="C709" s="9"/>
      <c r="E709" s="9"/>
      <c r="F709" s="9"/>
    </row>
    <row r="710" spans="3:6">
      <c r="C710" s="9"/>
      <c r="E710" s="9"/>
      <c r="F710" s="9"/>
    </row>
    <row r="711" spans="3:6">
      <c r="C711" s="9"/>
      <c r="E711" s="9"/>
      <c r="F711" s="9"/>
    </row>
    <row r="712" spans="3:6">
      <c r="C712" s="9"/>
      <c r="E712" s="9"/>
      <c r="F712" s="9"/>
    </row>
    <row r="713" spans="3:6">
      <c r="C713" s="9"/>
      <c r="E713" s="9"/>
      <c r="F713" s="9"/>
    </row>
    <row r="714" spans="3:6">
      <c r="C714" s="9"/>
      <c r="E714" s="9"/>
      <c r="F714" s="9"/>
    </row>
    <row r="715" spans="3:6">
      <c r="C715" s="9"/>
      <c r="E715" s="9"/>
      <c r="F715" s="9"/>
    </row>
    <row r="716" spans="3:6">
      <c r="C716" s="9"/>
      <c r="E716" s="9"/>
      <c r="F716" s="9"/>
    </row>
    <row r="717" spans="3:6">
      <c r="C717" s="9"/>
      <c r="E717" s="9"/>
      <c r="F717" s="9"/>
    </row>
    <row r="718" spans="3:6">
      <c r="C718" s="9"/>
      <c r="E718" s="9"/>
      <c r="F718" s="9"/>
    </row>
    <row r="719" spans="3:6">
      <c r="C719" s="9"/>
      <c r="E719" s="9"/>
      <c r="F719" s="9"/>
    </row>
    <row r="720" spans="3:6">
      <c r="C720" s="9"/>
      <c r="E720" s="9"/>
      <c r="F720" s="9"/>
    </row>
    <row r="721" spans="3:6">
      <c r="C721" s="9"/>
      <c r="E721" s="9"/>
      <c r="F721" s="9"/>
    </row>
    <row r="722" spans="3:6">
      <c r="C722" s="9"/>
      <c r="E722" s="9"/>
      <c r="F722" s="9"/>
    </row>
    <row r="723" spans="3:6">
      <c r="C723" s="9"/>
      <c r="E723" s="9"/>
      <c r="F723" s="9"/>
    </row>
    <row r="724" spans="3:6">
      <c r="C724" s="9"/>
      <c r="E724" s="9"/>
      <c r="F724" s="9"/>
    </row>
    <row r="725" spans="3:6">
      <c r="C725" s="9"/>
      <c r="E725" s="9"/>
      <c r="F725" s="9"/>
    </row>
    <row r="726" spans="3:6">
      <c r="C726" s="9"/>
      <c r="E726" s="9"/>
      <c r="F726" s="9"/>
    </row>
    <row r="727" spans="3:6">
      <c r="C727" s="9"/>
      <c r="E727" s="9"/>
      <c r="F727" s="9"/>
    </row>
    <row r="728" spans="3:6">
      <c r="C728" s="9"/>
      <c r="E728" s="9"/>
      <c r="F728" s="9"/>
    </row>
    <row r="729" spans="3:6">
      <c r="C729" s="9"/>
      <c r="E729" s="9"/>
      <c r="F729" s="9"/>
    </row>
    <row r="730" spans="3:6">
      <c r="C730" s="9"/>
      <c r="E730" s="9"/>
      <c r="F730" s="9"/>
    </row>
    <row r="731" spans="3:6">
      <c r="C731" s="9"/>
      <c r="E731" s="9"/>
      <c r="F731" s="9"/>
    </row>
    <row r="732" spans="3:6">
      <c r="C732" s="9"/>
      <c r="E732" s="9"/>
      <c r="F732" s="9"/>
    </row>
    <row r="733" spans="3:6">
      <c r="C733" s="9"/>
      <c r="E733" s="9"/>
      <c r="F733" s="9"/>
    </row>
    <row r="734" spans="3:6">
      <c r="C734" s="9"/>
      <c r="E734" s="9"/>
      <c r="F734" s="9"/>
    </row>
    <row r="735" spans="3:6">
      <c r="C735" s="9"/>
      <c r="E735" s="9"/>
      <c r="F735" s="9"/>
    </row>
    <row r="736" spans="3:6">
      <c r="C736" s="9"/>
      <c r="E736" s="9"/>
      <c r="F736" s="9"/>
    </row>
    <row r="737" spans="3:6">
      <c r="C737" s="9"/>
      <c r="E737" s="9"/>
      <c r="F737" s="9"/>
    </row>
    <row r="738" spans="3:6">
      <c r="C738" s="9"/>
      <c r="E738" s="9"/>
      <c r="F738" s="9"/>
    </row>
    <row r="739" spans="3:6">
      <c r="C739" s="9"/>
      <c r="E739" s="9"/>
      <c r="F739" s="9"/>
    </row>
    <row r="740" spans="3:6">
      <c r="C740" s="9"/>
      <c r="E740" s="9"/>
      <c r="F740" s="9"/>
    </row>
    <row r="741" spans="3:6">
      <c r="C741" s="9"/>
      <c r="E741" s="9"/>
      <c r="F741" s="9"/>
    </row>
    <row r="742" spans="3:6">
      <c r="C742" s="9"/>
      <c r="E742" s="9"/>
      <c r="F742" s="9"/>
    </row>
    <row r="743" spans="3:6">
      <c r="C743" s="9"/>
      <c r="E743" s="9"/>
      <c r="F743" s="9"/>
    </row>
    <row r="744" spans="3:6">
      <c r="C744" s="9"/>
      <c r="E744" s="9"/>
      <c r="F744" s="9"/>
    </row>
    <row r="745" spans="3:6">
      <c r="C745" s="9"/>
      <c r="E745" s="9"/>
      <c r="F745" s="9"/>
    </row>
    <row r="746" spans="3:6">
      <c r="C746" s="9"/>
      <c r="E746" s="9"/>
      <c r="F746" s="9"/>
    </row>
    <row r="747" spans="3:6">
      <c r="C747" s="9"/>
      <c r="E747" s="9"/>
      <c r="F747" s="9"/>
    </row>
    <row r="748" spans="3:6">
      <c r="C748" s="9"/>
      <c r="E748" s="9"/>
      <c r="F748" s="9"/>
    </row>
    <row r="749" spans="3:6">
      <c r="C749" s="9"/>
      <c r="E749" s="9"/>
      <c r="F749" s="9"/>
    </row>
    <row r="750" spans="3:6">
      <c r="C750" s="9"/>
      <c r="E750" s="9"/>
      <c r="F750" s="9"/>
    </row>
    <row r="751" spans="3:6">
      <c r="C751" s="9"/>
      <c r="E751" s="9"/>
      <c r="F751" s="9"/>
    </row>
    <row r="752" spans="3:6">
      <c r="C752" s="9"/>
      <c r="E752" s="9"/>
      <c r="F752" s="9"/>
    </row>
    <row r="753" spans="3:6">
      <c r="C753" s="9"/>
      <c r="E753" s="9"/>
      <c r="F753" s="9"/>
    </row>
    <row r="754" spans="3:6">
      <c r="C754" s="9"/>
      <c r="E754" s="9"/>
      <c r="F754" s="9"/>
    </row>
    <row r="755" spans="3:6">
      <c r="C755" s="9"/>
      <c r="E755" s="9"/>
      <c r="F755" s="9"/>
    </row>
    <row r="756" spans="3:6">
      <c r="C756" s="9"/>
      <c r="E756" s="9"/>
      <c r="F756" s="9"/>
    </row>
    <row r="757" spans="3:6">
      <c r="C757" s="9"/>
      <c r="E757" s="9"/>
      <c r="F757" s="9"/>
    </row>
    <row r="758" spans="3:6">
      <c r="C758" s="9"/>
      <c r="E758" s="9"/>
      <c r="F758" s="9"/>
    </row>
    <row r="759" spans="3:6">
      <c r="C759" s="9"/>
      <c r="E759" s="9"/>
      <c r="F759" s="9"/>
    </row>
  </sheetData>
  <mergeCells count="5">
    <mergeCell ref="A5:F5"/>
    <mergeCell ref="A6:F6"/>
    <mergeCell ref="C3:F3"/>
    <mergeCell ref="C1:F1"/>
    <mergeCell ref="D2:F2"/>
  </mergeCells>
  <phoneticPr fontId="1" type="noConversion"/>
  <pageMargins left="0.43307086614173201" right="0.15748031496063" top="0.3" bottom="0.3" header="0.15748031496063" footer="0.15748031496063"/>
  <pageSetup paperSize="9" scale="90" orientation="portrait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3"/>
  <sheetViews>
    <sheetView workbookViewId="0">
      <selection sqref="A1:I313"/>
    </sheetView>
  </sheetViews>
  <sheetFormatPr defaultRowHeight="17.25"/>
  <cols>
    <col min="1" max="1" width="5.140625" style="70" customWidth="1"/>
    <col min="2" max="2" width="5" style="168" customWidth="1"/>
    <col min="3" max="3" width="5.140625" style="169" customWidth="1"/>
    <col min="4" max="4" width="4.5703125" style="170" customWidth="1"/>
    <col min="5" max="5" width="43.42578125" style="171" customWidth="1"/>
    <col min="6" max="6" width="47.5703125" style="171" hidden="1" customWidth="1"/>
    <col min="7" max="7" width="14" style="96" customWidth="1"/>
    <col min="8" max="8" width="12.7109375" style="96" customWidth="1"/>
    <col min="9" max="9" width="14.140625" style="96" customWidth="1"/>
    <col min="10" max="10" width="9.140625" style="96"/>
    <col min="11" max="11" width="12.140625" style="96" bestFit="1" customWidth="1"/>
    <col min="12" max="12" width="10.85546875" style="96" bestFit="1" customWidth="1"/>
    <col min="13" max="16384" width="9.140625" style="96"/>
  </cols>
  <sheetData>
    <row r="1" spans="1:12" ht="18.75" customHeight="1">
      <c r="B1" s="173"/>
      <c r="C1" s="174"/>
      <c r="D1" s="175"/>
      <c r="E1" s="96"/>
      <c r="F1" s="186"/>
      <c r="G1" s="186"/>
      <c r="H1" s="348" t="s">
        <v>771</v>
      </c>
      <c r="I1" s="348"/>
    </row>
    <row r="2" spans="1:12" ht="42" customHeight="1">
      <c r="B2" s="176"/>
      <c r="C2" s="174"/>
      <c r="D2" s="175"/>
      <c r="E2" s="65"/>
      <c r="F2" s="65"/>
      <c r="G2" s="347" t="s">
        <v>576</v>
      </c>
      <c r="H2" s="347"/>
      <c r="I2" s="347"/>
      <c r="J2" s="65"/>
    </row>
    <row r="3" spans="1:12" ht="21" customHeight="1">
      <c r="B3" s="176"/>
      <c r="C3" s="174"/>
      <c r="D3" s="175"/>
      <c r="E3" s="349"/>
      <c r="F3" s="349"/>
      <c r="G3" s="349"/>
      <c r="H3" s="349"/>
      <c r="I3" s="349"/>
    </row>
    <row r="4" spans="1:12" ht="20.25">
      <c r="A4" s="335" t="s">
        <v>582</v>
      </c>
      <c r="B4" s="335"/>
      <c r="C4" s="335"/>
      <c r="D4" s="335"/>
      <c r="E4" s="335"/>
      <c r="F4" s="335"/>
      <c r="G4" s="335"/>
      <c r="H4" s="335"/>
      <c r="I4" s="335"/>
    </row>
    <row r="5" spans="1:12" ht="33" customHeight="1">
      <c r="A5" s="346" t="s">
        <v>704</v>
      </c>
      <c r="B5" s="346"/>
      <c r="C5" s="346"/>
      <c r="D5" s="346"/>
      <c r="E5" s="346"/>
      <c r="F5" s="346"/>
      <c r="G5" s="346"/>
      <c r="H5" s="346"/>
      <c r="I5" s="346"/>
    </row>
    <row r="6" spans="1:12" ht="3" customHeight="1">
      <c r="A6" s="69" t="s">
        <v>770</v>
      </c>
      <c r="B6" s="177"/>
      <c r="C6" s="178"/>
      <c r="D6" s="178"/>
      <c r="E6" s="178"/>
      <c r="F6" s="69"/>
      <c r="G6" s="69"/>
    </row>
    <row r="7" spans="1:12" ht="18" thickBot="1">
      <c r="B7" s="179"/>
      <c r="C7" s="180"/>
      <c r="D7" s="180"/>
      <c r="E7" s="181"/>
      <c r="H7" s="356" t="s">
        <v>585</v>
      </c>
      <c r="I7" s="356"/>
    </row>
    <row r="8" spans="1:12" ht="18" thickBot="1">
      <c r="A8" s="357" t="s">
        <v>583</v>
      </c>
      <c r="B8" s="339" t="s">
        <v>577</v>
      </c>
      <c r="C8" s="341" t="s">
        <v>610</v>
      </c>
      <c r="D8" s="342" t="s">
        <v>580</v>
      </c>
      <c r="E8" s="344" t="s">
        <v>611</v>
      </c>
      <c r="F8" s="350" t="s">
        <v>126</v>
      </c>
      <c r="G8" s="352" t="s">
        <v>581</v>
      </c>
      <c r="H8" s="354" t="s">
        <v>612</v>
      </c>
      <c r="I8" s="355"/>
    </row>
    <row r="9" spans="1:12" ht="27.75" thickBot="1">
      <c r="A9" s="358"/>
      <c r="B9" s="340"/>
      <c r="C9" s="340"/>
      <c r="D9" s="343"/>
      <c r="E9" s="345"/>
      <c r="F9" s="351"/>
      <c r="G9" s="353"/>
      <c r="H9" s="80" t="s">
        <v>613</v>
      </c>
      <c r="I9" s="81" t="s">
        <v>763</v>
      </c>
    </row>
    <row r="10" spans="1:12" ht="18" thickBot="1">
      <c r="A10" s="82">
        <v>1</v>
      </c>
      <c r="B10" s="83">
        <v>2</v>
      </c>
      <c r="C10" s="83">
        <v>3</v>
      </c>
      <c r="D10" s="84">
        <v>4</v>
      </c>
      <c r="E10" s="85">
        <v>5</v>
      </c>
      <c r="F10" s="86"/>
      <c r="G10" s="85">
        <v>6</v>
      </c>
      <c r="H10" s="87">
        <v>7</v>
      </c>
      <c r="I10" s="88">
        <v>8</v>
      </c>
    </row>
    <row r="11" spans="1:12" ht="87" thickBot="1">
      <c r="A11" s="172">
        <v>2000</v>
      </c>
      <c r="B11" s="89" t="s">
        <v>127</v>
      </c>
      <c r="C11" s="90" t="s">
        <v>128</v>
      </c>
      <c r="D11" s="91" t="s">
        <v>128</v>
      </c>
      <c r="E11" s="92" t="s">
        <v>584</v>
      </c>
      <c r="F11" s="93"/>
      <c r="G11" s="182">
        <f>H11+I11-H309</f>
        <v>3305221.8</v>
      </c>
      <c r="H11" s="94">
        <f>H12+H92+H145+H167+H216+H246+H277+H309</f>
        <v>2408977.2999999998</v>
      </c>
      <c r="I11" s="95">
        <f>I12+I92+I145+I167+I216</f>
        <v>1566244.5</v>
      </c>
    </row>
    <row r="12" spans="1:12" ht="82.5">
      <c r="A12" s="97">
        <v>2100</v>
      </c>
      <c r="B12" s="98" t="s">
        <v>19</v>
      </c>
      <c r="C12" s="99" t="s">
        <v>395</v>
      </c>
      <c r="D12" s="100" t="s">
        <v>395</v>
      </c>
      <c r="E12" s="101" t="s">
        <v>600</v>
      </c>
      <c r="F12" s="102" t="s">
        <v>129</v>
      </c>
      <c r="G12" s="103">
        <f>I12+H12</f>
        <v>765127.3</v>
      </c>
      <c r="H12" s="183">
        <f>H14+H23+H34</f>
        <v>671377.3</v>
      </c>
      <c r="I12" s="183">
        <f>I14+I34</f>
        <v>93750</v>
      </c>
      <c r="K12" s="184"/>
    </row>
    <row r="13" spans="1:12">
      <c r="A13" s="97"/>
      <c r="B13" s="98"/>
      <c r="C13" s="99"/>
      <c r="D13" s="100"/>
      <c r="E13" s="104" t="s">
        <v>498</v>
      </c>
      <c r="F13" s="105"/>
      <c r="G13" s="106"/>
      <c r="H13" s="107"/>
      <c r="I13" s="108"/>
      <c r="L13" s="184"/>
    </row>
    <row r="14" spans="1:12" ht="54">
      <c r="A14" s="109">
        <v>2110</v>
      </c>
      <c r="B14" s="98" t="s">
        <v>19</v>
      </c>
      <c r="C14" s="110" t="s">
        <v>396</v>
      </c>
      <c r="D14" s="111" t="s">
        <v>395</v>
      </c>
      <c r="E14" s="112" t="s">
        <v>764</v>
      </c>
      <c r="F14" s="113" t="s">
        <v>130</v>
      </c>
      <c r="G14" s="114">
        <f>H14+I14</f>
        <v>440044</v>
      </c>
      <c r="H14" s="115">
        <f>H16</f>
        <v>425044</v>
      </c>
      <c r="I14" s="116">
        <v>15000</v>
      </c>
      <c r="L14" s="184"/>
    </row>
    <row r="15" spans="1:12">
      <c r="A15" s="109"/>
      <c r="B15" s="98"/>
      <c r="C15" s="110"/>
      <c r="D15" s="111"/>
      <c r="E15" s="104" t="s">
        <v>493</v>
      </c>
      <c r="F15" s="113"/>
      <c r="G15" s="117"/>
      <c r="H15" s="115"/>
      <c r="I15" s="116"/>
    </row>
    <row r="16" spans="1:12" ht="27">
      <c r="A16" s="109">
        <v>2111</v>
      </c>
      <c r="B16" s="118" t="s">
        <v>19</v>
      </c>
      <c r="C16" s="119" t="s">
        <v>396</v>
      </c>
      <c r="D16" s="120" t="s">
        <v>396</v>
      </c>
      <c r="E16" s="104" t="s">
        <v>752</v>
      </c>
      <c r="F16" s="121" t="s">
        <v>131</v>
      </c>
      <c r="G16" s="122">
        <f>H16+I16</f>
        <v>440044</v>
      </c>
      <c r="H16" s="123">
        <v>425044</v>
      </c>
      <c r="I16" s="124">
        <v>15000</v>
      </c>
    </row>
    <row r="17" spans="1:9" ht="27">
      <c r="A17" s="109">
        <v>2112</v>
      </c>
      <c r="B17" s="118" t="s">
        <v>19</v>
      </c>
      <c r="C17" s="119" t="s">
        <v>396</v>
      </c>
      <c r="D17" s="120" t="s">
        <v>397</v>
      </c>
      <c r="E17" s="104" t="s">
        <v>761</v>
      </c>
      <c r="F17" s="121" t="s">
        <v>132</v>
      </c>
      <c r="G17" s="122"/>
      <c r="H17" s="123"/>
      <c r="I17" s="124"/>
    </row>
    <row r="18" spans="1:9">
      <c r="A18" s="109">
        <v>2113</v>
      </c>
      <c r="B18" s="118" t="s">
        <v>19</v>
      </c>
      <c r="C18" s="119" t="s">
        <v>396</v>
      </c>
      <c r="D18" s="120" t="s">
        <v>393</v>
      </c>
      <c r="E18" s="104" t="s">
        <v>705</v>
      </c>
      <c r="F18" s="121" t="s">
        <v>133</v>
      </c>
      <c r="G18" s="122"/>
      <c r="H18" s="123"/>
      <c r="I18" s="124"/>
    </row>
    <row r="19" spans="1:9">
      <c r="A19" s="109">
        <v>2120</v>
      </c>
      <c r="B19" s="98" t="s">
        <v>19</v>
      </c>
      <c r="C19" s="110" t="s">
        <v>397</v>
      </c>
      <c r="D19" s="111" t="s">
        <v>395</v>
      </c>
      <c r="E19" s="112" t="s">
        <v>754</v>
      </c>
      <c r="F19" s="113" t="s">
        <v>134</v>
      </c>
      <c r="G19" s="122"/>
      <c r="H19" s="123"/>
      <c r="I19" s="124"/>
    </row>
    <row r="20" spans="1:9">
      <c r="A20" s="109"/>
      <c r="B20" s="98"/>
      <c r="C20" s="110"/>
      <c r="D20" s="111"/>
      <c r="E20" s="104" t="s">
        <v>493</v>
      </c>
      <c r="F20" s="113"/>
      <c r="G20" s="117"/>
      <c r="H20" s="115"/>
      <c r="I20" s="116"/>
    </row>
    <row r="21" spans="1:9" ht="33">
      <c r="A21" s="109">
        <v>2121</v>
      </c>
      <c r="B21" s="118" t="s">
        <v>19</v>
      </c>
      <c r="C21" s="119" t="s">
        <v>397</v>
      </c>
      <c r="D21" s="120" t="s">
        <v>396</v>
      </c>
      <c r="E21" s="125" t="s">
        <v>706</v>
      </c>
      <c r="F21" s="121" t="s">
        <v>135</v>
      </c>
      <c r="G21" s="122"/>
      <c r="H21" s="123"/>
      <c r="I21" s="124"/>
    </row>
    <row r="22" spans="1:9" ht="33">
      <c r="A22" s="109">
        <v>2122</v>
      </c>
      <c r="B22" s="118" t="s">
        <v>19</v>
      </c>
      <c r="C22" s="119" t="s">
        <v>397</v>
      </c>
      <c r="D22" s="120" t="s">
        <v>397</v>
      </c>
      <c r="E22" s="104" t="s">
        <v>755</v>
      </c>
      <c r="F22" s="121" t="s">
        <v>136</v>
      </c>
      <c r="G22" s="122"/>
      <c r="H22" s="123"/>
      <c r="I22" s="124"/>
    </row>
    <row r="23" spans="1:9">
      <c r="A23" s="109">
        <v>2130</v>
      </c>
      <c r="B23" s="98" t="s">
        <v>19</v>
      </c>
      <c r="C23" s="110" t="s">
        <v>393</v>
      </c>
      <c r="D23" s="111" t="s">
        <v>395</v>
      </c>
      <c r="E23" s="112" t="s">
        <v>425</v>
      </c>
      <c r="F23" s="126" t="s">
        <v>137</v>
      </c>
      <c r="G23" s="123">
        <f>H23</f>
        <v>2227.1999999999998</v>
      </c>
      <c r="H23" s="123">
        <f>H27</f>
        <v>2227.1999999999998</v>
      </c>
      <c r="I23" s="124"/>
    </row>
    <row r="24" spans="1:9">
      <c r="A24" s="109"/>
      <c r="B24" s="98"/>
      <c r="C24" s="110"/>
      <c r="D24" s="111"/>
      <c r="E24" s="104" t="s">
        <v>493</v>
      </c>
      <c r="F24" s="113"/>
      <c r="G24" s="115"/>
      <c r="H24" s="115"/>
      <c r="I24" s="116"/>
    </row>
    <row r="25" spans="1:9" ht="27">
      <c r="A25" s="109">
        <v>2131</v>
      </c>
      <c r="B25" s="118" t="s">
        <v>19</v>
      </c>
      <c r="C25" s="119" t="s">
        <v>393</v>
      </c>
      <c r="D25" s="120" t="s">
        <v>396</v>
      </c>
      <c r="E25" s="104" t="s">
        <v>614</v>
      </c>
      <c r="F25" s="121" t="s">
        <v>138</v>
      </c>
      <c r="G25" s="123"/>
      <c r="H25" s="123">
        <v>0</v>
      </c>
      <c r="I25" s="124"/>
    </row>
    <row r="26" spans="1:9" ht="27">
      <c r="A26" s="109">
        <v>2132</v>
      </c>
      <c r="B26" s="118" t="s">
        <v>19</v>
      </c>
      <c r="C26" s="119">
        <v>3</v>
      </c>
      <c r="D26" s="120">
        <v>2</v>
      </c>
      <c r="E26" s="104" t="s">
        <v>615</v>
      </c>
      <c r="F26" s="121" t="s">
        <v>139</v>
      </c>
      <c r="G26" s="123"/>
      <c r="H26" s="123"/>
      <c r="I26" s="124"/>
    </row>
    <row r="27" spans="1:9">
      <c r="A27" s="109">
        <v>2133</v>
      </c>
      <c r="B27" s="118" t="s">
        <v>19</v>
      </c>
      <c r="C27" s="119">
        <v>3</v>
      </c>
      <c r="D27" s="120">
        <v>3</v>
      </c>
      <c r="E27" s="104" t="s">
        <v>616</v>
      </c>
      <c r="F27" s="121" t="s">
        <v>140</v>
      </c>
      <c r="G27" s="123">
        <f>H27</f>
        <v>2227.1999999999998</v>
      </c>
      <c r="H27" s="123">
        <v>2227.1999999999998</v>
      </c>
      <c r="I27" s="124"/>
    </row>
    <row r="28" spans="1:9">
      <c r="A28" s="109">
        <v>2140</v>
      </c>
      <c r="B28" s="98" t="s">
        <v>19</v>
      </c>
      <c r="C28" s="110">
        <v>4</v>
      </c>
      <c r="D28" s="111">
        <v>0</v>
      </c>
      <c r="E28" s="112" t="s">
        <v>707</v>
      </c>
      <c r="F28" s="113" t="s">
        <v>141</v>
      </c>
      <c r="G28" s="123"/>
      <c r="H28" s="123"/>
      <c r="I28" s="124"/>
    </row>
    <row r="29" spans="1:9">
      <c r="A29" s="109"/>
      <c r="B29" s="98"/>
      <c r="C29" s="110"/>
      <c r="D29" s="111"/>
      <c r="E29" s="104" t="s">
        <v>493</v>
      </c>
      <c r="F29" s="113"/>
      <c r="G29" s="115"/>
      <c r="H29" s="115"/>
      <c r="I29" s="116"/>
    </row>
    <row r="30" spans="1:9">
      <c r="A30" s="109">
        <v>2141</v>
      </c>
      <c r="B30" s="118" t="s">
        <v>19</v>
      </c>
      <c r="C30" s="119">
        <v>4</v>
      </c>
      <c r="D30" s="120">
        <v>1</v>
      </c>
      <c r="E30" s="104" t="s">
        <v>708</v>
      </c>
      <c r="F30" s="127" t="s">
        <v>142</v>
      </c>
      <c r="G30" s="123"/>
      <c r="H30" s="123"/>
      <c r="I30" s="124"/>
    </row>
    <row r="31" spans="1:9" ht="40.5">
      <c r="A31" s="109">
        <v>2150</v>
      </c>
      <c r="B31" s="98" t="s">
        <v>19</v>
      </c>
      <c r="C31" s="110">
        <v>5</v>
      </c>
      <c r="D31" s="111">
        <v>0</v>
      </c>
      <c r="E31" s="112" t="s">
        <v>709</v>
      </c>
      <c r="F31" s="113" t="s">
        <v>143</v>
      </c>
      <c r="G31" s="123"/>
      <c r="H31" s="123"/>
      <c r="I31" s="124"/>
    </row>
    <row r="32" spans="1:9">
      <c r="A32" s="109"/>
      <c r="B32" s="98"/>
      <c r="C32" s="110"/>
      <c r="D32" s="111"/>
      <c r="E32" s="104" t="s">
        <v>493</v>
      </c>
      <c r="F32" s="113"/>
      <c r="G32" s="115"/>
      <c r="H32" s="115"/>
      <c r="I32" s="116"/>
    </row>
    <row r="33" spans="1:9" ht="40.5">
      <c r="A33" s="109">
        <v>2151</v>
      </c>
      <c r="B33" s="118" t="s">
        <v>19</v>
      </c>
      <c r="C33" s="119">
        <v>5</v>
      </c>
      <c r="D33" s="120">
        <v>1</v>
      </c>
      <c r="E33" s="104" t="s">
        <v>710</v>
      </c>
      <c r="F33" s="127" t="s">
        <v>144</v>
      </c>
      <c r="G33" s="123"/>
      <c r="H33" s="123"/>
      <c r="I33" s="124"/>
    </row>
    <row r="34" spans="1:9" ht="27">
      <c r="A34" s="109">
        <v>2160</v>
      </c>
      <c r="B34" s="98" t="s">
        <v>19</v>
      </c>
      <c r="C34" s="110">
        <v>6</v>
      </c>
      <c r="D34" s="111">
        <v>0</v>
      </c>
      <c r="E34" s="112" t="s">
        <v>617</v>
      </c>
      <c r="F34" s="113" t="s">
        <v>145</v>
      </c>
      <c r="G34" s="128">
        <f>H34+I34</f>
        <v>322856.09999999998</v>
      </c>
      <c r="H34" s="128">
        <f>H36</f>
        <v>244106.1</v>
      </c>
      <c r="I34" s="129">
        <f>I36</f>
        <v>78750</v>
      </c>
    </row>
    <row r="35" spans="1:9">
      <c r="A35" s="109"/>
      <c r="B35" s="98"/>
      <c r="C35" s="110"/>
      <c r="D35" s="111"/>
      <c r="E35" s="104" t="s">
        <v>493</v>
      </c>
      <c r="F35" s="113"/>
      <c r="G35" s="115"/>
      <c r="H35" s="115"/>
      <c r="I35" s="116"/>
    </row>
    <row r="36" spans="1:9" ht="27">
      <c r="A36" s="109">
        <v>2161</v>
      </c>
      <c r="B36" s="118" t="s">
        <v>19</v>
      </c>
      <c r="C36" s="119">
        <v>6</v>
      </c>
      <c r="D36" s="120">
        <v>1</v>
      </c>
      <c r="E36" s="104" t="s">
        <v>618</v>
      </c>
      <c r="F36" s="121" t="s">
        <v>146</v>
      </c>
      <c r="G36" s="123">
        <f>H36+I36</f>
        <v>322856.09999999998</v>
      </c>
      <c r="H36" s="123">
        <v>244106.1</v>
      </c>
      <c r="I36" s="124">
        <v>78750</v>
      </c>
    </row>
    <row r="37" spans="1:9">
      <c r="A37" s="109">
        <v>2170</v>
      </c>
      <c r="B37" s="98" t="s">
        <v>19</v>
      </c>
      <c r="C37" s="110">
        <v>7</v>
      </c>
      <c r="D37" s="111">
        <v>0</v>
      </c>
      <c r="E37" s="112" t="s">
        <v>711</v>
      </c>
      <c r="F37" s="121"/>
      <c r="G37" s="122"/>
      <c r="H37" s="123"/>
      <c r="I37" s="124"/>
    </row>
    <row r="38" spans="1:9" ht="11.25" customHeight="1">
      <c r="A38" s="109"/>
      <c r="B38" s="98"/>
      <c r="C38" s="110"/>
      <c r="D38" s="111"/>
      <c r="E38" s="104" t="s">
        <v>493</v>
      </c>
      <c r="F38" s="113"/>
      <c r="G38" s="117"/>
      <c r="H38" s="115"/>
      <c r="I38" s="116"/>
    </row>
    <row r="39" spans="1:9" ht="0.75" hidden="1" customHeight="1">
      <c r="A39" s="109">
        <v>2171</v>
      </c>
      <c r="B39" s="118" t="s">
        <v>19</v>
      </c>
      <c r="C39" s="119">
        <v>7</v>
      </c>
      <c r="D39" s="120">
        <v>1</v>
      </c>
      <c r="E39" s="104" t="s">
        <v>711</v>
      </c>
      <c r="F39" s="121"/>
      <c r="G39" s="122"/>
      <c r="H39" s="123"/>
      <c r="I39" s="124"/>
    </row>
    <row r="40" spans="1:9" ht="40.5" hidden="1">
      <c r="A40" s="109">
        <v>2180</v>
      </c>
      <c r="B40" s="98" t="s">
        <v>19</v>
      </c>
      <c r="C40" s="110">
        <v>8</v>
      </c>
      <c r="D40" s="111">
        <v>0</v>
      </c>
      <c r="E40" s="112" t="s">
        <v>765</v>
      </c>
      <c r="F40" s="113" t="s">
        <v>147</v>
      </c>
      <c r="G40" s="122"/>
      <c r="H40" s="123"/>
      <c r="I40" s="124"/>
    </row>
    <row r="41" spans="1:9" hidden="1">
      <c r="A41" s="109"/>
      <c r="B41" s="98"/>
      <c r="C41" s="110"/>
      <c r="D41" s="111"/>
      <c r="E41" s="104" t="s">
        <v>493</v>
      </c>
      <c r="F41" s="113"/>
      <c r="G41" s="117"/>
      <c r="H41" s="115"/>
      <c r="I41" s="116"/>
    </row>
    <row r="42" spans="1:9" ht="40.5" hidden="1">
      <c r="A42" s="109">
        <v>2181</v>
      </c>
      <c r="B42" s="118" t="s">
        <v>19</v>
      </c>
      <c r="C42" s="119">
        <v>8</v>
      </c>
      <c r="D42" s="120">
        <v>1</v>
      </c>
      <c r="E42" s="104" t="s">
        <v>765</v>
      </c>
      <c r="F42" s="127" t="s">
        <v>148</v>
      </c>
      <c r="G42" s="122"/>
      <c r="H42" s="123"/>
      <c r="I42" s="124"/>
    </row>
    <row r="43" spans="1:9" hidden="1">
      <c r="A43" s="109"/>
      <c r="B43" s="118"/>
      <c r="C43" s="119"/>
      <c r="D43" s="120"/>
      <c r="E43" s="130" t="s">
        <v>493</v>
      </c>
      <c r="F43" s="127"/>
      <c r="G43" s="122"/>
      <c r="H43" s="123"/>
      <c r="I43" s="124"/>
    </row>
    <row r="44" spans="1:9" hidden="1">
      <c r="A44" s="109">
        <v>2182</v>
      </c>
      <c r="B44" s="118" t="s">
        <v>19</v>
      </c>
      <c r="C44" s="119">
        <v>8</v>
      </c>
      <c r="D44" s="120">
        <v>1</v>
      </c>
      <c r="E44" s="130" t="s">
        <v>619</v>
      </c>
      <c r="F44" s="127"/>
      <c r="G44" s="122"/>
      <c r="H44" s="123"/>
      <c r="I44" s="124"/>
    </row>
    <row r="45" spans="1:9" ht="27" hidden="1">
      <c r="A45" s="109">
        <v>2183</v>
      </c>
      <c r="B45" s="118" t="s">
        <v>19</v>
      </c>
      <c r="C45" s="119">
        <v>8</v>
      </c>
      <c r="D45" s="120">
        <v>1</v>
      </c>
      <c r="E45" s="130" t="s">
        <v>712</v>
      </c>
      <c r="F45" s="127"/>
      <c r="G45" s="122"/>
      <c r="H45" s="123"/>
      <c r="I45" s="124"/>
    </row>
    <row r="46" spans="1:9" ht="27" hidden="1">
      <c r="A46" s="109">
        <v>2184</v>
      </c>
      <c r="B46" s="118" t="s">
        <v>19</v>
      </c>
      <c r="C46" s="119">
        <v>8</v>
      </c>
      <c r="D46" s="120">
        <v>1</v>
      </c>
      <c r="E46" s="130" t="s">
        <v>766</v>
      </c>
      <c r="F46" s="127"/>
      <c r="G46" s="122"/>
      <c r="H46" s="123"/>
      <c r="I46" s="124"/>
    </row>
    <row r="47" spans="1:9" hidden="1">
      <c r="A47" s="109">
        <v>2185</v>
      </c>
      <c r="B47" s="118" t="s">
        <v>19</v>
      </c>
      <c r="C47" s="119">
        <v>8</v>
      </c>
      <c r="D47" s="120">
        <v>1</v>
      </c>
      <c r="E47" s="130"/>
      <c r="F47" s="127"/>
      <c r="G47" s="122"/>
      <c r="H47" s="123"/>
      <c r="I47" s="124"/>
    </row>
    <row r="48" spans="1:9" ht="49.5" hidden="1">
      <c r="A48" s="109">
        <v>2200</v>
      </c>
      <c r="B48" s="98" t="s">
        <v>20</v>
      </c>
      <c r="C48" s="110">
        <v>0</v>
      </c>
      <c r="D48" s="111">
        <v>0</v>
      </c>
      <c r="E48" s="101" t="s">
        <v>601</v>
      </c>
      <c r="F48" s="131" t="s">
        <v>149</v>
      </c>
      <c r="G48" s="103"/>
      <c r="H48" s="132"/>
      <c r="I48" s="133"/>
    </row>
    <row r="49" spans="1:9" hidden="1">
      <c r="A49" s="97"/>
      <c r="B49" s="98"/>
      <c r="C49" s="99"/>
      <c r="D49" s="100"/>
      <c r="E49" s="104" t="s">
        <v>498</v>
      </c>
      <c r="F49" s="105"/>
      <c r="G49" s="106"/>
      <c r="H49" s="107"/>
      <c r="I49" s="108"/>
    </row>
    <row r="50" spans="1:9" hidden="1">
      <c r="A50" s="109">
        <v>2210</v>
      </c>
      <c r="B50" s="98" t="s">
        <v>20</v>
      </c>
      <c r="C50" s="119">
        <v>1</v>
      </c>
      <c r="D50" s="120">
        <v>0</v>
      </c>
      <c r="E50" s="112" t="s">
        <v>620</v>
      </c>
      <c r="F50" s="134" t="s">
        <v>150</v>
      </c>
      <c r="G50" s="122"/>
      <c r="H50" s="123"/>
      <c r="I50" s="124"/>
    </row>
    <row r="51" spans="1:9" hidden="1">
      <c r="A51" s="109"/>
      <c r="B51" s="98"/>
      <c r="C51" s="110"/>
      <c r="D51" s="111"/>
      <c r="E51" s="104" t="s">
        <v>493</v>
      </c>
      <c r="F51" s="113"/>
      <c r="G51" s="117"/>
      <c r="H51" s="115"/>
      <c r="I51" s="116"/>
    </row>
    <row r="52" spans="1:9" hidden="1">
      <c r="A52" s="109">
        <v>2211</v>
      </c>
      <c r="B52" s="118" t="s">
        <v>20</v>
      </c>
      <c r="C52" s="119">
        <v>1</v>
      </c>
      <c r="D52" s="120">
        <v>1</v>
      </c>
      <c r="E52" s="104" t="s">
        <v>621</v>
      </c>
      <c r="F52" s="127" t="s">
        <v>151</v>
      </c>
      <c r="G52" s="122"/>
      <c r="H52" s="123"/>
      <c r="I52" s="124"/>
    </row>
    <row r="53" spans="1:9" hidden="1">
      <c r="A53" s="109">
        <v>2220</v>
      </c>
      <c r="B53" s="98" t="s">
        <v>20</v>
      </c>
      <c r="C53" s="110">
        <v>2</v>
      </c>
      <c r="D53" s="111">
        <v>0</v>
      </c>
      <c r="E53" s="112" t="s">
        <v>713</v>
      </c>
      <c r="F53" s="134" t="s">
        <v>152</v>
      </c>
      <c r="G53" s="122"/>
      <c r="H53" s="123"/>
      <c r="I53" s="124"/>
    </row>
    <row r="54" spans="1:9" hidden="1">
      <c r="A54" s="109"/>
      <c r="B54" s="98"/>
      <c r="C54" s="110"/>
      <c r="D54" s="111"/>
      <c r="E54" s="104" t="s">
        <v>493</v>
      </c>
      <c r="F54" s="113"/>
      <c r="G54" s="117"/>
      <c r="H54" s="115"/>
      <c r="I54" s="116"/>
    </row>
    <row r="55" spans="1:9" ht="14.25" hidden="1" customHeight="1">
      <c r="A55" s="109">
        <v>2221</v>
      </c>
      <c r="B55" s="118" t="s">
        <v>20</v>
      </c>
      <c r="C55" s="119">
        <v>2</v>
      </c>
      <c r="D55" s="120">
        <v>1</v>
      </c>
      <c r="E55" s="104" t="s">
        <v>714</v>
      </c>
      <c r="F55" s="127" t="s">
        <v>153</v>
      </c>
      <c r="G55" s="122"/>
      <c r="H55" s="123"/>
      <c r="I55" s="124"/>
    </row>
    <row r="56" spans="1:9" hidden="1">
      <c r="A56" s="109">
        <v>2230</v>
      </c>
      <c r="B56" s="98" t="s">
        <v>20</v>
      </c>
      <c r="C56" s="119">
        <v>3</v>
      </c>
      <c r="D56" s="120">
        <v>0</v>
      </c>
      <c r="E56" s="112" t="s">
        <v>756</v>
      </c>
      <c r="F56" s="134" t="s">
        <v>154</v>
      </c>
      <c r="G56" s="122"/>
      <c r="H56" s="123"/>
      <c r="I56" s="124"/>
    </row>
    <row r="57" spans="1:9" hidden="1">
      <c r="A57" s="109"/>
      <c r="B57" s="98"/>
      <c r="C57" s="110"/>
      <c r="D57" s="111"/>
      <c r="E57" s="104" t="s">
        <v>493</v>
      </c>
      <c r="F57" s="113"/>
      <c r="G57" s="117"/>
      <c r="H57" s="115"/>
      <c r="I57" s="116"/>
    </row>
    <row r="58" spans="1:9" hidden="1">
      <c r="A58" s="109">
        <v>2231</v>
      </c>
      <c r="B58" s="118" t="s">
        <v>20</v>
      </c>
      <c r="C58" s="119">
        <v>3</v>
      </c>
      <c r="D58" s="120">
        <v>1</v>
      </c>
      <c r="E58" s="104" t="s">
        <v>757</v>
      </c>
      <c r="F58" s="127" t="s">
        <v>155</v>
      </c>
      <c r="G58" s="122"/>
      <c r="H58" s="123"/>
      <c r="I58" s="124"/>
    </row>
    <row r="59" spans="1:9" ht="27" hidden="1">
      <c r="A59" s="109">
        <v>2240</v>
      </c>
      <c r="B59" s="98" t="s">
        <v>20</v>
      </c>
      <c r="C59" s="110">
        <v>4</v>
      </c>
      <c r="D59" s="111">
        <v>0</v>
      </c>
      <c r="E59" s="112" t="s">
        <v>715</v>
      </c>
      <c r="F59" s="113" t="s">
        <v>156</v>
      </c>
      <c r="G59" s="122"/>
      <c r="H59" s="123"/>
      <c r="I59" s="124"/>
    </row>
    <row r="60" spans="1:9" hidden="1">
      <c r="A60" s="109"/>
      <c r="B60" s="98"/>
      <c r="C60" s="110"/>
      <c r="D60" s="111"/>
      <c r="E60" s="104" t="s">
        <v>493</v>
      </c>
      <c r="F60" s="113"/>
      <c r="G60" s="117"/>
      <c r="H60" s="115"/>
      <c r="I60" s="116"/>
    </row>
    <row r="61" spans="1:9" ht="27" hidden="1">
      <c r="A61" s="109">
        <v>2241</v>
      </c>
      <c r="B61" s="118" t="s">
        <v>20</v>
      </c>
      <c r="C61" s="119">
        <v>4</v>
      </c>
      <c r="D61" s="120">
        <v>1</v>
      </c>
      <c r="E61" s="104" t="s">
        <v>715</v>
      </c>
      <c r="F61" s="127" t="s">
        <v>156</v>
      </c>
      <c r="G61" s="122"/>
      <c r="H61" s="123"/>
      <c r="I61" s="124"/>
    </row>
    <row r="62" spans="1:9" hidden="1">
      <c r="A62" s="109"/>
      <c r="B62" s="98"/>
      <c r="C62" s="110"/>
      <c r="D62" s="111"/>
      <c r="E62" s="104" t="s">
        <v>493</v>
      </c>
      <c r="F62" s="113"/>
      <c r="G62" s="117"/>
      <c r="H62" s="115"/>
      <c r="I62" s="116"/>
    </row>
    <row r="63" spans="1:9" hidden="1">
      <c r="A63" s="109">
        <v>2250</v>
      </c>
      <c r="B63" s="98" t="s">
        <v>20</v>
      </c>
      <c r="C63" s="110">
        <v>5</v>
      </c>
      <c r="D63" s="111">
        <v>0</v>
      </c>
      <c r="E63" s="112" t="s">
        <v>622</v>
      </c>
      <c r="F63" s="113" t="s">
        <v>157</v>
      </c>
      <c r="G63" s="122"/>
      <c r="H63" s="123"/>
      <c r="I63" s="124"/>
    </row>
    <row r="64" spans="1:9" hidden="1">
      <c r="A64" s="109"/>
      <c r="B64" s="98"/>
      <c r="C64" s="110"/>
      <c r="D64" s="111"/>
      <c r="E64" s="104" t="s">
        <v>493</v>
      </c>
      <c r="F64" s="113"/>
      <c r="G64" s="117"/>
      <c r="H64" s="115"/>
      <c r="I64" s="116"/>
    </row>
    <row r="65" spans="1:9" hidden="1">
      <c r="A65" s="109">
        <v>2251</v>
      </c>
      <c r="B65" s="118" t="s">
        <v>20</v>
      </c>
      <c r="C65" s="119">
        <v>5</v>
      </c>
      <c r="D65" s="120">
        <v>1</v>
      </c>
      <c r="E65" s="104" t="s">
        <v>622</v>
      </c>
      <c r="F65" s="127" t="s">
        <v>158</v>
      </c>
      <c r="G65" s="122"/>
      <c r="H65" s="123"/>
      <c r="I65" s="124"/>
    </row>
    <row r="66" spans="1:9" ht="54" hidden="1">
      <c r="A66" s="109">
        <v>2300</v>
      </c>
      <c r="B66" s="135" t="s">
        <v>21</v>
      </c>
      <c r="C66" s="110">
        <v>0</v>
      </c>
      <c r="D66" s="111">
        <v>0</v>
      </c>
      <c r="E66" s="136" t="s">
        <v>602</v>
      </c>
      <c r="F66" s="131" t="s">
        <v>159</v>
      </c>
      <c r="G66" s="103"/>
      <c r="H66" s="132"/>
      <c r="I66" s="133"/>
    </row>
    <row r="67" spans="1:9" hidden="1">
      <c r="A67" s="97"/>
      <c r="B67" s="98"/>
      <c r="C67" s="99"/>
      <c r="D67" s="100"/>
      <c r="E67" s="104" t="s">
        <v>498</v>
      </c>
      <c r="F67" s="105"/>
      <c r="G67" s="106"/>
      <c r="H67" s="107"/>
      <c r="I67" s="108"/>
    </row>
    <row r="68" spans="1:9" hidden="1">
      <c r="A68" s="109">
        <v>2310</v>
      </c>
      <c r="B68" s="135" t="s">
        <v>21</v>
      </c>
      <c r="C68" s="110">
        <v>1</v>
      </c>
      <c r="D68" s="111">
        <v>0</v>
      </c>
      <c r="E68" s="112" t="s">
        <v>623</v>
      </c>
      <c r="F68" s="113" t="s">
        <v>160</v>
      </c>
      <c r="G68" s="122"/>
      <c r="H68" s="123"/>
      <c r="I68" s="124"/>
    </row>
    <row r="69" spans="1:9" hidden="1">
      <c r="A69" s="109"/>
      <c r="B69" s="98"/>
      <c r="C69" s="110"/>
      <c r="D69" s="111"/>
      <c r="E69" s="104" t="s">
        <v>493</v>
      </c>
      <c r="F69" s="113"/>
      <c r="G69" s="117"/>
      <c r="H69" s="115"/>
      <c r="I69" s="116"/>
    </row>
    <row r="70" spans="1:9" hidden="1">
      <c r="A70" s="109">
        <v>2311</v>
      </c>
      <c r="B70" s="137" t="s">
        <v>21</v>
      </c>
      <c r="C70" s="119">
        <v>1</v>
      </c>
      <c r="D70" s="120">
        <v>1</v>
      </c>
      <c r="E70" s="104" t="s">
        <v>624</v>
      </c>
      <c r="F70" s="127" t="s">
        <v>161</v>
      </c>
      <c r="G70" s="122"/>
      <c r="H70" s="123"/>
      <c r="I70" s="124"/>
    </row>
    <row r="71" spans="1:9" hidden="1">
      <c r="A71" s="109">
        <v>2312</v>
      </c>
      <c r="B71" s="137" t="s">
        <v>21</v>
      </c>
      <c r="C71" s="119">
        <v>1</v>
      </c>
      <c r="D71" s="120">
        <v>2</v>
      </c>
      <c r="E71" s="104" t="s">
        <v>625</v>
      </c>
      <c r="F71" s="127"/>
      <c r="G71" s="122"/>
      <c r="H71" s="123"/>
      <c r="I71" s="124"/>
    </row>
    <row r="72" spans="1:9" hidden="1">
      <c r="A72" s="109">
        <v>2313</v>
      </c>
      <c r="B72" s="137" t="s">
        <v>21</v>
      </c>
      <c r="C72" s="119">
        <v>1</v>
      </c>
      <c r="D72" s="120">
        <v>3</v>
      </c>
      <c r="E72" s="104" t="s">
        <v>626</v>
      </c>
      <c r="F72" s="127"/>
      <c r="G72" s="122"/>
      <c r="H72" s="123"/>
      <c r="I72" s="124"/>
    </row>
    <row r="73" spans="1:9" hidden="1">
      <c r="A73" s="109">
        <v>2320</v>
      </c>
      <c r="B73" s="135" t="s">
        <v>21</v>
      </c>
      <c r="C73" s="110">
        <v>2</v>
      </c>
      <c r="D73" s="111">
        <v>0</v>
      </c>
      <c r="E73" s="112" t="s">
        <v>700</v>
      </c>
      <c r="F73" s="113" t="s">
        <v>162</v>
      </c>
      <c r="G73" s="122"/>
      <c r="H73" s="123"/>
      <c r="I73" s="124"/>
    </row>
    <row r="74" spans="1:9" hidden="1">
      <c r="A74" s="109"/>
      <c r="B74" s="98"/>
      <c r="C74" s="110"/>
      <c r="D74" s="111"/>
      <c r="E74" s="104" t="s">
        <v>493</v>
      </c>
      <c r="F74" s="113"/>
      <c r="G74" s="117"/>
      <c r="H74" s="115"/>
      <c r="I74" s="116"/>
    </row>
    <row r="75" spans="1:9" hidden="1">
      <c r="A75" s="109">
        <v>2321</v>
      </c>
      <c r="B75" s="137" t="s">
        <v>21</v>
      </c>
      <c r="C75" s="119">
        <v>2</v>
      </c>
      <c r="D75" s="120">
        <v>1</v>
      </c>
      <c r="E75" s="104" t="s">
        <v>701</v>
      </c>
      <c r="F75" s="127" t="s">
        <v>163</v>
      </c>
      <c r="G75" s="122"/>
      <c r="H75" s="123"/>
      <c r="I75" s="124"/>
    </row>
    <row r="76" spans="1:9" ht="27" hidden="1">
      <c r="A76" s="109">
        <v>2330</v>
      </c>
      <c r="B76" s="135" t="s">
        <v>21</v>
      </c>
      <c r="C76" s="110">
        <v>3</v>
      </c>
      <c r="D76" s="111">
        <v>0</v>
      </c>
      <c r="E76" s="112" t="s">
        <v>627</v>
      </c>
      <c r="F76" s="113" t="s">
        <v>164</v>
      </c>
      <c r="G76" s="122"/>
      <c r="H76" s="123"/>
      <c r="I76" s="124"/>
    </row>
    <row r="77" spans="1:9" hidden="1">
      <c r="A77" s="109"/>
      <c r="B77" s="98"/>
      <c r="C77" s="110"/>
      <c r="D77" s="111"/>
      <c r="E77" s="104" t="s">
        <v>493</v>
      </c>
      <c r="F77" s="113"/>
      <c r="G77" s="117"/>
      <c r="H77" s="115"/>
      <c r="I77" s="116"/>
    </row>
    <row r="78" spans="1:9" hidden="1">
      <c r="A78" s="109">
        <v>2331</v>
      </c>
      <c r="B78" s="137" t="s">
        <v>21</v>
      </c>
      <c r="C78" s="119">
        <v>3</v>
      </c>
      <c r="D78" s="120">
        <v>1</v>
      </c>
      <c r="E78" s="104" t="s">
        <v>586</v>
      </c>
      <c r="F78" s="127" t="s">
        <v>165</v>
      </c>
      <c r="G78" s="122"/>
      <c r="H78" s="123"/>
      <c r="I78" s="124"/>
    </row>
    <row r="79" spans="1:9" hidden="1">
      <c r="A79" s="109">
        <v>2332</v>
      </c>
      <c r="B79" s="137" t="s">
        <v>21</v>
      </c>
      <c r="C79" s="119">
        <v>3</v>
      </c>
      <c r="D79" s="120">
        <v>2</v>
      </c>
      <c r="E79" s="104" t="s">
        <v>628</v>
      </c>
      <c r="F79" s="127"/>
      <c r="G79" s="122"/>
      <c r="H79" s="123"/>
      <c r="I79" s="124"/>
    </row>
    <row r="80" spans="1:9" hidden="1">
      <c r="A80" s="109">
        <v>2340</v>
      </c>
      <c r="B80" s="135" t="s">
        <v>21</v>
      </c>
      <c r="C80" s="110">
        <v>4</v>
      </c>
      <c r="D80" s="111">
        <v>0</v>
      </c>
      <c r="E80" s="112" t="s">
        <v>629</v>
      </c>
      <c r="F80" s="127"/>
      <c r="G80" s="122"/>
      <c r="H80" s="123"/>
      <c r="I80" s="124"/>
    </row>
    <row r="81" spans="1:9" hidden="1">
      <c r="A81" s="109"/>
      <c r="B81" s="98"/>
      <c r="C81" s="110"/>
      <c r="D81" s="111"/>
      <c r="E81" s="104" t="s">
        <v>493</v>
      </c>
      <c r="F81" s="113"/>
      <c r="G81" s="117"/>
      <c r="H81" s="115"/>
      <c r="I81" s="116"/>
    </row>
    <row r="82" spans="1:9" ht="0.75" hidden="1" customHeight="1">
      <c r="A82" s="109">
        <v>2341</v>
      </c>
      <c r="B82" s="137" t="s">
        <v>21</v>
      </c>
      <c r="C82" s="119">
        <v>4</v>
      </c>
      <c r="D82" s="120">
        <v>1</v>
      </c>
      <c r="E82" s="104" t="s">
        <v>629</v>
      </c>
      <c r="F82" s="127"/>
      <c r="G82" s="122"/>
      <c r="H82" s="123"/>
      <c r="I82" s="124"/>
    </row>
    <row r="83" spans="1:9" hidden="1">
      <c r="A83" s="109">
        <v>2350</v>
      </c>
      <c r="B83" s="135" t="s">
        <v>21</v>
      </c>
      <c r="C83" s="110">
        <v>5</v>
      </c>
      <c r="D83" s="111">
        <v>0</v>
      </c>
      <c r="E83" s="112" t="s">
        <v>587</v>
      </c>
      <c r="F83" s="113" t="s">
        <v>166</v>
      </c>
      <c r="G83" s="122"/>
      <c r="H83" s="123"/>
      <c r="I83" s="124"/>
    </row>
    <row r="84" spans="1:9" hidden="1">
      <c r="A84" s="109"/>
      <c r="B84" s="98"/>
      <c r="C84" s="110"/>
      <c r="D84" s="111"/>
      <c r="E84" s="104" t="s">
        <v>493</v>
      </c>
      <c r="F84" s="113"/>
      <c r="G84" s="117"/>
      <c r="H84" s="115"/>
      <c r="I84" s="116"/>
    </row>
    <row r="85" spans="1:9" ht="32.25" hidden="1" customHeight="1">
      <c r="A85" s="109">
        <v>2351</v>
      </c>
      <c r="B85" s="137" t="s">
        <v>21</v>
      </c>
      <c r="C85" s="119">
        <v>5</v>
      </c>
      <c r="D85" s="120">
        <v>1</v>
      </c>
      <c r="E85" s="104" t="s">
        <v>588</v>
      </c>
      <c r="F85" s="127" t="s">
        <v>166</v>
      </c>
      <c r="G85" s="122"/>
      <c r="H85" s="123"/>
      <c r="I85" s="124"/>
    </row>
    <row r="86" spans="1:9" ht="30" hidden="1" customHeight="1">
      <c r="A86" s="109">
        <v>2360</v>
      </c>
      <c r="B86" s="135" t="s">
        <v>21</v>
      </c>
      <c r="C86" s="110">
        <v>6</v>
      </c>
      <c r="D86" s="111">
        <v>0</v>
      </c>
      <c r="E86" s="112" t="s">
        <v>716</v>
      </c>
      <c r="F86" s="113" t="s">
        <v>167</v>
      </c>
      <c r="G86" s="122"/>
      <c r="H86" s="123"/>
      <c r="I86" s="124"/>
    </row>
    <row r="87" spans="1:9" ht="22.5" hidden="1" customHeight="1">
      <c r="A87" s="109"/>
      <c r="B87" s="98"/>
      <c r="C87" s="110"/>
      <c r="D87" s="111"/>
      <c r="E87" s="104" t="s">
        <v>493</v>
      </c>
      <c r="F87" s="113"/>
      <c r="G87" s="117"/>
      <c r="H87" s="115"/>
      <c r="I87" s="116"/>
    </row>
    <row r="88" spans="1:9" ht="33" hidden="1" customHeight="1">
      <c r="A88" s="109">
        <v>2361</v>
      </c>
      <c r="B88" s="137" t="s">
        <v>21</v>
      </c>
      <c r="C88" s="119">
        <v>6</v>
      </c>
      <c r="D88" s="120">
        <v>1</v>
      </c>
      <c r="E88" s="104" t="s">
        <v>716</v>
      </c>
      <c r="F88" s="127" t="s">
        <v>168</v>
      </c>
      <c r="G88" s="122"/>
      <c r="H88" s="123"/>
      <c r="I88" s="124"/>
    </row>
    <row r="89" spans="1:9" ht="31.5" hidden="1" customHeight="1">
      <c r="A89" s="109">
        <v>2370</v>
      </c>
      <c r="B89" s="135" t="s">
        <v>21</v>
      </c>
      <c r="C89" s="110">
        <v>7</v>
      </c>
      <c r="D89" s="111">
        <v>0</v>
      </c>
      <c r="E89" s="112" t="s">
        <v>630</v>
      </c>
      <c r="F89" s="113" t="s">
        <v>169</v>
      </c>
      <c r="G89" s="122"/>
      <c r="H89" s="123"/>
      <c r="I89" s="124"/>
    </row>
    <row r="90" spans="1:9" ht="35.25" hidden="1" customHeight="1">
      <c r="A90" s="109"/>
      <c r="B90" s="98"/>
      <c r="C90" s="110"/>
      <c r="D90" s="111"/>
      <c r="E90" s="104" t="s">
        <v>493</v>
      </c>
      <c r="F90" s="113"/>
      <c r="G90" s="117"/>
      <c r="H90" s="115"/>
      <c r="I90" s="116"/>
    </row>
    <row r="91" spans="1:9" ht="39" hidden="1" customHeight="1">
      <c r="A91" s="109">
        <v>2371</v>
      </c>
      <c r="B91" s="137" t="s">
        <v>21</v>
      </c>
      <c r="C91" s="119">
        <v>7</v>
      </c>
      <c r="D91" s="120">
        <v>1</v>
      </c>
      <c r="E91" s="104" t="s">
        <v>631</v>
      </c>
      <c r="F91" s="127" t="s">
        <v>170</v>
      </c>
      <c r="G91" s="122"/>
      <c r="H91" s="123"/>
      <c r="I91" s="124"/>
    </row>
    <row r="92" spans="1:9" ht="40.5">
      <c r="A92" s="109">
        <v>2400</v>
      </c>
      <c r="B92" s="135" t="s">
        <v>22</v>
      </c>
      <c r="C92" s="110">
        <v>0</v>
      </c>
      <c r="D92" s="111">
        <v>0</v>
      </c>
      <c r="E92" s="136" t="s">
        <v>603</v>
      </c>
      <c r="F92" s="131" t="s">
        <v>171</v>
      </c>
      <c r="G92" s="138">
        <f>H92+I92</f>
        <v>1255894.5</v>
      </c>
      <c r="H92" s="185">
        <f>H98+H117</f>
        <v>9400</v>
      </c>
      <c r="I92" s="140">
        <f>I94+I98+I117+I142</f>
        <v>1246494.5</v>
      </c>
    </row>
    <row r="93" spans="1:9">
      <c r="A93" s="97"/>
      <c r="B93" s="98"/>
      <c r="C93" s="99"/>
      <c r="D93" s="100"/>
      <c r="E93" s="104" t="s">
        <v>498</v>
      </c>
      <c r="F93" s="105"/>
      <c r="G93" s="106"/>
      <c r="H93" s="107"/>
      <c r="I93" s="108"/>
    </row>
    <row r="94" spans="1:9" ht="33">
      <c r="A94" s="109">
        <v>2410</v>
      </c>
      <c r="B94" s="135" t="s">
        <v>22</v>
      </c>
      <c r="C94" s="110">
        <v>1</v>
      </c>
      <c r="D94" s="111">
        <v>0</v>
      </c>
      <c r="E94" s="112" t="s">
        <v>717</v>
      </c>
      <c r="F94" s="113" t="s">
        <v>173</v>
      </c>
      <c r="G94" s="124"/>
      <c r="H94" s="123"/>
      <c r="I94" s="124"/>
    </row>
    <row r="95" spans="1:9">
      <c r="A95" s="109"/>
      <c r="B95" s="98"/>
      <c r="C95" s="110"/>
      <c r="D95" s="111"/>
      <c r="E95" s="104" t="s">
        <v>493</v>
      </c>
      <c r="F95" s="113"/>
      <c r="G95" s="117"/>
      <c r="H95" s="115"/>
      <c r="I95" s="116"/>
    </row>
    <row r="96" spans="1:9" ht="27">
      <c r="A96" s="109">
        <v>2411</v>
      </c>
      <c r="B96" s="137" t="s">
        <v>22</v>
      </c>
      <c r="C96" s="119">
        <v>1</v>
      </c>
      <c r="D96" s="120">
        <v>1</v>
      </c>
      <c r="E96" s="104" t="s">
        <v>632</v>
      </c>
      <c r="F96" s="121" t="s">
        <v>174</v>
      </c>
      <c r="G96" s="122"/>
      <c r="H96" s="123"/>
      <c r="I96" s="124"/>
    </row>
    <row r="97" spans="1:9" ht="26.25" customHeight="1">
      <c r="A97" s="109">
        <v>2412</v>
      </c>
      <c r="B97" s="137" t="s">
        <v>22</v>
      </c>
      <c r="C97" s="119">
        <v>1</v>
      </c>
      <c r="D97" s="120">
        <v>2</v>
      </c>
      <c r="E97" s="104" t="s">
        <v>718</v>
      </c>
      <c r="F97" s="127" t="s">
        <v>175</v>
      </c>
      <c r="G97" s="122"/>
      <c r="H97" s="123"/>
      <c r="I97" s="124"/>
    </row>
    <row r="98" spans="1:9" ht="24" customHeight="1">
      <c r="A98" s="109">
        <v>2420</v>
      </c>
      <c r="B98" s="135" t="s">
        <v>22</v>
      </c>
      <c r="C98" s="110">
        <v>2</v>
      </c>
      <c r="D98" s="111">
        <v>0</v>
      </c>
      <c r="E98" s="112" t="s">
        <v>633</v>
      </c>
      <c r="F98" s="113" t="s">
        <v>176</v>
      </c>
      <c r="G98" s="123">
        <v>3000</v>
      </c>
      <c r="H98" s="123">
        <v>3000</v>
      </c>
      <c r="I98" s="124"/>
    </row>
    <row r="99" spans="1:9" ht="24" customHeight="1">
      <c r="A99" s="109"/>
      <c r="B99" s="98"/>
      <c r="C99" s="110"/>
      <c r="D99" s="111"/>
      <c r="E99" s="104" t="s">
        <v>493</v>
      </c>
      <c r="F99" s="113"/>
      <c r="G99" s="115"/>
      <c r="H99" s="115"/>
      <c r="I99" s="116"/>
    </row>
    <row r="100" spans="1:9" ht="26.25" customHeight="1">
      <c r="A100" s="109">
        <v>2421</v>
      </c>
      <c r="B100" s="137" t="s">
        <v>22</v>
      </c>
      <c r="C100" s="119">
        <v>2</v>
      </c>
      <c r="D100" s="120">
        <v>1</v>
      </c>
      <c r="E100" s="104" t="s">
        <v>634</v>
      </c>
      <c r="F100" s="127" t="s">
        <v>177</v>
      </c>
      <c r="G100" s="123">
        <v>3000</v>
      </c>
      <c r="H100" s="123">
        <v>3000</v>
      </c>
      <c r="I100" s="124"/>
    </row>
    <row r="101" spans="1:9" ht="31.5" customHeight="1">
      <c r="A101" s="109">
        <v>2422</v>
      </c>
      <c r="B101" s="137" t="s">
        <v>22</v>
      </c>
      <c r="C101" s="119">
        <v>2</v>
      </c>
      <c r="D101" s="120">
        <v>2</v>
      </c>
      <c r="E101" s="104" t="s">
        <v>635</v>
      </c>
      <c r="F101" s="127" t="s">
        <v>178</v>
      </c>
      <c r="G101" s="122"/>
      <c r="H101" s="123"/>
      <c r="I101" s="124"/>
    </row>
    <row r="102" spans="1:9" ht="1.5" hidden="1" customHeight="1">
      <c r="A102" s="109">
        <v>2423</v>
      </c>
      <c r="B102" s="137" t="s">
        <v>22</v>
      </c>
      <c r="C102" s="119">
        <v>2</v>
      </c>
      <c r="D102" s="120">
        <v>3</v>
      </c>
      <c r="E102" s="104" t="s">
        <v>636</v>
      </c>
      <c r="F102" s="127" t="s">
        <v>179</v>
      </c>
      <c r="G102" s="122"/>
      <c r="H102" s="123"/>
      <c r="I102" s="124"/>
    </row>
    <row r="103" spans="1:9" ht="32.25" hidden="1" customHeight="1">
      <c r="A103" s="109">
        <v>2424</v>
      </c>
      <c r="B103" s="137" t="s">
        <v>22</v>
      </c>
      <c r="C103" s="119">
        <v>2</v>
      </c>
      <c r="D103" s="120">
        <v>4</v>
      </c>
      <c r="E103" s="104" t="s">
        <v>637</v>
      </c>
      <c r="F103" s="127"/>
      <c r="G103" s="122"/>
      <c r="H103" s="123"/>
      <c r="I103" s="124"/>
    </row>
    <row r="104" spans="1:9" ht="30" hidden="1" customHeight="1">
      <c r="A104" s="109">
        <v>2430</v>
      </c>
      <c r="B104" s="135" t="s">
        <v>22</v>
      </c>
      <c r="C104" s="110">
        <v>3</v>
      </c>
      <c r="D104" s="111">
        <v>0</v>
      </c>
      <c r="E104" s="112" t="s">
        <v>719</v>
      </c>
      <c r="F104" s="113" t="s">
        <v>180</v>
      </c>
      <c r="G104" s="122"/>
      <c r="H104" s="123"/>
      <c r="I104" s="124"/>
    </row>
    <row r="105" spans="1:9" ht="30.75" hidden="1" customHeight="1">
      <c r="A105" s="109"/>
      <c r="B105" s="98"/>
      <c r="C105" s="110"/>
      <c r="D105" s="111"/>
      <c r="E105" s="104" t="s">
        <v>493</v>
      </c>
      <c r="F105" s="113"/>
      <c r="G105" s="117"/>
      <c r="H105" s="115"/>
      <c r="I105" s="116"/>
    </row>
    <row r="106" spans="1:9" ht="27.75" hidden="1" customHeight="1">
      <c r="A106" s="109">
        <v>2431</v>
      </c>
      <c r="B106" s="137" t="s">
        <v>22</v>
      </c>
      <c r="C106" s="119">
        <v>3</v>
      </c>
      <c r="D106" s="120">
        <v>1</v>
      </c>
      <c r="E106" s="104" t="s">
        <v>720</v>
      </c>
      <c r="F106" s="127" t="s">
        <v>181</v>
      </c>
      <c r="G106" s="122"/>
      <c r="H106" s="123"/>
      <c r="I106" s="124"/>
    </row>
    <row r="107" spans="1:9" ht="26.25" hidden="1" customHeight="1">
      <c r="A107" s="109">
        <v>2432</v>
      </c>
      <c r="B107" s="137" t="s">
        <v>22</v>
      </c>
      <c r="C107" s="119">
        <v>3</v>
      </c>
      <c r="D107" s="120">
        <v>2</v>
      </c>
      <c r="E107" s="104" t="s">
        <v>721</v>
      </c>
      <c r="F107" s="127" t="s">
        <v>182</v>
      </c>
      <c r="G107" s="122"/>
      <c r="H107" s="123"/>
      <c r="I107" s="124"/>
    </row>
    <row r="108" spans="1:9" ht="27" hidden="1" customHeight="1">
      <c r="A108" s="109">
        <v>2433</v>
      </c>
      <c r="B108" s="137" t="s">
        <v>22</v>
      </c>
      <c r="C108" s="119">
        <v>3</v>
      </c>
      <c r="D108" s="120">
        <v>3</v>
      </c>
      <c r="E108" s="104" t="s">
        <v>722</v>
      </c>
      <c r="F108" s="127" t="s">
        <v>183</v>
      </c>
      <c r="G108" s="122"/>
      <c r="H108" s="123"/>
      <c r="I108" s="124"/>
    </row>
    <row r="109" spans="1:9" ht="27.75" hidden="1" customHeight="1">
      <c r="A109" s="109">
        <v>2434</v>
      </c>
      <c r="B109" s="137" t="s">
        <v>22</v>
      </c>
      <c r="C109" s="119">
        <v>3</v>
      </c>
      <c r="D109" s="120">
        <v>4</v>
      </c>
      <c r="E109" s="104" t="s">
        <v>723</v>
      </c>
      <c r="F109" s="127" t="s">
        <v>184</v>
      </c>
      <c r="G109" s="122"/>
      <c r="H109" s="123"/>
      <c r="I109" s="124"/>
    </row>
    <row r="110" spans="1:9" ht="33.75" hidden="1" customHeight="1">
      <c r="A110" s="109">
        <v>2435</v>
      </c>
      <c r="B110" s="137" t="s">
        <v>22</v>
      </c>
      <c r="C110" s="119">
        <v>3</v>
      </c>
      <c r="D110" s="120">
        <v>5</v>
      </c>
      <c r="E110" s="104" t="s">
        <v>589</v>
      </c>
      <c r="F110" s="127" t="s">
        <v>185</v>
      </c>
      <c r="G110" s="122"/>
      <c r="H110" s="123"/>
      <c r="I110" s="124"/>
    </row>
    <row r="111" spans="1:9" ht="33.75" hidden="1" customHeight="1">
      <c r="A111" s="109">
        <v>2436</v>
      </c>
      <c r="B111" s="137" t="s">
        <v>22</v>
      </c>
      <c r="C111" s="119">
        <v>3</v>
      </c>
      <c r="D111" s="120">
        <v>6</v>
      </c>
      <c r="E111" s="104" t="s">
        <v>590</v>
      </c>
      <c r="F111" s="127" t="s">
        <v>186</v>
      </c>
      <c r="G111" s="122"/>
      <c r="H111" s="123"/>
      <c r="I111" s="124"/>
    </row>
    <row r="112" spans="1:9" ht="21" customHeight="1">
      <c r="A112" s="109">
        <v>2440</v>
      </c>
      <c r="B112" s="135" t="s">
        <v>22</v>
      </c>
      <c r="C112" s="110">
        <v>4</v>
      </c>
      <c r="D112" s="111">
        <v>0</v>
      </c>
      <c r="E112" s="112" t="s">
        <v>638</v>
      </c>
      <c r="F112" s="113" t="s">
        <v>187</v>
      </c>
      <c r="G112" s="122"/>
      <c r="H112" s="123"/>
      <c r="I112" s="124"/>
    </row>
    <row r="113" spans="1:9" ht="25.5" customHeight="1">
      <c r="A113" s="109"/>
      <c r="B113" s="98"/>
      <c r="C113" s="110"/>
      <c r="D113" s="111"/>
      <c r="E113" s="104" t="s">
        <v>493</v>
      </c>
      <c r="F113" s="113"/>
      <c r="G113" s="117"/>
      <c r="H113" s="115"/>
      <c r="I113" s="116"/>
    </row>
    <row r="114" spans="1:9" ht="24.75" customHeight="1">
      <c r="A114" s="109">
        <v>2441</v>
      </c>
      <c r="B114" s="137" t="s">
        <v>22</v>
      </c>
      <c r="C114" s="119">
        <v>4</v>
      </c>
      <c r="D114" s="120">
        <v>1</v>
      </c>
      <c r="E114" s="104" t="s">
        <v>724</v>
      </c>
      <c r="F114" s="127" t="s">
        <v>188</v>
      </c>
      <c r="G114" s="122"/>
      <c r="H114" s="123"/>
      <c r="I114" s="124"/>
    </row>
    <row r="115" spans="1:9" ht="19.5" customHeight="1">
      <c r="A115" s="109">
        <v>2442</v>
      </c>
      <c r="B115" s="137" t="s">
        <v>22</v>
      </c>
      <c r="C115" s="119">
        <v>4</v>
      </c>
      <c r="D115" s="120">
        <v>2</v>
      </c>
      <c r="E115" s="104" t="s">
        <v>639</v>
      </c>
      <c r="F115" s="127" t="s">
        <v>189</v>
      </c>
      <c r="G115" s="122"/>
      <c r="H115" s="123"/>
      <c r="I115" s="124"/>
    </row>
    <row r="116" spans="1:9" ht="25.5" customHeight="1">
      <c r="A116" s="109">
        <v>2443</v>
      </c>
      <c r="B116" s="137" t="s">
        <v>22</v>
      </c>
      <c r="C116" s="119">
        <v>4</v>
      </c>
      <c r="D116" s="120">
        <v>3</v>
      </c>
      <c r="E116" s="104" t="s">
        <v>640</v>
      </c>
      <c r="F116" s="127" t="s">
        <v>190</v>
      </c>
      <c r="G116" s="124"/>
      <c r="H116" s="123"/>
      <c r="I116" s="124"/>
    </row>
    <row r="117" spans="1:9">
      <c r="A117" s="109">
        <v>2450</v>
      </c>
      <c r="B117" s="135" t="s">
        <v>22</v>
      </c>
      <c r="C117" s="110">
        <v>5</v>
      </c>
      <c r="D117" s="111">
        <v>0</v>
      </c>
      <c r="E117" s="112" t="s">
        <v>591</v>
      </c>
      <c r="F117" s="134" t="s">
        <v>191</v>
      </c>
      <c r="G117" s="124">
        <f>H117+I117</f>
        <v>1452894.5</v>
      </c>
      <c r="H117" s="123">
        <v>6400</v>
      </c>
      <c r="I117" s="124">
        <v>1446494.5</v>
      </c>
    </row>
    <row r="118" spans="1:9">
      <c r="A118" s="109"/>
      <c r="B118" s="98"/>
      <c r="C118" s="110"/>
      <c r="D118" s="111"/>
      <c r="E118" s="104" t="s">
        <v>493</v>
      </c>
      <c r="F118" s="113"/>
      <c r="G118" s="116"/>
      <c r="H118" s="115"/>
      <c r="I118" s="116"/>
    </row>
    <row r="119" spans="1:9">
      <c r="A119" s="109">
        <v>2451</v>
      </c>
      <c r="B119" s="137" t="s">
        <v>22</v>
      </c>
      <c r="C119" s="119">
        <v>5</v>
      </c>
      <c r="D119" s="120">
        <v>1</v>
      </c>
      <c r="E119" s="104" t="s">
        <v>592</v>
      </c>
      <c r="F119" s="127" t="s">
        <v>192</v>
      </c>
      <c r="G119" s="124">
        <f>H119+I119</f>
        <v>1452894.5</v>
      </c>
      <c r="H119" s="123">
        <v>6400</v>
      </c>
      <c r="I119" s="124">
        <v>1446494.5</v>
      </c>
    </row>
    <row r="120" spans="1:9">
      <c r="A120" s="109">
        <v>2452</v>
      </c>
      <c r="B120" s="137" t="s">
        <v>22</v>
      </c>
      <c r="C120" s="119">
        <v>5</v>
      </c>
      <c r="D120" s="120">
        <v>2</v>
      </c>
      <c r="E120" s="104" t="s">
        <v>593</v>
      </c>
      <c r="F120" s="127" t="s">
        <v>193</v>
      </c>
      <c r="G120" s="124"/>
      <c r="H120" s="123"/>
      <c r="I120" s="124"/>
    </row>
    <row r="121" spans="1:9">
      <c r="A121" s="109">
        <v>2453</v>
      </c>
      <c r="B121" s="137" t="s">
        <v>22</v>
      </c>
      <c r="C121" s="119">
        <v>5</v>
      </c>
      <c r="D121" s="120">
        <v>3</v>
      </c>
      <c r="E121" s="104" t="s">
        <v>641</v>
      </c>
      <c r="F121" s="127" t="s">
        <v>194</v>
      </c>
      <c r="G121" s="124"/>
      <c r="H121" s="123"/>
      <c r="I121" s="124"/>
    </row>
    <row r="122" spans="1:9" ht="0.75" customHeight="1">
      <c r="A122" s="109">
        <v>2454</v>
      </c>
      <c r="B122" s="137" t="s">
        <v>22</v>
      </c>
      <c r="C122" s="119">
        <v>5</v>
      </c>
      <c r="D122" s="120">
        <v>4</v>
      </c>
      <c r="E122" s="104" t="s">
        <v>753</v>
      </c>
      <c r="F122" s="127" t="s">
        <v>195</v>
      </c>
      <c r="G122" s="124"/>
      <c r="H122" s="123"/>
      <c r="I122" s="124"/>
    </row>
    <row r="123" spans="1:9" hidden="1">
      <c r="A123" s="109">
        <v>2455</v>
      </c>
      <c r="B123" s="137" t="s">
        <v>22</v>
      </c>
      <c r="C123" s="119">
        <v>5</v>
      </c>
      <c r="D123" s="120">
        <v>5</v>
      </c>
      <c r="E123" s="104" t="s">
        <v>594</v>
      </c>
      <c r="F123" s="127" t="s">
        <v>196</v>
      </c>
      <c r="G123" s="124"/>
      <c r="H123" s="123"/>
      <c r="I123" s="124"/>
    </row>
    <row r="124" spans="1:9" hidden="1">
      <c r="A124" s="109">
        <v>2460</v>
      </c>
      <c r="B124" s="135" t="s">
        <v>22</v>
      </c>
      <c r="C124" s="110">
        <v>6</v>
      </c>
      <c r="D124" s="111">
        <v>0</v>
      </c>
      <c r="E124" s="112" t="s">
        <v>578</v>
      </c>
      <c r="F124" s="113" t="s">
        <v>197</v>
      </c>
      <c r="G124" s="124"/>
      <c r="H124" s="123"/>
      <c r="I124" s="124"/>
    </row>
    <row r="125" spans="1:9" hidden="1">
      <c r="A125" s="109"/>
      <c r="B125" s="98"/>
      <c r="C125" s="110"/>
      <c r="D125" s="111"/>
      <c r="E125" s="104" t="s">
        <v>493</v>
      </c>
      <c r="F125" s="113"/>
      <c r="G125" s="116"/>
      <c r="H125" s="115"/>
      <c r="I125" s="116"/>
    </row>
    <row r="126" spans="1:9" hidden="1">
      <c r="A126" s="109">
        <v>2461</v>
      </c>
      <c r="B126" s="137" t="s">
        <v>22</v>
      </c>
      <c r="C126" s="119">
        <v>6</v>
      </c>
      <c r="D126" s="120">
        <v>1</v>
      </c>
      <c r="E126" s="104" t="s">
        <v>579</v>
      </c>
      <c r="F126" s="127" t="s">
        <v>197</v>
      </c>
      <c r="G126" s="124"/>
      <c r="H126" s="123"/>
      <c r="I126" s="124"/>
    </row>
    <row r="127" spans="1:9" hidden="1">
      <c r="A127" s="109">
        <v>2470</v>
      </c>
      <c r="B127" s="135" t="s">
        <v>22</v>
      </c>
      <c r="C127" s="110">
        <v>7</v>
      </c>
      <c r="D127" s="111">
        <v>0</v>
      </c>
      <c r="E127" s="112" t="s">
        <v>595</v>
      </c>
      <c r="F127" s="134" t="s">
        <v>198</v>
      </c>
      <c r="G127" s="124"/>
      <c r="H127" s="123"/>
      <c r="I127" s="124"/>
    </row>
    <row r="128" spans="1:9" hidden="1">
      <c r="A128" s="109"/>
      <c r="B128" s="98"/>
      <c r="C128" s="110"/>
      <c r="D128" s="111"/>
      <c r="E128" s="104" t="s">
        <v>493</v>
      </c>
      <c r="F128" s="113"/>
      <c r="G128" s="116"/>
      <c r="H128" s="115"/>
      <c r="I128" s="116"/>
    </row>
    <row r="129" spans="1:9" ht="27" hidden="1">
      <c r="A129" s="109">
        <v>2471</v>
      </c>
      <c r="B129" s="137" t="s">
        <v>22</v>
      </c>
      <c r="C129" s="119">
        <v>7</v>
      </c>
      <c r="D129" s="120">
        <v>1</v>
      </c>
      <c r="E129" s="104" t="s">
        <v>725</v>
      </c>
      <c r="F129" s="127" t="s">
        <v>199</v>
      </c>
      <c r="G129" s="124"/>
      <c r="H129" s="123"/>
      <c r="I129" s="124"/>
    </row>
    <row r="130" spans="1:9" ht="0.75" hidden="1" customHeight="1">
      <c r="A130" s="109">
        <v>2472</v>
      </c>
      <c r="B130" s="137" t="s">
        <v>22</v>
      </c>
      <c r="C130" s="119">
        <v>7</v>
      </c>
      <c r="D130" s="120">
        <v>2</v>
      </c>
      <c r="E130" s="104" t="s">
        <v>758</v>
      </c>
      <c r="F130" s="139" t="s">
        <v>200</v>
      </c>
      <c r="G130" s="124"/>
      <c r="H130" s="123"/>
      <c r="I130" s="124"/>
    </row>
    <row r="131" spans="1:9" hidden="1">
      <c r="A131" s="109">
        <v>2473</v>
      </c>
      <c r="B131" s="137" t="s">
        <v>22</v>
      </c>
      <c r="C131" s="119">
        <v>7</v>
      </c>
      <c r="D131" s="120">
        <v>3</v>
      </c>
      <c r="E131" s="104" t="s">
        <v>642</v>
      </c>
      <c r="F131" s="127" t="s">
        <v>201</v>
      </c>
      <c r="G131" s="124"/>
      <c r="H131" s="123"/>
      <c r="I131" s="124"/>
    </row>
    <row r="132" spans="1:9" hidden="1">
      <c r="A132" s="109">
        <v>2474</v>
      </c>
      <c r="B132" s="137" t="s">
        <v>22</v>
      </c>
      <c r="C132" s="119">
        <v>7</v>
      </c>
      <c r="D132" s="120">
        <v>4</v>
      </c>
      <c r="E132" s="104" t="s">
        <v>599</v>
      </c>
      <c r="F132" s="121" t="s">
        <v>202</v>
      </c>
      <c r="G132" s="124"/>
      <c r="H132" s="123"/>
      <c r="I132" s="124"/>
    </row>
    <row r="133" spans="1:9" ht="27" hidden="1">
      <c r="A133" s="109">
        <v>2480</v>
      </c>
      <c r="B133" s="135" t="s">
        <v>22</v>
      </c>
      <c r="C133" s="110">
        <v>8</v>
      </c>
      <c r="D133" s="111">
        <v>0</v>
      </c>
      <c r="E133" s="112" t="s">
        <v>726</v>
      </c>
      <c r="F133" s="113" t="s">
        <v>203</v>
      </c>
      <c r="G133" s="124"/>
      <c r="H133" s="123"/>
      <c r="I133" s="124"/>
    </row>
    <row r="134" spans="1:9" hidden="1">
      <c r="A134" s="109"/>
      <c r="B134" s="98"/>
      <c r="C134" s="110"/>
      <c r="D134" s="111"/>
      <c r="E134" s="104" t="s">
        <v>493</v>
      </c>
      <c r="F134" s="113"/>
      <c r="G134" s="116"/>
      <c r="H134" s="115"/>
      <c r="I134" s="116"/>
    </row>
    <row r="135" spans="1:9" ht="40.5" hidden="1">
      <c r="A135" s="109">
        <v>2481</v>
      </c>
      <c r="B135" s="137" t="s">
        <v>22</v>
      </c>
      <c r="C135" s="119">
        <v>8</v>
      </c>
      <c r="D135" s="120">
        <v>1</v>
      </c>
      <c r="E135" s="104" t="s">
        <v>727</v>
      </c>
      <c r="F135" s="127" t="s">
        <v>204</v>
      </c>
      <c r="G135" s="124"/>
      <c r="H135" s="123"/>
      <c r="I135" s="124"/>
    </row>
    <row r="136" spans="1:9" ht="40.5" hidden="1">
      <c r="A136" s="109">
        <v>2482</v>
      </c>
      <c r="B136" s="137" t="s">
        <v>22</v>
      </c>
      <c r="C136" s="119">
        <v>8</v>
      </c>
      <c r="D136" s="120">
        <v>2</v>
      </c>
      <c r="E136" s="104" t="s">
        <v>728</v>
      </c>
      <c r="F136" s="127" t="s">
        <v>205</v>
      </c>
      <c r="G136" s="124"/>
      <c r="H136" s="123"/>
      <c r="I136" s="124"/>
    </row>
    <row r="137" spans="1:9" ht="27" hidden="1">
      <c r="A137" s="109">
        <v>2483</v>
      </c>
      <c r="B137" s="137" t="s">
        <v>22</v>
      </c>
      <c r="C137" s="119">
        <v>8</v>
      </c>
      <c r="D137" s="120">
        <v>3</v>
      </c>
      <c r="E137" s="104" t="s">
        <v>729</v>
      </c>
      <c r="F137" s="127" t="s">
        <v>206</v>
      </c>
      <c r="G137" s="124"/>
      <c r="H137" s="123"/>
      <c r="I137" s="124"/>
    </row>
    <row r="138" spans="1:9" ht="40.5" hidden="1">
      <c r="A138" s="109">
        <v>2484</v>
      </c>
      <c r="B138" s="137" t="s">
        <v>22</v>
      </c>
      <c r="C138" s="119">
        <v>8</v>
      </c>
      <c r="D138" s="120">
        <v>4</v>
      </c>
      <c r="E138" s="104" t="s">
        <v>730</v>
      </c>
      <c r="F138" s="127" t="s">
        <v>207</v>
      </c>
      <c r="G138" s="124"/>
      <c r="H138" s="123"/>
      <c r="I138" s="124"/>
    </row>
    <row r="139" spans="1:9" ht="27" hidden="1">
      <c r="A139" s="109">
        <v>2485</v>
      </c>
      <c r="B139" s="137" t="s">
        <v>22</v>
      </c>
      <c r="C139" s="119">
        <v>8</v>
      </c>
      <c r="D139" s="120">
        <v>5</v>
      </c>
      <c r="E139" s="104" t="s">
        <v>731</v>
      </c>
      <c r="F139" s="127" t="s">
        <v>208</v>
      </c>
      <c r="G139" s="124"/>
      <c r="H139" s="123"/>
      <c r="I139" s="124"/>
    </row>
    <row r="140" spans="1:9" ht="27" hidden="1">
      <c r="A140" s="109">
        <v>2486</v>
      </c>
      <c r="B140" s="137" t="s">
        <v>22</v>
      </c>
      <c r="C140" s="119">
        <v>8</v>
      </c>
      <c r="D140" s="120">
        <v>6</v>
      </c>
      <c r="E140" s="104" t="s">
        <v>732</v>
      </c>
      <c r="F140" s="127" t="s">
        <v>209</v>
      </c>
      <c r="G140" s="122"/>
      <c r="H140" s="123"/>
      <c r="I140" s="124"/>
    </row>
    <row r="141" spans="1:9" ht="27" hidden="1">
      <c r="A141" s="109">
        <v>2487</v>
      </c>
      <c r="B141" s="137" t="s">
        <v>22</v>
      </c>
      <c r="C141" s="119">
        <v>8</v>
      </c>
      <c r="D141" s="120">
        <v>7</v>
      </c>
      <c r="E141" s="104" t="s">
        <v>733</v>
      </c>
      <c r="F141" s="127" t="s">
        <v>210</v>
      </c>
      <c r="G141" s="124"/>
      <c r="H141" s="123"/>
      <c r="I141" s="124"/>
    </row>
    <row r="142" spans="1:9" ht="27">
      <c r="A142" s="109">
        <v>2490</v>
      </c>
      <c r="B142" s="135" t="s">
        <v>22</v>
      </c>
      <c r="C142" s="110">
        <v>9</v>
      </c>
      <c r="D142" s="111">
        <v>0</v>
      </c>
      <c r="E142" s="112" t="s">
        <v>643</v>
      </c>
      <c r="F142" s="113" t="s">
        <v>211</v>
      </c>
      <c r="G142" s="124">
        <v>-200000</v>
      </c>
      <c r="H142" s="123"/>
      <c r="I142" s="124">
        <v>-200000</v>
      </c>
    </row>
    <row r="143" spans="1:9">
      <c r="A143" s="109"/>
      <c r="B143" s="98"/>
      <c r="C143" s="110"/>
      <c r="D143" s="111"/>
      <c r="E143" s="104" t="s">
        <v>493</v>
      </c>
      <c r="F143" s="113"/>
      <c r="G143" s="117"/>
      <c r="H143" s="115"/>
      <c r="I143" s="116"/>
    </row>
    <row r="144" spans="1:9" ht="27">
      <c r="A144" s="109">
        <v>2491</v>
      </c>
      <c r="B144" s="137" t="s">
        <v>22</v>
      </c>
      <c r="C144" s="119">
        <v>9</v>
      </c>
      <c r="D144" s="120">
        <v>1</v>
      </c>
      <c r="E144" s="104" t="s">
        <v>644</v>
      </c>
      <c r="F144" s="127" t="s">
        <v>212</v>
      </c>
      <c r="G144" s="124">
        <v>-200000</v>
      </c>
      <c r="H144" s="123"/>
      <c r="I144" s="124">
        <v>-200000</v>
      </c>
    </row>
    <row r="145" spans="1:9" ht="40.5">
      <c r="A145" s="109">
        <v>2500</v>
      </c>
      <c r="B145" s="135" t="s">
        <v>23</v>
      </c>
      <c r="C145" s="110">
        <v>0</v>
      </c>
      <c r="D145" s="111">
        <v>0</v>
      </c>
      <c r="E145" s="136" t="s">
        <v>604</v>
      </c>
      <c r="F145" s="131" t="s">
        <v>213</v>
      </c>
      <c r="G145" s="138">
        <f>H145+I145</f>
        <v>410000</v>
      </c>
      <c r="H145" s="185">
        <v>405000</v>
      </c>
      <c r="I145" s="140">
        <f>I147+I153+I155+I158+I161+I164</f>
        <v>5000</v>
      </c>
    </row>
    <row r="146" spans="1:9">
      <c r="A146" s="97"/>
      <c r="B146" s="98"/>
      <c r="C146" s="99"/>
      <c r="D146" s="100"/>
      <c r="E146" s="104" t="s">
        <v>498</v>
      </c>
      <c r="F146" s="105"/>
      <c r="G146" s="106"/>
      <c r="H146" s="107"/>
      <c r="I146" s="108"/>
    </row>
    <row r="147" spans="1:9">
      <c r="A147" s="109">
        <v>2510</v>
      </c>
      <c r="B147" s="135" t="s">
        <v>23</v>
      </c>
      <c r="C147" s="110">
        <v>1</v>
      </c>
      <c r="D147" s="111">
        <v>0</v>
      </c>
      <c r="E147" s="112" t="s">
        <v>645</v>
      </c>
      <c r="F147" s="113" t="s">
        <v>214</v>
      </c>
      <c r="G147" s="123">
        <v>400000</v>
      </c>
      <c r="H147" s="123">
        <v>400000</v>
      </c>
      <c r="I147" s="124"/>
    </row>
    <row r="148" spans="1:9" ht="27">
      <c r="A148" s="109"/>
      <c r="B148" s="98" t="s">
        <v>23</v>
      </c>
      <c r="C148" s="110" t="s">
        <v>396</v>
      </c>
      <c r="D148" s="111" t="s">
        <v>396</v>
      </c>
      <c r="E148" s="141" t="s">
        <v>401</v>
      </c>
      <c r="F148" s="113"/>
      <c r="G148" s="115">
        <v>400000</v>
      </c>
      <c r="H148" s="115">
        <v>400000</v>
      </c>
      <c r="I148" s="116"/>
    </row>
    <row r="149" spans="1:9">
      <c r="A149" s="109"/>
      <c r="B149" s="137"/>
      <c r="C149" s="119"/>
      <c r="D149" s="120"/>
      <c r="E149" s="141"/>
      <c r="F149" s="127" t="s">
        <v>215</v>
      </c>
      <c r="G149" s="123"/>
      <c r="H149" s="123"/>
      <c r="I149" s="124"/>
    </row>
    <row r="150" spans="1:9">
      <c r="A150" s="109"/>
      <c r="B150" s="137" t="s">
        <v>23</v>
      </c>
      <c r="C150" s="119" t="s">
        <v>396</v>
      </c>
      <c r="D150" s="120" t="s">
        <v>396</v>
      </c>
      <c r="E150" s="141"/>
      <c r="F150" s="127"/>
      <c r="G150" s="123"/>
      <c r="H150" s="123"/>
      <c r="I150" s="124">
        <v>0</v>
      </c>
    </row>
    <row r="151" spans="1:9">
      <c r="A151" s="109"/>
      <c r="B151" s="135" t="s">
        <v>23</v>
      </c>
      <c r="C151" s="110" t="s">
        <v>396</v>
      </c>
      <c r="D151" s="111" t="s">
        <v>396</v>
      </c>
      <c r="E151" s="112" t="s">
        <v>400</v>
      </c>
      <c r="F151" s="113" t="s">
        <v>216</v>
      </c>
      <c r="G151" s="123"/>
      <c r="H151" s="123"/>
      <c r="I151" s="124"/>
    </row>
    <row r="152" spans="1:9">
      <c r="A152" s="109"/>
      <c r="B152" s="135"/>
      <c r="C152" s="110"/>
      <c r="D152" s="111"/>
      <c r="E152" s="112"/>
      <c r="F152" s="113"/>
      <c r="G152" s="124"/>
      <c r="H152" s="123"/>
      <c r="I152" s="124"/>
    </row>
    <row r="153" spans="1:9">
      <c r="A153" s="109"/>
      <c r="B153" s="98" t="s">
        <v>23</v>
      </c>
      <c r="C153" s="110" t="s">
        <v>397</v>
      </c>
      <c r="D153" s="111" t="s">
        <v>395</v>
      </c>
      <c r="E153" s="142" t="s">
        <v>646</v>
      </c>
      <c r="F153" s="113"/>
      <c r="G153" s="124">
        <v>0</v>
      </c>
      <c r="H153" s="115"/>
      <c r="I153" s="143">
        <v>0</v>
      </c>
    </row>
    <row r="154" spans="1:9">
      <c r="A154" s="109">
        <v>2521</v>
      </c>
      <c r="B154" s="137" t="s">
        <v>23</v>
      </c>
      <c r="C154" s="119">
        <v>2</v>
      </c>
      <c r="D154" s="120">
        <v>1</v>
      </c>
      <c r="E154" s="104" t="s">
        <v>646</v>
      </c>
      <c r="F154" s="127" t="s">
        <v>217</v>
      </c>
      <c r="G154" s="143">
        <v>0</v>
      </c>
      <c r="H154" s="123"/>
      <c r="I154" s="124">
        <v>0</v>
      </c>
    </row>
    <row r="155" spans="1:9">
      <c r="A155" s="109">
        <v>2530</v>
      </c>
      <c r="B155" s="135" t="s">
        <v>23</v>
      </c>
      <c r="C155" s="110">
        <v>3</v>
      </c>
      <c r="D155" s="111">
        <v>0</v>
      </c>
      <c r="E155" s="112" t="s">
        <v>734</v>
      </c>
      <c r="F155" s="113" t="s">
        <v>218</v>
      </c>
      <c r="G155" s="124"/>
      <c r="H155" s="123"/>
      <c r="I155" s="124"/>
    </row>
    <row r="156" spans="1:9">
      <c r="A156" s="109"/>
      <c r="B156" s="98"/>
      <c r="C156" s="110"/>
      <c r="D156" s="111"/>
      <c r="E156" s="104"/>
      <c r="F156" s="113"/>
      <c r="G156" s="117"/>
      <c r="H156" s="115"/>
      <c r="I156" s="116"/>
    </row>
    <row r="157" spans="1:9">
      <c r="A157" s="109">
        <v>2531</v>
      </c>
      <c r="B157" s="137" t="s">
        <v>23</v>
      </c>
      <c r="C157" s="119">
        <v>3</v>
      </c>
      <c r="D157" s="120">
        <v>1</v>
      </c>
      <c r="E157" s="104" t="s">
        <v>734</v>
      </c>
      <c r="F157" s="127" t="s">
        <v>219</v>
      </c>
      <c r="G157" s="122"/>
      <c r="H157" s="123"/>
      <c r="I157" s="124"/>
    </row>
    <row r="158" spans="1:9" ht="27">
      <c r="A158" s="109">
        <v>2540</v>
      </c>
      <c r="B158" s="135" t="s">
        <v>23</v>
      </c>
      <c r="C158" s="110">
        <v>4</v>
      </c>
      <c r="D158" s="111">
        <v>0</v>
      </c>
      <c r="E158" s="112" t="s">
        <v>647</v>
      </c>
      <c r="F158" s="113" t="s">
        <v>220</v>
      </c>
      <c r="G158" s="122">
        <v>10000</v>
      </c>
      <c r="H158" s="123">
        <v>5000</v>
      </c>
      <c r="I158" s="124">
        <v>5000</v>
      </c>
    </row>
    <row r="159" spans="1:9">
      <c r="A159" s="109"/>
      <c r="B159" s="98"/>
      <c r="C159" s="110"/>
      <c r="D159" s="111"/>
      <c r="E159" s="104"/>
      <c r="F159" s="113"/>
      <c r="G159" s="117"/>
      <c r="H159" s="115"/>
      <c r="I159" s="116"/>
    </row>
    <row r="160" spans="1:9" ht="40.5">
      <c r="A160" s="109">
        <v>2541</v>
      </c>
      <c r="B160" s="137" t="s">
        <v>23</v>
      </c>
      <c r="C160" s="119">
        <v>4</v>
      </c>
      <c r="D160" s="120">
        <v>1</v>
      </c>
      <c r="E160" s="104" t="s">
        <v>648</v>
      </c>
      <c r="F160" s="127" t="s">
        <v>221</v>
      </c>
      <c r="G160" s="122">
        <v>10000</v>
      </c>
      <c r="H160" s="123">
        <v>5000</v>
      </c>
      <c r="I160" s="124">
        <v>5000</v>
      </c>
    </row>
    <row r="161" spans="1:9" ht="27">
      <c r="A161" s="109">
        <v>2550</v>
      </c>
      <c r="B161" s="135" t="s">
        <v>23</v>
      </c>
      <c r="C161" s="110">
        <v>5</v>
      </c>
      <c r="D161" s="111">
        <v>0</v>
      </c>
      <c r="E161" s="112" t="s">
        <v>735</v>
      </c>
      <c r="F161" s="113" t="s">
        <v>222</v>
      </c>
      <c r="G161" s="122"/>
      <c r="H161" s="123"/>
      <c r="I161" s="124"/>
    </row>
    <row r="162" spans="1:9">
      <c r="A162" s="109"/>
      <c r="B162" s="98"/>
      <c r="C162" s="110"/>
      <c r="D162" s="111"/>
      <c r="E162" s="104" t="s">
        <v>493</v>
      </c>
      <c r="F162" s="113"/>
      <c r="G162" s="117"/>
      <c r="H162" s="115"/>
      <c r="I162" s="116"/>
    </row>
    <row r="163" spans="1:9" ht="27">
      <c r="A163" s="109">
        <v>2551</v>
      </c>
      <c r="B163" s="137" t="s">
        <v>23</v>
      </c>
      <c r="C163" s="119">
        <v>5</v>
      </c>
      <c r="D163" s="120">
        <v>1</v>
      </c>
      <c r="E163" s="104" t="s">
        <v>735</v>
      </c>
      <c r="F163" s="127" t="s">
        <v>223</v>
      </c>
      <c r="G163" s="123"/>
      <c r="H163" s="123">
        <v>0</v>
      </c>
      <c r="I163" s="124">
        <v>0</v>
      </c>
    </row>
    <row r="164" spans="1:9" ht="33">
      <c r="A164" s="109">
        <v>2560</v>
      </c>
      <c r="B164" s="135" t="s">
        <v>23</v>
      </c>
      <c r="C164" s="110">
        <v>6</v>
      </c>
      <c r="D164" s="111">
        <v>0</v>
      </c>
      <c r="E164" s="112" t="s">
        <v>649</v>
      </c>
      <c r="F164" s="113" t="s">
        <v>224</v>
      </c>
      <c r="G164" s="123"/>
      <c r="H164" s="123"/>
      <c r="I164" s="124"/>
    </row>
    <row r="165" spans="1:9">
      <c r="A165" s="109"/>
      <c r="B165" s="98"/>
      <c r="C165" s="110"/>
      <c r="D165" s="111"/>
      <c r="E165" s="104" t="s">
        <v>493</v>
      </c>
      <c r="F165" s="113"/>
      <c r="G165" s="115"/>
      <c r="H165" s="115"/>
      <c r="I165" s="116"/>
    </row>
    <row r="166" spans="1:9" ht="33">
      <c r="A166" s="109">
        <v>2561</v>
      </c>
      <c r="B166" s="137" t="s">
        <v>23</v>
      </c>
      <c r="C166" s="119">
        <v>6</v>
      </c>
      <c r="D166" s="120">
        <v>1</v>
      </c>
      <c r="E166" s="104" t="s">
        <v>649</v>
      </c>
      <c r="F166" s="127" t="s">
        <v>225</v>
      </c>
      <c r="G166" s="123">
        <v>0</v>
      </c>
      <c r="H166" s="123">
        <v>0</v>
      </c>
      <c r="I166" s="124"/>
    </row>
    <row r="167" spans="1:9" ht="54">
      <c r="A167" s="109">
        <v>2600</v>
      </c>
      <c r="B167" s="135" t="s">
        <v>24</v>
      </c>
      <c r="C167" s="110">
        <v>0</v>
      </c>
      <c r="D167" s="111">
        <v>0</v>
      </c>
      <c r="E167" s="136" t="s">
        <v>605</v>
      </c>
      <c r="F167" s="131" t="s">
        <v>226</v>
      </c>
      <c r="G167" s="140">
        <f>H167+I167</f>
        <v>62000</v>
      </c>
      <c r="H167" s="185">
        <f>H169+H175+H178</f>
        <v>8000</v>
      </c>
      <c r="I167" s="140">
        <v>54000</v>
      </c>
    </row>
    <row r="168" spans="1:9">
      <c r="A168" s="97"/>
      <c r="B168" s="98"/>
      <c r="C168" s="99"/>
      <c r="D168" s="100"/>
      <c r="E168" s="104" t="s">
        <v>498</v>
      </c>
      <c r="F168" s="105"/>
      <c r="G168" s="108"/>
      <c r="H168" s="107"/>
      <c r="I168" s="108"/>
    </row>
    <row r="169" spans="1:9" ht="40.5">
      <c r="A169" s="109">
        <v>2610</v>
      </c>
      <c r="B169" s="135" t="s">
        <v>24</v>
      </c>
      <c r="C169" s="110">
        <v>1</v>
      </c>
      <c r="D169" s="111">
        <v>0</v>
      </c>
      <c r="E169" s="112" t="s">
        <v>650</v>
      </c>
      <c r="F169" s="113" t="s">
        <v>227</v>
      </c>
      <c r="G169" s="124">
        <f>H169+I169</f>
        <v>8000</v>
      </c>
      <c r="H169" s="123">
        <v>8000</v>
      </c>
      <c r="I169" s="124"/>
    </row>
    <row r="170" spans="1:9">
      <c r="A170" s="109"/>
      <c r="B170" s="98"/>
      <c r="C170" s="110"/>
      <c r="D170" s="111"/>
      <c r="E170" s="104"/>
      <c r="F170" s="113"/>
      <c r="G170" s="116"/>
      <c r="H170" s="115"/>
      <c r="I170" s="116"/>
    </row>
    <row r="171" spans="1:9" ht="27">
      <c r="A171" s="109">
        <v>2611</v>
      </c>
      <c r="B171" s="137" t="s">
        <v>24</v>
      </c>
      <c r="C171" s="119">
        <v>1</v>
      </c>
      <c r="D171" s="120">
        <v>1</v>
      </c>
      <c r="E171" s="104" t="s">
        <v>651</v>
      </c>
      <c r="F171" s="127" t="s">
        <v>228</v>
      </c>
      <c r="G171" s="124">
        <f>H171+I171</f>
        <v>8000</v>
      </c>
      <c r="H171" s="123">
        <v>8000</v>
      </c>
      <c r="I171" s="124"/>
    </row>
    <row r="172" spans="1:9">
      <c r="A172" s="109">
        <v>2620</v>
      </c>
      <c r="B172" s="135" t="s">
        <v>24</v>
      </c>
      <c r="C172" s="110">
        <v>2</v>
      </c>
      <c r="D172" s="111">
        <v>0</v>
      </c>
      <c r="E172" s="112" t="s">
        <v>736</v>
      </c>
      <c r="F172" s="113" t="s">
        <v>229</v>
      </c>
      <c r="G172" s="124"/>
      <c r="H172" s="123"/>
      <c r="I172" s="124"/>
    </row>
    <row r="173" spans="1:9">
      <c r="A173" s="109"/>
      <c r="B173" s="98"/>
      <c r="C173" s="110"/>
      <c r="D173" s="111"/>
      <c r="E173" s="104" t="s">
        <v>493</v>
      </c>
      <c r="F173" s="113"/>
      <c r="G173" s="116"/>
      <c r="H173" s="115"/>
      <c r="I173" s="116"/>
    </row>
    <row r="174" spans="1:9">
      <c r="A174" s="109">
        <v>2621</v>
      </c>
      <c r="B174" s="137" t="s">
        <v>24</v>
      </c>
      <c r="C174" s="119">
        <v>2</v>
      </c>
      <c r="D174" s="120">
        <v>1</v>
      </c>
      <c r="E174" s="104" t="s">
        <v>736</v>
      </c>
      <c r="F174" s="127" t="s">
        <v>230</v>
      </c>
      <c r="G174" s="124"/>
      <c r="H174" s="123"/>
      <c r="I174" s="124"/>
    </row>
    <row r="175" spans="1:9">
      <c r="A175" s="109">
        <v>2630</v>
      </c>
      <c r="B175" s="135" t="s">
        <v>24</v>
      </c>
      <c r="C175" s="110">
        <v>3</v>
      </c>
      <c r="D175" s="111">
        <v>0</v>
      </c>
      <c r="E175" s="112" t="s">
        <v>450</v>
      </c>
      <c r="F175" s="113" t="s">
        <v>231</v>
      </c>
      <c r="G175" s="123"/>
      <c r="H175" s="123"/>
      <c r="I175" s="124"/>
    </row>
    <row r="176" spans="1:9">
      <c r="A176" s="109"/>
      <c r="B176" s="98"/>
      <c r="C176" s="110"/>
      <c r="D176" s="111"/>
      <c r="E176" s="104" t="s">
        <v>493</v>
      </c>
      <c r="F176" s="113"/>
      <c r="G176" s="115"/>
      <c r="H176" s="115"/>
      <c r="I176" s="116"/>
    </row>
    <row r="177" spans="1:9">
      <c r="A177" s="109">
        <v>2631</v>
      </c>
      <c r="B177" s="137" t="s">
        <v>24</v>
      </c>
      <c r="C177" s="119">
        <v>3</v>
      </c>
      <c r="D177" s="120">
        <v>1</v>
      </c>
      <c r="E177" s="104" t="s">
        <v>652</v>
      </c>
      <c r="F177" s="144" t="s">
        <v>232</v>
      </c>
      <c r="G177" s="123"/>
      <c r="H177" s="123"/>
      <c r="I177" s="124"/>
    </row>
    <row r="178" spans="1:9">
      <c r="A178" s="109">
        <v>2640</v>
      </c>
      <c r="B178" s="135" t="s">
        <v>24</v>
      </c>
      <c r="C178" s="110">
        <v>4</v>
      </c>
      <c r="D178" s="111">
        <v>0</v>
      </c>
      <c r="E178" s="112" t="s">
        <v>702</v>
      </c>
      <c r="F178" s="113" t="s">
        <v>233</v>
      </c>
      <c r="G178" s="124">
        <v>54000</v>
      </c>
      <c r="H178" s="123">
        <v>0</v>
      </c>
      <c r="I178" s="124">
        <v>54000</v>
      </c>
    </row>
    <row r="179" spans="1:9">
      <c r="A179" s="109"/>
      <c r="B179" s="98"/>
      <c r="C179" s="110"/>
      <c r="D179" s="111"/>
      <c r="E179" s="104" t="s">
        <v>493</v>
      </c>
      <c r="F179" s="113"/>
      <c r="G179" s="116"/>
      <c r="H179" s="115"/>
      <c r="I179" s="116"/>
    </row>
    <row r="180" spans="1:9">
      <c r="A180" s="109">
        <v>2641</v>
      </c>
      <c r="B180" s="137" t="s">
        <v>24</v>
      </c>
      <c r="C180" s="119">
        <v>4</v>
      </c>
      <c r="D180" s="120">
        <v>1</v>
      </c>
      <c r="E180" s="104" t="s">
        <v>703</v>
      </c>
      <c r="F180" s="127" t="s">
        <v>234</v>
      </c>
      <c r="G180" s="124">
        <v>54000</v>
      </c>
      <c r="H180" s="123">
        <v>0</v>
      </c>
      <c r="I180" s="124">
        <v>54000</v>
      </c>
    </row>
    <row r="181" spans="1:9" ht="40.5">
      <c r="A181" s="109">
        <v>2650</v>
      </c>
      <c r="B181" s="135" t="s">
        <v>24</v>
      </c>
      <c r="C181" s="110">
        <v>5</v>
      </c>
      <c r="D181" s="111">
        <v>0</v>
      </c>
      <c r="E181" s="112" t="s">
        <v>737</v>
      </c>
      <c r="F181" s="113" t="s">
        <v>238</v>
      </c>
      <c r="G181" s="124"/>
      <c r="H181" s="123"/>
      <c r="I181" s="124"/>
    </row>
    <row r="182" spans="1:9" ht="33" customHeight="1">
      <c r="A182" s="109"/>
      <c r="B182" s="98"/>
      <c r="C182" s="110"/>
      <c r="D182" s="111"/>
      <c r="E182" s="104" t="s">
        <v>493</v>
      </c>
      <c r="F182" s="113"/>
      <c r="G182" s="116"/>
      <c r="H182" s="115"/>
      <c r="I182" s="116"/>
    </row>
    <row r="183" spans="1:9" ht="25.5" customHeight="1">
      <c r="A183" s="109">
        <v>2651</v>
      </c>
      <c r="B183" s="137" t="s">
        <v>24</v>
      </c>
      <c r="C183" s="119">
        <v>5</v>
      </c>
      <c r="D183" s="120">
        <v>1</v>
      </c>
      <c r="E183" s="104" t="s">
        <v>737</v>
      </c>
      <c r="F183" s="127" t="s">
        <v>239</v>
      </c>
      <c r="G183" s="124"/>
      <c r="H183" s="123"/>
      <c r="I183" s="124"/>
    </row>
    <row r="184" spans="1:9" ht="27.75" customHeight="1">
      <c r="A184" s="109">
        <v>2660</v>
      </c>
      <c r="B184" s="135" t="s">
        <v>24</v>
      </c>
      <c r="C184" s="110">
        <v>6</v>
      </c>
      <c r="D184" s="111">
        <v>0</v>
      </c>
      <c r="E184" s="112" t="s">
        <v>653</v>
      </c>
      <c r="F184" s="134" t="s">
        <v>240</v>
      </c>
      <c r="G184" s="122"/>
      <c r="H184" s="123"/>
      <c r="I184" s="124"/>
    </row>
    <row r="185" spans="1:9" ht="32.25" hidden="1" customHeight="1">
      <c r="A185" s="109"/>
      <c r="B185" s="98"/>
      <c r="C185" s="110"/>
      <c r="D185" s="111"/>
      <c r="E185" s="104" t="s">
        <v>493</v>
      </c>
      <c r="F185" s="113"/>
      <c r="G185" s="117"/>
      <c r="H185" s="115"/>
      <c r="I185" s="116"/>
    </row>
    <row r="186" spans="1:9" ht="35.25" customHeight="1">
      <c r="A186" s="109">
        <v>2661</v>
      </c>
      <c r="B186" s="137" t="s">
        <v>24</v>
      </c>
      <c r="C186" s="119">
        <v>6</v>
      </c>
      <c r="D186" s="120">
        <v>1</v>
      </c>
      <c r="E186" s="104" t="s">
        <v>653</v>
      </c>
      <c r="F186" s="127" t="s">
        <v>241</v>
      </c>
      <c r="G186" s="122"/>
      <c r="H186" s="123"/>
      <c r="I186" s="124"/>
    </row>
    <row r="187" spans="1:9" ht="27.75" customHeight="1">
      <c r="A187" s="109">
        <v>2700</v>
      </c>
      <c r="B187" s="135" t="s">
        <v>25</v>
      </c>
      <c r="C187" s="110">
        <v>0</v>
      </c>
      <c r="D187" s="111">
        <v>0</v>
      </c>
      <c r="E187" s="136" t="s">
        <v>606</v>
      </c>
      <c r="F187" s="131" t="s">
        <v>242</v>
      </c>
      <c r="G187" s="132"/>
      <c r="H187" s="132">
        <v>0</v>
      </c>
      <c r="I187" s="133"/>
    </row>
    <row r="188" spans="1:9" ht="22.5" hidden="1" customHeight="1">
      <c r="A188" s="97"/>
      <c r="B188" s="98"/>
      <c r="C188" s="99"/>
      <c r="D188" s="100"/>
      <c r="E188" s="104" t="s">
        <v>498</v>
      </c>
      <c r="F188" s="105"/>
      <c r="G188" s="107"/>
      <c r="H188" s="107"/>
      <c r="I188" s="108"/>
    </row>
    <row r="189" spans="1:9" ht="30" hidden="1" customHeight="1">
      <c r="A189" s="109">
        <v>2710</v>
      </c>
      <c r="B189" s="135" t="s">
        <v>25</v>
      </c>
      <c r="C189" s="110">
        <v>1</v>
      </c>
      <c r="D189" s="111">
        <v>0</v>
      </c>
      <c r="E189" s="112" t="s">
        <v>738</v>
      </c>
      <c r="F189" s="113" t="s">
        <v>243</v>
      </c>
      <c r="G189" s="123"/>
      <c r="H189" s="123"/>
      <c r="I189" s="124"/>
    </row>
    <row r="190" spans="1:9" ht="39" hidden="1" customHeight="1">
      <c r="A190" s="109"/>
      <c r="B190" s="98"/>
      <c r="C190" s="110"/>
      <c r="D190" s="111"/>
      <c r="E190" s="104" t="s">
        <v>493</v>
      </c>
      <c r="F190" s="113"/>
      <c r="G190" s="115"/>
      <c r="H190" s="115"/>
      <c r="I190" s="116"/>
    </row>
    <row r="191" spans="1:9" ht="24" hidden="1" customHeight="1">
      <c r="A191" s="109">
        <v>2711</v>
      </c>
      <c r="B191" s="137" t="s">
        <v>25</v>
      </c>
      <c r="C191" s="119">
        <v>1</v>
      </c>
      <c r="D191" s="120">
        <v>1</v>
      </c>
      <c r="E191" s="104" t="s">
        <v>739</v>
      </c>
      <c r="F191" s="127" t="s">
        <v>244</v>
      </c>
      <c r="G191" s="123"/>
      <c r="H191" s="123"/>
      <c r="I191" s="124"/>
    </row>
    <row r="192" spans="1:9" ht="25.5" hidden="1" customHeight="1">
      <c r="A192" s="109">
        <v>2712</v>
      </c>
      <c r="B192" s="137" t="s">
        <v>25</v>
      </c>
      <c r="C192" s="119">
        <v>1</v>
      </c>
      <c r="D192" s="120">
        <v>2</v>
      </c>
      <c r="E192" s="104" t="s">
        <v>740</v>
      </c>
      <c r="F192" s="127" t="s">
        <v>245</v>
      </c>
      <c r="G192" s="123"/>
      <c r="H192" s="123"/>
      <c r="I192" s="124"/>
    </row>
    <row r="193" spans="1:11" ht="24.75" hidden="1" customHeight="1">
      <c r="A193" s="109">
        <v>2713</v>
      </c>
      <c r="B193" s="137" t="s">
        <v>25</v>
      </c>
      <c r="C193" s="119">
        <v>1</v>
      </c>
      <c r="D193" s="120">
        <v>3</v>
      </c>
      <c r="E193" s="104" t="s">
        <v>741</v>
      </c>
      <c r="F193" s="127" t="s">
        <v>246</v>
      </c>
      <c r="G193" s="123"/>
      <c r="H193" s="123"/>
      <c r="I193" s="124"/>
    </row>
    <row r="194" spans="1:11" ht="18.75" customHeight="1">
      <c r="A194" s="109">
        <v>2720</v>
      </c>
      <c r="B194" s="135" t="s">
        <v>25</v>
      </c>
      <c r="C194" s="110">
        <v>2</v>
      </c>
      <c r="D194" s="111">
        <v>0</v>
      </c>
      <c r="E194" s="112" t="s">
        <v>654</v>
      </c>
      <c r="F194" s="113" t="s">
        <v>247</v>
      </c>
      <c r="G194" s="123"/>
      <c r="H194" s="123">
        <v>0</v>
      </c>
      <c r="I194" s="124"/>
    </row>
    <row r="195" spans="1:11" ht="18.75" customHeight="1">
      <c r="A195" s="109"/>
      <c r="B195" s="98"/>
      <c r="C195" s="110"/>
      <c r="D195" s="111"/>
      <c r="E195" s="104" t="s">
        <v>493</v>
      </c>
      <c r="F195" s="113"/>
      <c r="G195" s="115"/>
      <c r="H195" s="115"/>
      <c r="I195" s="116"/>
    </row>
    <row r="196" spans="1:11" ht="24.75" customHeight="1">
      <c r="A196" s="109">
        <v>2721</v>
      </c>
      <c r="B196" s="137" t="s">
        <v>25</v>
      </c>
      <c r="C196" s="119">
        <v>2</v>
      </c>
      <c r="D196" s="120">
        <v>1</v>
      </c>
      <c r="E196" s="104" t="s">
        <v>655</v>
      </c>
      <c r="F196" s="127" t="s">
        <v>248</v>
      </c>
      <c r="G196" s="123"/>
      <c r="H196" s="123">
        <v>0</v>
      </c>
      <c r="I196" s="124"/>
    </row>
    <row r="197" spans="1:11" ht="28.5" customHeight="1">
      <c r="A197" s="109">
        <v>2722</v>
      </c>
      <c r="B197" s="137" t="s">
        <v>25</v>
      </c>
      <c r="C197" s="119">
        <v>2</v>
      </c>
      <c r="D197" s="120">
        <v>2</v>
      </c>
      <c r="E197" s="104" t="s">
        <v>656</v>
      </c>
      <c r="F197" s="127" t="s">
        <v>249</v>
      </c>
      <c r="G197" s="122"/>
      <c r="H197" s="123"/>
      <c r="I197" s="124"/>
      <c r="K197" s="184"/>
    </row>
    <row r="198" spans="1:11" ht="23.25" hidden="1" customHeight="1">
      <c r="A198" s="109">
        <v>2723</v>
      </c>
      <c r="B198" s="137" t="s">
        <v>25</v>
      </c>
      <c r="C198" s="119">
        <v>2</v>
      </c>
      <c r="D198" s="120">
        <v>3</v>
      </c>
      <c r="E198" s="104" t="s">
        <v>657</v>
      </c>
      <c r="F198" s="127" t="s">
        <v>250</v>
      </c>
      <c r="G198" s="122"/>
      <c r="H198" s="123"/>
      <c r="I198" s="124"/>
    </row>
    <row r="199" spans="1:11" ht="36" hidden="1" customHeight="1">
      <c r="A199" s="109">
        <v>2724</v>
      </c>
      <c r="B199" s="137" t="s">
        <v>25</v>
      </c>
      <c r="C199" s="119">
        <v>2</v>
      </c>
      <c r="D199" s="120">
        <v>4</v>
      </c>
      <c r="E199" s="104" t="s">
        <v>658</v>
      </c>
      <c r="F199" s="127" t="s">
        <v>251</v>
      </c>
      <c r="G199" s="122"/>
      <c r="H199" s="123"/>
      <c r="I199" s="124"/>
    </row>
    <row r="200" spans="1:11" ht="33.75" hidden="1" customHeight="1">
      <c r="A200" s="109">
        <v>2730</v>
      </c>
      <c r="B200" s="135" t="s">
        <v>25</v>
      </c>
      <c r="C200" s="110">
        <v>3</v>
      </c>
      <c r="D200" s="111">
        <v>0</v>
      </c>
      <c r="E200" s="112" t="s">
        <v>659</v>
      </c>
      <c r="F200" s="113" t="s">
        <v>252</v>
      </c>
      <c r="G200" s="122"/>
      <c r="H200" s="123"/>
      <c r="I200" s="124"/>
    </row>
    <row r="201" spans="1:11" ht="39" hidden="1" customHeight="1">
      <c r="A201" s="109"/>
      <c r="B201" s="98"/>
      <c r="C201" s="110"/>
      <c r="D201" s="111"/>
      <c r="E201" s="104" t="s">
        <v>493</v>
      </c>
      <c r="F201" s="113"/>
      <c r="G201" s="117"/>
      <c r="H201" s="115"/>
      <c r="I201" s="116"/>
    </row>
    <row r="202" spans="1:11" ht="30" hidden="1" customHeight="1">
      <c r="A202" s="109">
        <v>2731</v>
      </c>
      <c r="B202" s="137" t="s">
        <v>25</v>
      </c>
      <c r="C202" s="119">
        <v>3</v>
      </c>
      <c r="D202" s="120">
        <v>1</v>
      </c>
      <c r="E202" s="104" t="s">
        <v>660</v>
      </c>
      <c r="F202" s="121" t="s">
        <v>253</v>
      </c>
      <c r="G202" s="122"/>
      <c r="H202" s="123"/>
      <c r="I202" s="124"/>
    </row>
    <row r="203" spans="1:11" ht="18.75" hidden="1" customHeight="1">
      <c r="A203" s="109">
        <v>2732</v>
      </c>
      <c r="B203" s="137" t="s">
        <v>25</v>
      </c>
      <c r="C203" s="119">
        <v>3</v>
      </c>
      <c r="D203" s="120">
        <v>2</v>
      </c>
      <c r="E203" s="104" t="s">
        <v>661</v>
      </c>
      <c r="F203" s="121" t="s">
        <v>254</v>
      </c>
      <c r="G203" s="122"/>
      <c r="H203" s="123"/>
      <c r="I203" s="124"/>
    </row>
    <row r="204" spans="1:11" ht="25.5" hidden="1" customHeight="1">
      <c r="A204" s="109">
        <v>2733</v>
      </c>
      <c r="B204" s="137" t="s">
        <v>25</v>
      </c>
      <c r="C204" s="119">
        <v>3</v>
      </c>
      <c r="D204" s="120">
        <v>3</v>
      </c>
      <c r="E204" s="104" t="s">
        <v>662</v>
      </c>
      <c r="F204" s="121" t="s">
        <v>255</v>
      </c>
      <c r="G204" s="122"/>
      <c r="H204" s="123"/>
      <c r="I204" s="124"/>
    </row>
    <row r="205" spans="1:11" ht="54" hidden="1" customHeight="1">
      <c r="A205" s="109">
        <v>2734</v>
      </c>
      <c r="B205" s="137" t="s">
        <v>25</v>
      </c>
      <c r="C205" s="119">
        <v>3</v>
      </c>
      <c r="D205" s="120">
        <v>4</v>
      </c>
      <c r="E205" s="104" t="s">
        <v>742</v>
      </c>
      <c r="F205" s="121" t="s">
        <v>256</v>
      </c>
      <c r="G205" s="122"/>
      <c r="H205" s="123"/>
      <c r="I205" s="124"/>
    </row>
    <row r="206" spans="1:11" ht="36.75" hidden="1" customHeight="1">
      <c r="A206" s="109">
        <v>2740</v>
      </c>
      <c r="B206" s="135" t="s">
        <v>25</v>
      </c>
      <c r="C206" s="110">
        <v>4</v>
      </c>
      <c r="D206" s="111">
        <v>0</v>
      </c>
      <c r="E206" s="112" t="s">
        <v>663</v>
      </c>
      <c r="F206" s="113" t="s">
        <v>257</v>
      </c>
      <c r="G206" s="122"/>
      <c r="H206" s="123"/>
      <c r="I206" s="124"/>
    </row>
    <row r="207" spans="1:11" ht="32.25" hidden="1" customHeight="1">
      <c r="A207" s="109"/>
      <c r="B207" s="98"/>
      <c r="C207" s="110"/>
      <c r="D207" s="111"/>
      <c r="E207" s="104" t="s">
        <v>493</v>
      </c>
      <c r="F207" s="113"/>
      <c r="G207" s="117"/>
      <c r="H207" s="115"/>
      <c r="I207" s="116"/>
    </row>
    <row r="208" spans="1:11" ht="30" hidden="1" customHeight="1">
      <c r="A208" s="109">
        <v>2741</v>
      </c>
      <c r="B208" s="137" t="s">
        <v>25</v>
      </c>
      <c r="C208" s="119">
        <v>4</v>
      </c>
      <c r="D208" s="120">
        <v>1</v>
      </c>
      <c r="E208" s="104" t="s">
        <v>663</v>
      </c>
      <c r="F208" s="127" t="s">
        <v>258</v>
      </c>
      <c r="G208" s="122"/>
      <c r="H208" s="123"/>
      <c r="I208" s="124"/>
    </row>
    <row r="209" spans="1:11" ht="36" hidden="1" customHeight="1">
      <c r="A209" s="109">
        <v>2750</v>
      </c>
      <c r="B209" s="135" t="s">
        <v>25</v>
      </c>
      <c r="C209" s="110">
        <v>5</v>
      </c>
      <c r="D209" s="111">
        <v>0</v>
      </c>
      <c r="E209" s="112" t="s">
        <v>743</v>
      </c>
      <c r="F209" s="113" t="s">
        <v>259</v>
      </c>
      <c r="G209" s="122"/>
      <c r="H209" s="123"/>
      <c r="I209" s="124"/>
    </row>
    <row r="210" spans="1:11" ht="32.25" hidden="1" customHeight="1">
      <c r="A210" s="109"/>
      <c r="B210" s="98"/>
      <c r="C210" s="110"/>
      <c r="D210" s="111"/>
      <c r="E210" s="104" t="s">
        <v>493</v>
      </c>
      <c r="F210" s="113"/>
      <c r="G210" s="117"/>
      <c r="H210" s="115"/>
      <c r="I210" s="116"/>
    </row>
    <row r="211" spans="1:11" ht="45.75" hidden="1" customHeight="1">
      <c r="A211" s="109">
        <v>2751</v>
      </c>
      <c r="B211" s="137" t="s">
        <v>25</v>
      </c>
      <c r="C211" s="119">
        <v>5</v>
      </c>
      <c r="D211" s="120">
        <v>1</v>
      </c>
      <c r="E211" s="104" t="s">
        <v>743</v>
      </c>
      <c r="F211" s="127" t="s">
        <v>259</v>
      </c>
      <c r="G211" s="122"/>
      <c r="H211" s="123"/>
      <c r="I211" s="124"/>
    </row>
    <row r="212" spans="1:11" ht="34.5" hidden="1" customHeight="1">
      <c r="A212" s="109">
        <v>2760</v>
      </c>
      <c r="B212" s="135" t="s">
        <v>25</v>
      </c>
      <c r="C212" s="110">
        <v>6</v>
      </c>
      <c r="D212" s="111">
        <v>0</v>
      </c>
      <c r="E212" s="112" t="s">
        <v>664</v>
      </c>
      <c r="F212" s="113" t="s">
        <v>260</v>
      </c>
      <c r="G212" s="122"/>
      <c r="H212" s="123"/>
      <c r="I212" s="124"/>
    </row>
    <row r="213" spans="1:11" ht="37.5" hidden="1" customHeight="1">
      <c r="A213" s="109"/>
      <c r="B213" s="98"/>
      <c r="C213" s="110"/>
      <c r="D213" s="111"/>
      <c r="E213" s="104" t="s">
        <v>493</v>
      </c>
      <c r="F213" s="113"/>
      <c r="G213" s="117"/>
      <c r="H213" s="115"/>
      <c r="I213" s="116"/>
    </row>
    <row r="214" spans="1:11" ht="25.5" hidden="1" customHeight="1">
      <c r="A214" s="109">
        <v>2761</v>
      </c>
      <c r="B214" s="137" t="s">
        <v>25</v>
      </c>
      <c r="C214" s="119">
        <v>6</v>
      </c>
      <c r="D214" s="120">
        <v>1</v>
      </c>
      <c r="E214" s="104" t="s">
        <v>665</v>
      </c>
      <c r="F214" s="113"/>
      <c r="G214" s="122"/>
      <c r="H214" s="123"/>
      <c r="I214" s="124"/>
    </row>
    <row r="215" spans="1:11" ht="24.75" hidden="1" customHeight="1">
      <c r="A215" s="109">
        <v>2762</v>
      </c>
      <c r="B215" s="137" t="s">
        <v>25</v>
      </c>
      <c r="C215" s="119">
        <v>6</v>
      </c>
      <c r="D215" s="120">
        <v>2</v>
      </c>
      <c r="E215" s="104" t="s">
        <v>664</v>
      </c>
      <c r="F215" s="127" t="s">
        <v>261</v>
      </c>
      <c r="G215" s="122"/>
      <c r="H215" s="123"/>
      <c r="I215" s="124"/>
    </row>
    <row r="216" spans="1:11" ht="40.5">
      <c r="A216" s="109">
        <v>2800</v>
      </c>
      <c r="B216" s="135" t="s">
        <v>26</v>
      </c>
      <c r="C216" s="110">
        <v>0</v>
      </c>
      <c r="D216" s="111">
        <v>0</v>
      </c>
      <c r="E216" s="136" t="s">
        <v>607</v>
      </c>
      <c r="F216" s="131" t="s">
        <v>262</v>
      </c>
      <c r="G216" s="132">
        <f>G221+G230+G235</f>
        <v>247700</v>
      </c>
      <c r="H216" s="132">
        <f>H221+H230+H235</f>
        <v>80700</v>
      </c>
      <c r="I216" s="132">
        <f>I221+I230+I235</f>
        <v>167000</v>
      </c>
      <c r="K216" s="184"/>
    </row>
    <row r="217" spans="1:11">
      <c r="A217" s="97"/>
      <c r="B217" s="98"/>
      <c r="C217" s="99"/>
      <c r="D217" s="100"/>
      <c r="E217" s="104" t="s">
        <v>498</v>
      </c>
      <c r="F217" s="105"/>
      <c r="G217" s="107"/>
      <c r="H217" s="107"/>
      <c r="I217" s="108"/>
    </row>
    <row r="218" spans="1:11">
      <c r="A218" s="109">
        <v>2810</v>
      </c>
      <c r="B218" s="137" t="s">
        <v>26</v>
      </c>
      <c r="C218" s="119">
        <v>1</v>
      </c>
      <c r="D218" s="120">
        <v>0</v>
      </c>
      <c r="E218" s="112" t="s">
        <v>666</v>
      </c>
      <c r="F218" s="113" t="s">
        <v>263</v>
      </c>
      <c r="G218" s="123"/>
      <c r="H218" s="123"/>
      <c r="I218" s="124"/>
    </row>
    <row r="219" spans="1:11">
      <c r="A219" s="109"/>
      <c r="B219" s="98"/>
      <c r="C219" s="110"/>
      <c r="D219" s="111"/>
      <c r="E219" s="104" t="s">
        <v>493</v>
      </c>
      <c r="F219" s="113"/>
      <c r="G219" s="115"/>
      <c r="H219" s="115"/>
      <c r="I219" s="143"/>
    </row>
    <row r="220" spans="1:11">
      <c r="A220" s="109">
        <v>2811</v>
      </c>
      <c r="B220" s="137" t="s">
        <v>26</v>
      </c>
      <c r="C220" s="119">
        <v>1</v>
      </c>
      <c r="D220" s="120">
        <v>1</v>
      </c>
      <c r="E220" s="104" t="s">
        <v>666</v>
      </c>
      <c r="F220" s="127" t="s">
        <v>264</v>
      </c>
      <c r="G220" s="123"/>
      <c r="H220" s="123"/>
      <c r="I220" s="124"/>
    </row>
    <row r="221" spans="1:11">
      <c r="A221" s="109">
        <v>2820</v>
      </c>
      <c r="B221" s="135" t="s">
        <v>26</v>
      </c>
      <c r="C221" s="110">
        <v>2</v>
      </c>
      <c r="D221" s="111">
        <v>0</v>
      </c>
      <c r="E221" s="112" t="s">
        <v>667</v>
      </c>
      <c r="F221" s="113" t="s">
        <v>265</v>
      </c>
      <c r="G221" s="123">
        <f>H221+I221</f>
        <v>237100</v>
      </c>
      <c r="H221" s="123">
        <f>H223+H225+H226</f>
        <v>70100</v>
      </c>
      <c r="I221" s="124">
        <v>167000</v>
      </c>
    </row>
    <row r="222" spans="1:11">
      <c r="A222" s="109"/>
      <c r="B222" s="98"/>
      <c r="C222" s="110"/>
      <c r="D222" s="111"/>
      <c r="E222" s="104" t="s">
        <v>493</v>
      </c>
      <c r="F222" s="113"/>
      <c r="G222" s="115"/>
      <c r="H222" s="115"/>
      <c r="I222" s="116"/>
      <c r="K222" s="184"/>
    </row>
    <row r="223" spans="1:11">
      <c r="A223" s="109">
        <v>2821</v>
      </c>
      <c r="B223" s="137" t="s">
        <v>26</v>
      </c>
      <c r="C223" s="119">
        <v>2</v>
      </c>
      <c r="D223" s="120">
        <v>1</v>
      </c>
      <c r="E223" s="104" t="s">
        <v>596</v>
      </c>
      <c r="F223" s="113"/>
      <c r="G223" s="123">
        <v>23000</v>
      </c>
      <c r="H223" s="123">
        <v>23000</v>
      </c>
      <c r="I223" s="124"/>
    </row>
    <row r="224" spans="1:11">
      <c r="A224" s="109">
        <v>2822</v>
      </c>
      <c r="B224" s="137" t="s">
        <v>26</v>
      </c>
      <c r="C224" s="119">
        <v>2</v>
      </c>
      <c r="D224" s="120">
        <v>2</v>
      </c>
      <c r="E224" s="104" t="s">
        <v>668</v>
      </c>
      <c r="F224" s="113"/>
      <c r="G224" s="123"/>
      <c r="H224" s="123"/>
      <c r="I224" s="124"/>
    </row>
    <row r="225" spans="1:9">
      <c r="A225" s="109">
        <v>2823</v>
      </c>
      <c r="B225" s="137" t="s">
        <v>26</v>
      </c>
      <c r="C225" s="119">
        <v>2</v>
      </c>
      <c r="D225" s="120">
        <v>3</v>
      </c>
      <c r="E225" s="104" t="s">
        <v>669</v>
      </c>
      <c r="F225" s="127" t="s">
        <v>266</v>
      </c>
      <c r="G225" s="123">
        <f>H225+I225</f>
        <v>208000</v>
      </c>
      <c r="H225" s="123">
        <v>41000</v>
      </c>
      <c r="I225" s="124">
        <v>167000</v>
      </c>
    </row>
    <row r="226" spans="1:9">
      <c r="A226" s="109">
        <v>2824</v>
      </c>
      <c r="B226" s="137" t="s">
        <v>26</v>
      </c>
      <c r="C226" s="119">
        <v>2</v>
      </c>
      <c r="D226" s="120">
        <v>4</v>
      </c>
      <c r="E226" s="104" t="s">
        <v>670</v>
      </c>
      <c r="F226" s="127"/>
      <c r="G226" s="123">
        <v>6100</v>
      </c>
      <c r="H226" s="123">
        <v>6100</v>
      </c>
      <c r="I226" s="124"/>
    </row>
    <row r="227" spans="1:9">
      <c r="A227" s="109">
        <v>2825</v>
      </c>
      <c r="B227" s="137" t="s">
        <v>26</v>
      </c>
      <c r="C227" s="119">
        <v>2</v>
      </c>
      <c r="D227" s="120">
        <v>5</v>
      </c>
      <c r="E227" s="104" t="s">
        <v>597</v>
      </c>
      <c r="F227" s="127"/>
      <c r="G227" s="123"/>
      <c r="H227" s="123"/>
      <c r="I227" s="124"/>
    </row>
    <row r="228" spans="1:9">
      <c r="A228" s="109">
        <v>2826</v>
      </c>
      <c r="B228" s="137" t="s">
        <v>26</v>
      </c>
      <c r="C228" s="119">
        <v>2</v>
      </c>
      <c r="D228" s="120">
        <v>6</v>
      </c>
      <c r="E228" s="104" t="s">
        <v>767</v>
      </c>
      <c r="F228" s="127"/>
      <c r="G228" s="123"/>
      <c r="H228" s="123"/>
      <c r="I228" s="124"/>
    </row>
    <row r="229" spans="1:9" ht="27">
      <c r="A229" s="109">
        <v>2827</v>
      </c>
      <c r="B229" s="137" t="s">
        <v>26</v>
      </c>
      <c r="C229" s="119">
        <v>2</v>
      </c>
      <c r="D229" s="120">
        <v>7</v>
      </c>
      <c r="E229" s="104" t="s">
        <v>744</v>
      </c>
      <c r="F229" s="127"/>
      <c r="G229" s="123">
        <v>0</v>
      </c>
      <c r="H229" s="123">
        <v>0</v>
      </c>
      <c r="I229" s="124"/>
    </row>
    <row r="230" spans="1:9" ht="40.5">
      <c r="A230" s="109">
        <v>2830</v>
      </c>
      <c r="B230" s="135" t="s">
        <v>26</v>
      </c>
      <c r="C230" s="110">
        <v>3</v>
      </c>
      <c r="D230" s="111">
        <v>0</v>
      </c>
      <c r="E230" s="112" t="s">
        <v>671</v>
      </c>
      <c r="F230" s="134" t="s">
        <v>267</v>
      </c>
      <c r="G230" s="123">
        <f>G232+G233</f>
        <v>7600</v>
      </c>
      <c r="H230" s="123">
        <f>H232+H233</f>
        <v>7600</v>
      </c>
      <c r="I230" s="124"/>
    </row>
    <row r="231" spans="1:9">
      <c r="A231" s="109"/>
      <c r="B231" s="98"/>
      <c r="C231" s="110"/>
      <c r="D231" s="111"/>
      <c r="E231" s="104" t="s">
        <v>493</v>
      </c>
      <c r="F231" s="113"/>
      <c r="G231" s="115"/>
      <c r="H231" s="115"/>
      <c r="I231" s="116"/>
    </row>
    <row r="232" spans="1:9">
      <c r="A232" s="109">
        <v>2831</v>
      </c>
      <c r="B232" s="137" t="s">
        <v>26</v>
      </c>
      <c r="C232" s="119">
        <v>3</v>
      </c>
      <c r="D232" s="120">
        <v>1</v>
      </c>
      <c r="E232" s="104" t="s">
        <v>672</v>
      </c>
      <c r="F232" s="134"/>
      <c r="G232" s="123">
        <v>5500</v>
      </c>
      <c r="H232" s="123">
        <v>5500</v>
      </c>
      <c r="I232" s="124"/>
    </row>
    <row r="233" spans="1:9">
      <c r="A233" s="109">
        <v>2832</v>
      </c>
      <c r="B233" s="137" t="s">
        <v>26</v>
      </c>
      <c r="C233" s="119">
        <v>3</v>
      </c>
      <c r="D233" s="120">
        <v>2</v>
      </c>
      <c r="E233" s="104" t="s">
        <v>673</v>
      </c>
      <c r="F233" s="134"/>
      <c r="G233" s="123">
        <v>2100</v>
      </c>
      <c r="H233" s="123">
        <v>2100</v>
      </c>
      <c r="I233" s="124"/>
    </row>
    <row r="234" spans="1:9">
      <c r="A234" s="109">
        <v>2833</v>
      </c>
      <c r="B234" s="137" t="s">
        <v>26</v>
      </c>
      <c r="C234" s="119">
        <v>3</v>
      </c>
      <c r="D234" s="120">
        <v>3</v>
      </c>
      <c r="E234" s="104" t="s">
        <v>745</v>
      </c>
      <c r="F234" s="127" t="s">
        <v>268</v>
      </c>
      <c r="G234" s="123"/>
      <c r="H234" s="123"/>
      <c r="I234" s="124"/>
    </row>
    <row r="235" spans="1:9" ht="27">
      <c r="A235" s="109">
        <v>2840</v>
      </c>
      <c r="B235" s="135" t="s">
        <v>26</v>
      </c>
      <c r="C235" s="110">
        <v>4</v>
      </c>
      <c r="D235" s="111">
        <v>0</v>
      </c>
      <c r="E235" s="112" t="s">
        <v>674</v>
      </c>
      <c r="F235" s="134" t="s">
        <v>269</v>
      </c>
      <c r="G235" s="123">
        <f>G238</f>
        <v>3000</v>
      </c>
      <c r="H235" s="123">
        <f>H238</f>
        <v>3000</v>
      </c>
      <c r="I235" s="124"/>
    </row>
    <row r="236" spans="1:9">
      <c r="A236" s="109"/>
      <c r="B236" s="98"/>
      <c r="C236" s="110"/>
      <c r="D236" s="111"/>
      <c r="E236" s="104" t="s">
        <v>493</v>
      </c>
      <c r="F236" s="113"/>
      <c r="G236" s="115"/>
      <c r="H236" s="115"/>
      <c r="I236" s="116"/>
    </row>
    <row r="237" spans="1:9">
      <c r="A237" s="109">
        <v>2841</v>
      </c>
      <c r="B237" s="137" t="s">
        <v>26</v>
      </c>
      <c r="C237" s="119">
        <v>4</v>
      </c>
      <c r="D237" s="120">
        <v>1</v>
      </c>
      <c r="E237" s="104" t="s">
        <v>598</v>
      </c>
      <c r="F237" s="134"/>
      <c r="G237" s="123"/>
      <c r="H237" s="123"/>
      <c r="I237" s="124"/>
    </row>
    <row r="238" spans="1:9" ht="40.5">
      <c r="A238" s="109">
        <v>2842</v>
      </c>
      <c r="B238" s="137" t="s">
        <v>26</v>
      </c>
      <c r="C238" s="119">
        <v>4</v>
      </c>
      <c r="D238" s="120">
        <v>2</v>
      </c>
      <c r="E238" s="104" t="s">
        <v>746</v>
      </c>
      <c r="F238" s="134"/>
      <c r="G238" s="123">
        <v>3000</v>
      </c>
      <c r="H238" s="123">
        <v>3000</v>
      </c>
      <c r="I238" s="124"/>
    </row>
    <row r="239" spans="1:9" ht="27">
      <c r="A239" s="109">
        <v>2843</v>
      </c>
      <c r="B239" s="137" t="s">
        <v>26</v>
      </c>
      <c r="C239" s="119">
        <v>4</v>
      </c>
      <c r="D239" s="120">
        <v>3</v>
      </c>
      <c r="E239" s="104" t="s">
        <v>674</v>
      </c>
      <c r="F239" s="127" t="s">
        <v>270</v>
      </c>
      <c r="G239" s="123"/>
      <c r="H239" s="123"/>
      <c r="I239" s="124"/>
    </row>
    <row r="240" spans="1:9" ht="27">
      <c r="A240" s="109">
        <v>2850</v>
      </c>
      <c r="B240" s="135" t="s">
        <v>26</v>
      </c>
      <c r="C240" s="110">
        <v>5</v>
      </c>
      <c r="D240" s="111">
        <v>0</v>
      </c>
      <c r="E240" s="145" t="s">
        <v>747</v>
      </c>
      <c r="F240" s="134" t="s">
        <v>271</v>
      </c>
      <c r="G240" s="123"/>
      <c r="H240" s="123"/>
      <c r="I240" s="124"/>
    </row>
    <row r="241" spans="1:9">
      <c r="A241" s="109"/>
      <c r="B241" s="98"/>
      <c r="C241" s="110"/>
      <c r="D241" s="111"/>
      <c r="E241" s="104" t="s">
        <v>493</v>
      </c>
      <c r="F241" s="113"/>
      <c r="G241" s="117"/>
      <c r="H241" s="115"/>
      <c r="I241" s="116"/>
    </row>
    <row r="242" spans="1:9" ht="1.5" customHeight="1">
      <c r="A242" s="109">
        <v>2851</v>
      </c>
      <c r="B242" s="135" t="s">
        <v>26</v>
      </c>
      <c r="C242" s="110">
        <v>5</v>
      </c>
      <c r="D242" s="111">
        <v>1</v>
      </c>
      <c r="E242" s="146" t="s">
        <v>747</v>
      </c>
      <c r="F242" s="127" t="s">
        <v>272</v>
      </c>
      <c r="G242" s="122"/>
      <c r="H242" s="123"/>
      <c r="I242" s="124"/>
    </row>
    <row r="243" spans="1:9" ht="33" hidden="1">
      <c r="A243" s="109">
        <v>2860</v>
      </c>
      <c r="B243" s="135" t="s">
        <v>26</v>
      </c>
      <c r="C243" s="110">
        <v>6</v>
      </c>
      <c r="D243" s="111">
        <v>0</v>
      </c>
      <c r="E243" s="145" t="s">
        <v>675</v>
      </c>
      <c r="F243" s="134" t="s">
        <v>335</v>
      </c>
      <c r="G243" s="122"/>
      <c r="H243" s="123"/>
      <c r="I243" s="124"/>
    </row>
    <row r="244" spans="1:9" hidden="1">
      <c r="A244" s="109"/>
      <c r="B244" s="98"/>
      <c r="C244" s="110"/>
      <c r="D244" s="111"/>
      <c r="E244" s="104" t="s">
        <v>493</v>
      </c>
      <c r="F244" s="113"/>
      <c r="G244" s="117"/>
      <c r="H244" s="115"/>
      <c r="I244" s="116"/>
    </row>
    <row r="245" spans="1:9" ht="33" hidden="1">
      <c r="A245" s="109">
        <v>2861</v>
      </c>
      <c r="B245" s="137" t="s">
        <v>26</v>
      </c>
      <c r="C245" s="119">
        <v>6</v>
      </c>
      <c r="D245" s="120">
        <v>1</v>
      </c>
      <c r="E245" s="146" t="s">
        <v>675</v>
      </c>
      <c r="F245" s="127" t="s">
        <v>336</v>
      </c>
      <c r="G245" s="122"/>
      <c r="H245" s="123"/>
      <c r="I245" s="124"/>
    </row>
    <row r="246" spans="1:9" ht="40.5">
      <c r="A246" s="109">
        <v>2900</v>
      </c>
      <c r="B246" s="135" t="s">
        <v>27</v>
      </c>
      <c r="C246" s="110">
        <v>0</v>
      </c>
      <c r="D246" s="111">
        <v>0</v>
      </c>
      <c r="E246" s="136" t="s">
        <v>608</v>
      </c>
      <c r="F246" s="131" t="s">
        <v>337</v>
      </c>
      <c r="G246" s="132">
        <f>H246</f>
        <v>540500</v>
      </c>
      <c r="H246" s="132">
        <f>H248+H264</f>
        <v>540500</v>
      </c>
      <c r="I246" s="133">
        <v>0</v>
      </c>
    </row>
    <row r="247" spans="1:9">
      <c r="A247" s="97"/>
      <c r="B247" s="98"/>
      <c r="C247" s="99"/>
      <c r="D247" s="100"/>
      <c r="E247" s="104" t="s">
        <v>498</v>
      </c>
      <c r="F247" s="105"/>
      <c r="G247" s="147"/>
      <c r="H247" s="147"/>
      <c r="I247" s="148"/>
    </row>
    <row r="248" spans="1:9" ht="27">
      <c r="A248" s="109">
        <v>2910</v>
      </c>
      <c r="B248" s="135" t="s">
        <v>27</v>
      </c>
      <c r="C248" s="110">
        <v>1</v>
      </c>
      <c r="D248" s="111">
        <v>0</v>
      </c>
      <c r="E248" s="112" t="s">
        <v>676</v>
      </c>
      <c r="F248" s="113" t="s">
        <v>338</v>
      </c>
      <c r="G248" s="123">
        <v>394500</v>
      </c>
      <c r="H248" s="123">
        <v>394500</v>
      </c>
      <c r="I248" s="124">
        <v>0</v>
      </c>
    </row>
    <row r="249" spans="1:9">
      <c r="A249" s="109"/>
      <c r="B249" s="98"/>
      <c r="C249" s="110"/>
      <c r="D249" s="111"/>
      <c r="E249" s="104" t="s">
        <v>493</v>
      </c>
      <c r="F249" s="113"/>
      <c r="G249" s="115"/>
      <c r="H249" s="115"/>
      <c r="I249" s="116"/>
    </row>
    <row r="250" spans="1:9">
      <c r="A250" s="109">
        <v>2911</v>
      </c>
      <c r="B250" s="137" t="s">
        <v>27</v>
      </c>
      <c r="C250" s="119">
        <v>1</v>
      </c>
      <c r="D250" s="120">
        <v>1</v>
      </c>
      <c r="E250" s="104" t="s">
        <v>677</v>
      </c>
      <c r="F250" s="127" t="s">
        <v>339</v>
      </c>
      <c r="G250" s="123">
        <v>394500</v>
      </c>
      <c r="H250" s="123">
        <v>394500</v>
      </c>
      <c r="I250" s="124">
        <v>0</v>
      </c>
    </row>
    <row r="251" spans="1:9">
      <c r="A251" s="109">
        <v>2912</v>
      </c>
      <c r="B251" s="137" t="s">
        <v>27</v>
      </c>
      <c r="C251" s="119">
        <v>1</v>
      </c>
      <c r="D251" s="120">
        <v>2</v>
      </c>
      <c r="E251" s="104" t="s">
        <v>678</v>
      </c>
      <c r="F251" s="127" t="s">
        <v>340</v>
      </c>
      <c r="G251" s="123"/>
      <c r="H251" s="123"/>
      <c r="I251" s="124"/>
    </row>
    <row r="252" spans="1:9" ht="14.25" customHeight="1">
      <c r="A252" s="109">
        <v>2920</v>
      </c>
      <c r="B252" s="135" t="s">
        <v>27</v>
      </c>
      <c r="C252" s="110">
        <v>2</v>
      </c>
      <c r="D252" s="111">
        <v>0</v>
      </c>
      <c r="E252" s="112" t="s">
        <v>679</v>
      </c>
      <c r="F252" s="113" t="s">
        <v>341</v>
      </c>
      <c r="G252" s="124"/>
      <c r="H252" s="123"/>
      <c r="I252" s="124"/>
    </row>
    <row r="253" spans="1:9" ht="26.25" hidden="1" customHeight="1">
      <c r="A253" s="109"/>
      <c r="B253" s="98"/>
      <c r="C253" s="110"/>
      <c r="D253" s="111"/>
      <c r="E253" s="104" t="s">
        <v>493</v>
      </c>
      <c r="F253" s="113"/>
      <c r="G253" s="116"/>
      <c r="H253" s="115"/>
      <c r="I253" s="116"/>
    </row>
    <row r="254" spans="1:9" ht="27" hidden="1" customHeight="1">
      <c r="A254" s="109">
        <v>2921</v>
      </c>
      <c r="B254" s="137" t="s">
        <v>27</v>
      </c>
      <c r="C254" s="119">
        <v>2</v>
      </c>
      <c r="D254" s="120">
        <v>1</v>
      </c>
      <c r="E254" s="104" t="s">
        <v>680</v>
      </c>
      <c r="F254" s="127" t="s">
        <v>342</v>
      </c>
      <c r="G254" s="124"/>
      <c r="H254" s="123"/>
      <c r="I254" s="124"/>
    </row>
    <row r="255" spans="1:9" ht="29.25" customHeight="1">
      <c r="A255" s="109">
        <v>2922</v>
      </c>
      <c r="B255" s="137" t="s">
        <v>27</v>
      </c>
      <c r="C255" s="119">
        <v>2</v>
      </c>
      <c r="D255" s="120">
        <v>2</v>
      </c>
      <c r="E255" s="104" t="s">
        <v>681</v>
      </c>
      <c r="F255" s="127" t="s">
        <v>343</v>
      </c>
      <c r="G255" s="124"/>
      <c r="H255" s="123"/>
      <c r="I255" s="124"/>
    </row>
    <row r="256" spans="1:9" ht="1.5" hidden="1" customHeight="1">
      <c r="A256" s="109">
        <v>2930</v>
      </c>
      <c r="B256" s="135" t="s">
        <v>27</v>
      </c>
      <c r="C256" s="110">
        <v>3</v>
      </c>
      <c r="D256" s="111">
        <v>0</v>
      </c>
      <c r="E256" s="112" t="s">
        <v>682</v>
      </c>
      <c r="F256" s="113" t="s">
        <v>344</v>
      </c>
      <c r="G256" s="123"/>
      <c r="H256" s="123"/>
      <c r="I256" s="124"/>
    </row>
    <row r="257" spans="1:11" ht="23.25" hidden="1" customHeight="1">
      <c r="A257" s="109"/>
      <c r="B257" s="98"/>
      <c r="C257" s="110"/>
      <c r="D257" s="111"/>
      <c r="E257" s="104" t="s">
        <v>493</v>
      </c>
      <c r="F257" s="113"/>
      <c r="G257" s="115"/>
      <c r="H257" s="115"/>
      <c r="I257" s="116"/>
    </row>
    <row r="258" spans="1:11" ht="22.5" hidden="1" customHeight="1">
      <c r="A258" s="109">
        <v>2931</v>
      </c>
      <c r="B258" s="137" t="s">
        <v>27</v>
      </c>
      <c r="C258" s="119">
        <v>3</v>
      </c>
      <c r="D258" s="120">
        <v>1</v>
      </c>
      <c r="E258" s="104" t="s">
        <v>683</v>
      </c>
      <c r="F258" s="127" t="s">
        <v>345</v>
      </c>
      <c r="G258" s="123"/>
      <c r="H258" s="123"/>
      <c r="I258" s="124"/>
    </row>
    <row r="259" spans="1:11" ht="24" hidden="1" customHeight="1">
      <c r="A259" s="109">
        <v>2932</v>
      </c>
      <c r="B259" s="137" t="s">
        <v>27</v>
      </c>
      <c r="C259" s="119">
        <v>3</v>
      </c>
      <c r="D259" s="120">
        <v>2</v>
      </c>
      <c r="E259" s="104" t="s">
        <v>684</v>
      </c>
      <c r="F259" s="127"/>
      <c r="G259" s="123"/>
      <c r="H259" s="123"/>
      <c r="I259" s="124"/>
    </row>
    <row r="260" spans="1:11" ht="18.75" hidden="1" customHeight="1">
      <c r="A260" s="109">
        <v>2940</v>
      </c>
      <c r="B260" s="135" t="s">
        <v>27</v>
      </c>
      <c r="C260" s="110">
        <v>4</v>
      </c>
      <c r="D260" s="111">
        <v>0</v>
      </c>
      <c r="E260" s="112" t="s">
        <v>685</v>
      </c>
      <c r="F260" s="113" t="s">
        <v>346</v>
      </c>
      <c r="G260" s="123"/>
      <c r="H260" s="123"/>
      <c r="I260" s="124"/>
    </row>
    <row r="261" spans="1:11" ht="22.5" hidden="1" customHeight="1">
      <c r="A261" s="109"/>
      <c r="B261" s="98"/>
      <c r="C261" s="110"/>
      <c r="D261" s="111"/>
      <c r="E261" s="104" t="s">
        <v>493</v>
      </c>
      <c r="F261" s="113"/>
      <c r="G261" s="115"/>
      <c r="H261" s="115"/>
      <c r="I261" s="116"/>
    </row>
    <row r="262" spans="1:11" ht="32.25" hidden="1" customHeight="1">
      <c r="A262" s="109">
        <v>2941</v>
      </c>
      <c r="B262" s="137" t="s">
        <v>27</v>
      </c>
      <c r="C262" s="119">
        <v>4</v>
      </c>
      <c r="D262" s="120">
        <v>1</v>
      </c>
      <c r="E262" s="104" t="s">
        <v>686</v>
      </c>
      <c r="F262" s="127" t="s">
        <v>347</v>
      </c>
      <c r="G262" s="123"/>
      <c r="H262" s="123"/>
      <c r="I262" s="124"/>
    </row>
    <row r="263" spans="1:11" ht="13.5" hidden="1" customHeight="1">
      <c r="A263" s="109">
        <v>2942</v>
      </c>
      <c r="B263" s="137" t="s">
        <v>27</v>
      </c>
      <c r="C263" s="119">
        <v>4</v>
      </c>
      <c r="D263" s="120">
        <v>2</v>
      </c>
      <c r="E263" s="104" t="s">
        <v>687</v>
      </c>
      <c r="F263" s="127" t="s">
        <v>348</v>
      </c>
      <c r="G263" s="123"/>
      <c r="H263" s="123"/>
      <c r="I263" s="124"/>
    </row>
    <row r="264" spans="1:11">
      <c r="A264" s="109">
        <v>2950</v>
      </c>
      <c r="B264" s="135" t="s">
        <v>27</v>
      </c>
      <c r="C264" s="110">
        <v>5</v>
      </c>
      <c r="D264" s="111">
        <v>0</v>
      </c>
      <c r="E264" s="112" t="s">
        <v>688</v>
      </c>
      <c r="F264" s="113" t="s">
        <v>349</v>
      </c>
      <c r="G264" s="123">
        <f>H266+I264</f>
        <v>146000</v>
      </c>
      <c r="H264" s="123">
        <v>146000</v>
      </c>
      <c r="I264" s="124"/>
    </row>
    <row r="265" spans="1:11">
      <c r="A265" s="109"/>
      <c r="B265" s="98"/>
      <c r="C265" s="110"/>
      <c r="D265" s="111"/>
      <c r="E265" s="104" t="s">
        <v>493</v>
      </c>
      <c r="F265" s="113"/>
      <c r="G265" s="115"/>
      <c r="H265" s="115"/>
      <c r="I265" s="116"/>
    </row>
    <row r="266" spans="1:11">
      <c r="A266" s="109">
        <v>2951</v>
      </c>
      <c r="B266" s="137" t="s">
        <v>27</v>
      </c>
      <c r="C266" s="119">
        <v>5</v>
      </c>
      <c r="D266" s="120">
        <v>1</v>
      </c>
      <c r="E266" s="104" t="s">
        <v>689</v>
      </c>
      <c r="F266" s="113"/>
      <c r="G266" s="123">
        <v>146000</v>
      </c>
      <c r="H266" s="123">
        <v>146000</v>
      </c>
      <c r="I266" s="124"/>
    </row>
    <row r="267" spans="1:11">
      <c r="A267" s="109">
        <v>2952</v>
      </c>
      <c r="B267" s="137" t="s">
        <v>27</v>
      </c>
      <c r="C267" s="119">
        <v>5</v>
      </c>
      <c r="D267" s="120">
        <v>2</v>
      </c>
      <c r="E267" s="104" t="s">
        <v>690</v>
      </c>
      <c r="F267" s="127" t="s">
        <v>350</v>
      </c>
      <c r="G267" s="123"/>
      <c r="H267" s="123"/>
      <c r="I267" s="124"/>
    </row>
    <row r="268" spans="1:11" ht="27">
      <c r="A268" s="109">
        <v>2960</v>
      </c>
      <c r="B268" s="135" t="s">
        <v>27</v>
      </c>
      <c r="C268" s="110">
        <v>6</v>
      </c>
      <c r="D268" s="111">
        <v>0</v>
      </c>
      <c r="E268" s="112" t="s">
        <v>759</v>
      </c>
      <c r="F268" s="113" t="s">
        <v>351</v>
      </c>
      <c r="G268" s="123"/>
      <c r="H268" s="123"/>
      <c r="I268" s="124"/>
      <c r="K268" s="184"/>
    </row>
    <row r="269" spans="1:11" ht="1.5" customHeight="1">
      <c r="A269" s="109"/>
      <c r="B269" s="98"/>
      <c r="C269" s="110"/>
      <c r="D269" s="111"/>
      <c r="E269" s="104" t="s">
        <v>493</v>
      </c>
      <c r="F269" s="113"/>
      <c r="G269" s="115"/>
      <c r="H269" s="115"/>
      <c r="I269" s="116"/>
    </row>
    <row r="270" spans="1:11" ht="27" hidden="1">
      <c r="A270" s="109">
        <v>2961</v>
      </c>
      <c r="B270" s="137" t="s">
        <v>27</v>
      </c>
      <c r="C270" s="119">
        <v>6</v>
      </c>
      <c r="D270" s="120">
        <v>1</v>
      </c>
      <c r="E270" s="104" t="s">
        <v>759</v>
      </c>
      <c r="F270" s="127" t="s">
        <v>352</v>
      </c>
      <c r="G270" s="123"/>
      <c r="H270" s="123"/>
      <c r="I270" s="124"/>
    </row>
    <row r="271" spans="1:11" ht="27" hidden="1">
      <c r="A271" s="109">
        <v>2970</v>
      </c>
      <c r="B271" s="135" t="s">
        <v>27</v>
      </c>
      <c r="C271" s="110">
        <v>7</v>
      </c>
      <c r="D271" s="111">
        <v>0</v>
      </c>
      <c r="E271" s="112" t="s">
        <v>748</v>
      </c>
      <c r="F271" s="113" t="s">
        <v>353</v>
      </c>
      <c r="G271" s="123"/>
      <c r="H271" s="123"/>
      <c r="I271" s="124"/>
    </row>
    <row r="272" spans="1:11" hidden="1">
      <c r="A272" s="109"/>
      <c r="B272" s="98"/>
      <c r="C272" s="110"/>
      <c r="D272" s="111"/>
      <c r="E272" s="104" t="s">
        <v>493</v>
      </c>
      <c r="F272" s="113"/>
      <c r="G272" s="115"/>
      <c r="H272" s="115"/>
      <c r="I272" s="116"/>
    </row>
    <row r="273" spans="1:9" ht="27" hidden="1">
      <c r="A273" s="109">
        <v>2971</v>
      </c>
      <c r="B273" s="137" t="s">
        <v>27</v>
      </c>
      <c r="C273" s="119">
        <v>7</v>
      </c>
      <c r="D273" s="120">
        <v>1</v>
      </c>
      <c r="E273" s="104" t="s">
        <v>748</v>
      </c>
      <c r="F273" s="127" t="s">
        <v>353</v>
      </c>
      <c r="G273" s="123"/>
      <c r="H273" s="123"/>
      <c r="I273" s="124"/>
    </row>
    <row r="274" spans="1:9" hidden="1">
      <c r="A274" s="109">
        <v>2980</v>
      </c>
      <c r="B274" s="135" t="s">
        <v>27</v>
      </c>
      <c r="C274" s="110">
        <v>8</v>
      </c>
      <c r="D274" s="111">
        <v>0</v>
      </c>
      <c r="E274" s="112" t="s">
        <v>691</v>
      </c>
      <c r="F274" s="113" t="s">
        <v>354</v>
      </c>
      <c r="G274" s="123"/>
      <c r="H274" s="123"/>
      <c r="I274" s="124"/>
    </row>
    <row r="275" spans="1:9" ht="33" customHeight="1">
      <c r="A275" s="109"/>
      <c r="B275" s="98"/>
      <c r="C275" s="110"/>
      <c r="D275" s="111"/>
      <c r="E275" s="104" t="s">
        <v>493</v>
      </c>
      <c r="F275" s="113"/>
      <c r="G275" s="115"/>
      <c r="H275" s="115"/>
      <c r="I275" s="116"/>
    </row>
    <row r="276" spans="1:9" ht="34.5" hidden="1" customHeight="1">
      <c r="A276" s="109">
        <v>2981</v>
      </c>
      <c r="B276" s="137" t="s">
        <v>27</v>
      </c>
      <c r="C276" s="119">
        <v>8</v>
      </c>
      <c r="D276" s="120">
        <v>1</v>
      </c>
      <c r="E276" s="104" t="s">
        <v>691</v>
      </c>
      <c r="F276" s="127" t="s">
        <v>355</v>
      </c>
      <c r="G276" s="123"/>
      <c r="H276" s="123"/>
      <c r="I276" s="124"/>
    </row>
    <row r="277" spans="1:9" ht="32.25" customHeight="1">
      <c r="A277" s="109">
        <v>3000</v>
      </c>
      <c r="B277" s="135" t="s">
        <v>28</v>
      </c>
      <c r="C277" s="110">
        <v>0</v>
      </c>
      <c r="D277" s="111">
        <v>0</v>
      </c>
      <c r="E277" s="136" t="s">
        <v>609</v>
      </c>
      <c r="F277" s="131" t="s">
        <v>356</v>
      </c>
      <c r="G277" s="132">
        <v>24000</v>
      </c>
      <c r="H277" s="132">
        <v>24000</v>
      </c>
      <c r="I277" s="133"/>
    </row>
    <row r="278" spans="1:9" ht="14.25" hidden="1" customHeight="1">
      <c r="A278" s="97"/>
      <c r="B278" s="98"/>
      <c r="C278" s="99"/>
      <c r="D278" s="100"/>
      <c r="E278" s="104" t="s">
        <v>498</v>
      </c>
      <c r="F278" s="105"/>
      <c r="G278" s="107"/>
      <c r="H278" s="107"/>
      <c r="I278" s="108"/>
    </row>
    <row r="279" spans="1:9" ht="26.25" hidden="1" customHeight="1">
      <c r="A279" s="109">
        <v>3010</v>
      </c>
      <c r="B279" s="135" t="s">
        <v>28</v>
      </c>
      <c r="C279" s="110">
        <v>1</v>
      </c>
      <c r="D279" s="111">
        <v>0</v>
      </c>
      <c r="E279" s="112" t="s">
        <v>692</v>
      </c>
      <c r="F279" s="113" t="s">
        <v>357</v>
      </c>
      <c r="G279" s="123"/>
      <c r="H279" s="123"/>
      <c r="I279" s="124"/>
    </row>
    <row r="280" spans="1:9" ht="30.75" hidden="1" customHeight="1">
      <c r="A280" s="109"/>
      <c r="B280" s="98"/>
      <c r="C280" s="110"/>
      <c r="D280" s="111"/>
      <c r="E280" s="104" t="s">
        <v>493</v>
      </c>
      <c r="F280" s="113"/>
      <c r="G280" s="115"/>
      <c r="H280" s="115"/>
      <c r="I280" s="116"/>
    </row>
    <row r="281" spans="1:9" ht="36.75" hidden="1" customHeight="1">
      <c r="A281" s="109">
        <v>3011</v>
      </c>
      <c r="B281" s="137" t="s">
        <v>28</v>
      </c>
      <c r="C281" s="119">
        <v>1</v>
      </c>
      <c r="D281" s="120">
        <v>1</v>
      </c>
      <c r="E281" s="104" t="s">
        <v>693</v>
      </c>
      <c r="F281" s="127" t="s">
        <v>358</v>
      </c>
      <c r="G281" s="123"/>
      <c r="H281" s="123"/>
      <c r="I281" s="124"/>
    </row>
    <row r="282" spans="1:9" ht="39.75" hidden="1" customHeight="1">
      <c r="A282" s="109">
        <v>3012</v>
      </c>
      <c r="B282" s="137" t="s">
        <v>28</v>
      </c>
      <c r="C282" s="119">
        <v>1</v>
      </c>
      <c r="D282" s="120">
        <v>2</v>
      </c>
      <c r="E282" s="104" t="s">
        <v>694</v>
      </c>
      <c r="F282" s="127" t="s">
        <v>359</v>
      </c>
      <c r="G282" s="123"/>
      <c r="H282" s="123"/>
      <c r="I282" s="124"/>
    </row>
    <row r="283" spans="1:9" ht="41.25" hidden="1" customHeight="1">
      <c r="A283" s="109">
        <v>3020</v>
      </c>
      <c r="B283" s="135" t="s">
        <v>28</v>
      </c>
      <c r="C283" s="110">
        <v>2</v>
      </c>
      <c r="D283" s="111">
        <v>0</v>
      </c>
      <c r="E283" s="112" t="s">
        <v>695</v>
      </c>
      <c r="F283" s="113" t="s">
        <v>360</v>
      </c>
      <c r="G283" s="123"/>
      <c r="H283" s="123"/>
      <c r="I283" s="124"/>
    </row>
    <row r="284" spans="1:9" ht="40.5" hidden="1" customHeight="1">
      <c r="A284" s="109"/>
      <c r="B284" s="98"/>
      <c r="C284" s="110"/>
      <c r="D284" s="111"/>
      <c r="E284" s="104" t="s">
        <v>493</v>
      </c>
      <c r="F284" s="113"/>
      <c r="G284" s="115"/>
      <c r="H284" s="115"/>
      <c r="I284" s="116"/>
    </row>
    <row r="285" spans="1:9" ht="43.5" hidden="1" customHeight="1">
      <c r="A285" s="109">
        <v>3021</v>
      </c>
      <c r="B285" s="137" t="s">
        <v>28</v>
      </c>
      <c r="C285" s="119">
        <v>2</v>
      </c>
      <c r="D285" s="120">
        <v>1</v>
      </c>
      <c r="E285" s="104" t="s">
        <v>695</v>
      </c>
      <c r="F285" s="127" t="s">
        <v>361</v>
      </c>
      <c r="G285" s="123"/>
      <c r="H285" s="123"/>
      <c r="I285" s="124"/>
    </row>
    <row r="286" spans="1:9" ht="16.5" customHeight="1">
      <c r="A286" s="109">
        <v>3030</v>
      </c>
      <c r="B286" s="135" t="s">
        <v>28</v>
      </c>
      <c r="C286" s="110">
        <v>3</v>
      </c>
      <c r="D286" s="111">
        <v>0</v>
      </c>
      <c r="E286" s="112" t="s">
        <v>749</v>
      </c>
      <c r="F286" s="113" t="s">
        <v>362</v>
      </c>
      <c r="G286" s="123"/>
      <c r="H286" s="123">
        <v>0</v>
      </c>
      <c r="I286" s="124"/>
    </row>
    <row r="287" spans="1:9" ht="36" hidden="1" customHeight="1">
      <c r="A287" s="109"/>
      <c r="B287" s="98"/>
      <c r="C287" s="110"/>
      <c r="D287" s="111"/>
      <c r="E287" s="104" t="s">
        <v>493</v>
      </c>
      <c r="F287" s="113"/>
      <c r="G287" s="115"/>
      <c r="H287" s="115"/>
      <c r="I287" s="116"/>
    </row>
    <row r="288" spans="1:9" ht="19.5" customHeight="1">
      <c r="A288" s="109">
        <v>3031</v>
      </c>
      <c r="B288" s="137" t="s">
        <v>28</v>
      </c>
      <c r="C288" s="119">
        <v>3</v>
      </c>
      <c r="D288" s="120" t="s">
        <v>396</v>
      </c>
      <c r="E288" s="104" t="s">
        <v>749</v>
      </c>
      <c r="F288" s="113"/>
      <c r="G288" s="149"/>
      <c r="H288" s="149">
        <v>0</v>
      </c>
      <c r="I288" s="116"/>
    </row>
    <row r="289" spans="1:9" ht="15" customHeight="1">
      <c r="A289" s="109">
        <v>3040</v>
      </c>
      <c r="B289" s="135" t="s">
        <v>28</v>
      </c>
      <c r="C289" s="110">
        <v>4</v>
      </c>
      <c r="D289" s="111">
        <v>0</v>
      </c>
      <c r="E289" s="112" t="s">
        <v>750</v>
      </c>
      <c r="F289" s="113" t="s">
        <v>363</v>
      </c>
      <c r="G289" s="123"/>
      <c r="H289" s="123">
        <v>0</v>
      </c>
      <c r="I289" s="124"/>
    </row>
    <row r="290" spans="1:9" ht="21" hidden="1" customHeight="1">
      <c r="A290" s="109"/>
      <c r="B290" s="98"/>
      <c r="C290" s="110"/>
      <c r="D290" s="111"/>
      <c r="E290" s="104" t="s">
        <v>493</v>
      </c>
      <c r="F290" s="113"/>
      <c r="G290" s="115"/>
      <c r="H290" s="115"/>
      <c r="I290" s="116"/>
    </row>
    <row r="291" spans="1:9" ht="47.25" hidden="1" customHeight="1">
      <c r="A291" s="109">
        <v>3041</v>
      </c>
      <c r="B291" s="137" t="s">
        <v>28</v>
      </c>
      <c r="C291" s="119">
        <v>4</v>
      </c>
      <c r="D291" s="120">
        <v>1</v>
      </c>
      <c r="E291" s="104" t="s">
        <v>750</v>
      </c>
      <c r="F291" s="127" t="s">
        <v>364</v>
      </c>
      <c r="G291" s="123"/>
      <c r="H291" s="123">
        <v>1200</v>
      </c>
      <c r="I291" s="124"/>
    </row>
    <row r="292" spans="1:9" ht="23.25" hidden="1" customHeight="1">
      <c r="A292" s="109">
        <v>3050</v>
      </c>
      <c r="B292" s="135" t="s">
        <v>28</v>
      </c>
      <c r="C292" s="110">
        <v>5</v>
      </c>
      <c r="D292" s="111">
        <v>0</v>
      </c>
      <c r="E292" s="112" t="s">
        <v>696</v>
      </c>
      <c r="F292" s="113" t="s">
        <v>365</v>
      </c>
      <c r="G292" s="123"/>
      <c r="H292" s="123"/>
      <c r="I292" s="124"/>
    </row>
    <row r="293" spans="1:9" ht="31.5" hidden="1" customHeight="1">
      <c r="A293" s="109"/>
      <c r="B293" s="98"/>
      <c r="C293" s="110"/>
      <c r="D293" s="111"/>
      <c r="E293" s="104" t="s">
        <v>493</v>
      </c>
      <c r="F293" s="113"/>
      <c r="G293" s="115"/>
      <c r="H293" s="115"/>
      <c r="I293" s="116"/>
    </row>
    <row r="294" spans="1:9" ht="34.5" hidden="1" customHeight="1">
      <c r="A294" s="109">
        <v>3051</v>
      </c>
      <c r="B294" s="137" t="s">
        <v>28</v>
      </c>
      <c r="C294" s="119">
        <v>5</v>
      </c>
      <c r="D294" s="120">
        <v>1</v>
      </c>
      <c r="E294" s="104" t="s">
        <v>696</v>
      </c>
      <c r="F294" s="127" t="s">
        <v>365</v>
      </c>
      <c r="G294" s="123"/>
      <c r="H294" s="123"/>
      <c r="I294" s="124"/>
    </row>
    <row r="295" spans="1:9" ht="30" hidden="1" customHeight="1">
      <c r="A295" s="109">
        <v>3060</v>
      </c>
      <c r="B295" s="135" t="s">
        <v>28</v>
      </c>
      <c r="C295" s="110">
        <v>6</v>
      </c>
      <c r="D295" s="111">
        <v>0</v>
      </c>
      <c r="E295" s="112" t="s">
        <v>697</v>
      </c>
      <c r="F295" s="113" t="s">
        <v>366</v>
      </c>
      <c r="G295" s="123"/>
      <c r="H295" s="123"/>
      <c r="I295" s="124"/>
    </row>
    <row r="296" spans="1:9" ht="30.75" hidden="1" customHeight="1">
      <c r="A296" s="109"/>
      <c r="B296" s="98"/>
      <c r="C296" s="110"/>
      <c r="D296" s="111"/>
      <c r="E296" s="104" t="s">
        <v>493</v>
      </c>
      <c r="F296" s="113"/>
      <c r="G296" s="115"/>
      <c r="H296" s="115"/>
      <c r="I296" s="116"/>
    </row>
    <row r="297" spans="1:9" ht="33.75" hidden="1" customHeight="1">
      <c r="A297" s="109">
        <v>3061</v>
      </c>
      <c r="B297" s="137" t="s">
        <v>28</v>
      </c>
      <c r="C297" s="119">
        <v>6</v>
      </c>
      <c r="D297" s="120">
        <v>1</v>
      </c>
      <c r="E297" s="104" t="s">
        <v>697</v>
      </c>
      <c r="F297" s="127" t="s">
        <v>366</v>
      </c>
      <c r="G297" s="123"/>
      <c r="H297" s="123"/>
      <c r="I297" s="124"/>
    </row>
    <row r="298" spans="1:9" ht="27">
      <c r="A298" s="109">
        <v>3070</v>
      </c>
      <c r="B298" s="135" t="s">
        <v>28</v>
      </c>
      <c r="C298" s="110">
        <v>7</v>
      </c>
      <c r="D298" s="111">
        <v>0</v>
      </c>
      <c r="E298" s="112" t="s">
        <v>698</v>
      </c>
      <c r="F298" s="113" t="s">
        <v>367</v>
      </c>
      <c r="G298" s="132">
        <v>24000</v>
      </c>
      <c r="H298" s="132">
        <v>24000</v>
      </c>
      <c r="I298" s="124"/>
    </row>
    <row r="299" spans="1:9">
      <c r="A299" s="109"/>
      <c r="B299" s="98"/>
      <c r="C299" s="110"/>
      <c r="D299" s="111"/>
      <c r="E299" s="104" t="s">
        <v>493</v>
      </c>
      <c r="F299" s="113"/>
      <c r="G299" s="115"/>
      <c r="H299" s="115"/>
      <c r="I299" s="116"/>
    </row>
    <row r="300" spans="1:9" ht="27">
      <c r="A300" s="109">
        <v>3071</v>
      </c>
      <c r="B300" s="137" t="s">
        <v>28</v>
      </c>
      <c r="C300" s="119">
        <v>7</v>
      </c>
      <c r="D300" s="120">
        <v>1</v>
      </c>
      <c r="E300" s="104" t="s">
        <v>698</v>
      </c>
      <c r="F300" s="127" t="s">
        <v>368</v>
      </c>
      <c r="G300" s="132">
        <v>24000</v>
      </c>
      <c r="H300" s="132">
        <v>24000</v>
      </c>
      <c r="I300" s="124"/>
    </row>
    <row r="301" spans="1:9">
      <c r="A301" s="109">
        <v>3080</v>
      </c>
      <c r="B301" s="135" t="s">
        <v>28</v>
      </c>
      <c r="C301" s="110" t="s">
        <v>403</v>
      </c>
      <c r="D301" s="111" t="s">
        <v>396</v>
      </c>
      <c r="E301" s="112" t="s">
        <v>402</v>
      </c>
      <c r="F301" s="113" t="s">
        <v>369</v>
      </c>
      <c r="G301" s="123">
        <v>0</v>
      </c>
      <c r="H301" s="123">
        <v>0</v>
      </c>
      <c r="I301" s="124"/>
    </row>
    <row r="302" spans="1:9" ht="0.75" customHeight="1">
      <c r="A302" s="109"/>
      <c r="B302" s="98"/>
      <c r="C302" s="110"/>
      <c r="D302" s="111"/>
      <c r="E302" s="104" t="s">
        <v>493</v>
      </c>
      <c r="F302" s="113"/>
      <c r="G302" s="115"/>
      <c r="H302" s="115"/>
      <c r="I302" s="116"/>
    </row>
    <row r="303" spans="1:9" ht="27" hidden="1">
      <c r="A303" s="109">
        <v>3081</v>
      </c>
      <c r="B303" s="137" t="s">
        <v>28</v>
      </c>
      <c r="C303" s="119">
        <v>8</v>
      </c>
      <c r="D303" s="120">
        <v>1</v>
      </c>
      <c r="E303" s="104" t="s">
        <v>751</v>
      </c>
      <c r="F303" s="127" t="s">
        <v>370</v>
      </c>
      <c r="G303" s="123"/>
      <c r="H303" s="123"/>
      <c r="I303" s="124"/>
    </row>
    <row r="304" spans="1:9" hidden="1">
      <c r="A304" s="109"/>
      <c r="B304" s="98"/>
      <c r="C304" s="110"/>
      <c r="D304" s="111"/>
      <c r="E304" s="104" t="s">
        <v>493</v>
      </c>
      <c r="F304" s="113"/>
      <c r="G304" s="115"/>
      <c r="H304" s="115"/>
      <c r="I304" s="116"/>
    </row>
    <row r="305" spans="1:9" ht="27" hidden="1">
      <c r="A305" s="109">
        <v>3090</v>
      </c>
      <c r="B305" s="135" t="s">
        <v>28</v>
      </c>
      <c r="C305" s="110">
        <v>9</v>
      </c>
      <c r="D305" s="111">
        <v>0</v>
      </c>
      <c r="E305" s="112" t="s">
        <v>699</v>
      </c>
      <c r="F305" s="113" t="s">
        <v>371</v>
      </c>
      <c r="G305" s="123"/>
      <c r="H305" s="123"/>
      <c r="I305" s="124"/>
    </row>
    <row r="306" spans="1:9" hidden="1">
      <c r="A306" s="109"/>
      <c r="B306" s="98"/>
      <c r="C306" s="110"/>
      <c r="D306" s="111"/>
      <c r="E306" s="104" t="s">
        <v>493</v>
      </c>
      <c r="F306" s="113"/>
      <c r="G306" s="115"/>
      <c r="H306" s="115"/>
      <c r="I306" s="116"/>
    </row>
    <row r="307" spans="1:9" ht="27" hidden="1">
      <c r="A307" s="150">
        <v>3091</v>
      </c>
      <c r="B307" s="137" t="s">
        <v>28</v>
      </c>
      <c r="C307" s="151">
        <v>9</v>
      </c>
      <c r="D307" s="152">
        <v>1</v>
      </c>
      <c r="E307" s="153" t="s">
        <v>699</v>
      </c>
      <c r="F307" s="154" t="s">
        <v>372</v>
      </c>
      <c r="G307" s="155"/>
      <c r="H307" s="155"/>
      <c r="I307" s="156"/>
    </row>
    <row r="308" spans="1:9" ht="40.5" hidden="1">
      <c r="A308" s="150">
        <v>3092</v>
      </c>
      <c r="B308" s="137" t="s">
        <v>28</v>
      </c>
      <c r="C308" s="151">
        <v>9</v>
      </c>
      <c r="D308" s="152">
        <v>2</v>
      </c>
      <c r="E308" s="153" t="s">
        <v>760</v>
      </c>
      <c r="F308" s="154"/>
      <c r="G308" s="155"/>
      <c r="H308" s="155"/>
      <c r="I308" s="156"/>
    </row>
    <row r="309" spans="1:9" ht="27">
      <c r="A309" s="150">
        <v>3100</v>
      </c>
      <c r="B309" s="110" t="s">
        <v>29</v>
      </c>
      <c r="C309" s="110">
        <v>0</v>
      </c>
      <c r="D309" s="111">
        <v>0</v>
      </c>
      <c r="E309" s="157" t="s">
        <v>762</v>
      </c>
      <c r="F309" s="158"/>
      <c r="G309" s="132">
        <v>670000</v>
      </c>
      <c r="H309" s="132">
        <v>670000</v>
      </c>
      <c r="I309" s="133"/>
    </row>
    <row r="310" spans="1:9">
      <c r="A310" s="150"/>
      <c r="B310" s="98"/>
      <c r="C310" s="99"/>
      <c r="D310" s="100"/>
      <c r="E310" s="104" t="s">
        <v>498</v>
      </c>
      <c r="F310" s="105"/>
      <c r="G310" s="107"/>
      <c r="H310" s="107"/>
      <c r="I310" s="108"/>
    </row>
    <row r="311" spans="1:9" ht="27">
      <c r="A311" s="150">
        <v>3110</v>
      </c>
      <c r="B311" s="159" t="s">
        <v>29</v>
      </c>
      <c r="C311" s="159">
        <v>1</v>
      </c>
      <c r="D311" s="160">
        <v>0</v>
      </c>
      <c r="E311" s="145" t="s">
        <v>768</v>
      </c>
      <c r="F311" s="127"/>
      <c r="G311" s="123">
        <v>670000</v>
      </c>
      <c r="H311" s="123">
        <v>670000</v>
      </c>
      <c r="I311" s="124"/>
    </row>
    <row r="312" spans="1:9">
      <c r="A312" s="150"/>
      <c r="B312" s="98"/>
      <c r="C312" s="110"/>
      <c r="D312" s="111"/>
      <c r="E312" s="104" t="s">
        <v>493</v>
      </c>
      <c r="F312" s="113"/>
      <c r="G312" s="115"/>
      <c r="H312" s="115"/>
      <c r="I312" s="116"/>
    </row>
    <row r="313" spans="1:9" ht="18" thickBot="1">
      <c r="A313" s="161">
        <v>3112</v>
      </c>
      <c r="B313" s="162" t="s">
        <v>29</v>
      </c>
      <c r="C313" s="162">
        <v>1</v>
      </c>
      <c r="D313" s="163">
        <v>2</v>
      </c>
      <c r="E313" s="164" t="s">
        <v>769</v>
      </c>
      <c r="F313" s="165"/>
      <c r="G313" s="166">
        <v>670000</v>
      </c>
      <c r="H313" s="166">
        <v>670000</v>
      </c>
      <c r="I313" s="167"/>
    </row>
  </sheetData>
  <mergeCells count="14">
    <mergeCell ref="G2:I2"/>
    <mergeCell ref="H1:I1"/>
    <mergeCell ref="E3:I3"/>
    <mergeCell ref="A4:I4"/>
    <mergeCell ref="F8:F9"/>
    <mergeCell ref="G8:G9"/>
    <mergeCell ref="H8:I8"/>
    <mergeCell ref="H7:I7"/>
    <mergeCell ref="A8:A9"/>
    <mergeCell ref="B8:B9"/>
    <mergeCell ref="C8:C9"/>
    <mergeCell ref="D8:D9"/>
    <mergeCell ref="E8:E9"/>
    <mergeCell ref="A5:I5"/>
  </mergeCells>
  <phoneticPr fontId="1" type="noConversion"/>
  <pageMargins left="0.39370078740157483" right="0.15748031496062992" top="0.35433070866141736" bottom="0.43307086614173229" header="0.15748031496062992" footer="0.23622047244094491"/>
  <pageSetup paperSize="9" scale="95" firstPageNumber="7" orientation="portrait" useFirstPageNumber="1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84"/>
  <sheetViews>
    <sheetView workbookViewId="0">
      <selection sqref="A1:F231"/>
    </sheetView>
  </sheetViews>
  <sheetFormatPr defaultRowHeight="13.5"/>
  <cols>
    <col min="1" max="1" width="5.85546875" style="66" customWidth="1"/>
    <col min="2" max="2" width="48.42578125" style="66" customWidth="1"/>
    <col min="3" max="3" width="6.28515625" style="237" customWidth="1"/>
    <col min="4" max="4" width="14.85546875" style="66" customWidth="1"/>
    <col min="5" max="5" width="12.28515625" style="66" customWidth="1"/>
    <col min="6" max="6" width="12" style="66" customWidth="1"/>
    <col min="7" max="7" width="9.140625" style="66"/>
    <col min="8" max="9" width="9.5703125" style="66" bestFit="1" customWidth="1"/>
    <col min="10" max="16384" width="9.140625" style="66"/>
  </cols>
  <sheetData>
    <row r="1" spans="1:9" ht="17.25" customHeight="1">
      <c r="C1" s="66"/>
      <c r="E1" s="66" t="s">
        <v>1069</v>
      </c>
    </row>
    <row r="2" spans="1:9" ht="53.25" customHeight="1">
      <c r="B2" s="65"/>
      <c r="C2" s="65"/>
      <c r="D2" s="359" t="s">
        <v>576</v>
      </c>
      <c r="E2" s="359"/>
      <c r="F2" s="359"/>
      <c r="G2" s="65"/>
    </row>
    <row r="3" spans="1:9" ht="19.5" customHeight="1">
      <c r="B3" s="360"/>
      <c r="C3" s="360"/>
      <c r="D3" s="360"/>
      <c r="E3" s="360"/>
      <c r="F3" s="360"/>
    </row>
    <row r="4" spans="1:9" ht="21" customHeight="1">
      <c r="A4" s="367" t="s">
        <v>774</v>
      </c>
      <c r="B4" s="367"/>
      <c r="C4" s="367"/>
      <c r="D4" s="367"/>
      <c r="E4" s="367"/>
      <c r="F4" s="367"/>
    </row>
    <row r="5" spans="1:9" ht="45" customHeight="1" thickBot="1">
      <c r="A5" s="361" t="s">
        <v>862</v>
      </c>
      <c r="B5" s="361"/>
      <c r="C5" s="361"/>
      <c r="D5" s="361"/>
      <c r="E5" s="361"/>
      <c r="F5" s="361"/>
    </row>
    <row r="6" spans="1:9" ht="29.25" thickBot="1">
      <c r="A6" s="352" t="s">
        <v>775</v>
      </c>
      <c r="B6" s="194" t="s">
        <v>814</v>
      </c>
      <c r="C6" s="195"/>
      <c r="D6" s="363" t="s">
        <v>465</v>
      </c>
      <c r="E6" s="365" t="s">
        <v>498</v>
      </c>
      <c r="F6" s="366"/>
    </row>
    <row r="7" spans="1:9" ht="29.25" thickBot="1">
      <c r="A7" s="362"/>
      <c r="B7" s="196" t="s">
        <v>815</v>
      </c>
      <c r="C7" s="197" t="s">
        <v>392</v>
      </c>
      <c r="D7" s="364"/>
      <c r="E7" s="198" t="s">
        <v>487</v>
      </c>
      <c r="F7" s="198" t="s">
        <v>560</v>
      </c>
    </row>
    <row r="8" spans="1:9" ht="14.25" thickBot="1">
      <c r="A8" s="199">
        <v>1</v>
      </c>
      <c r="B8" s="199">
        <v>2</v>
      </c>
      <c r="C8" s="280" t="s">
        <v>393</v>
      </c>
      <c r="D8" s="280">
        <v>4</v>
      </c>
      <c r="E8" s="280">
        <v>5</v>
      </c>
      <c r="F8" s="280">
        <v>6</v>
      </c>
    </row>
    <row r="9" spans="1:9" ht="33.75" thickBot="1">
      <c r="A9" s="200"/>
      <c r="B9" s="238" t="s">
        <v>776</v>
      </c>
      <c r="C9" s="281"/>
      <c r="D9" s="282">
        <f>E9+F9-D172</f>
        <v>3305221.8</v>
      </c>
      <c r="E9" s="282">
        <f>E11</f>
        <v>2408977.2999999998</v>
      </c>
      <c r="F9" s="282">
        <f>F11+F173+F208</f>
        <v>1566244.5</v>
      </c>
    </row>
    <row r="10" spans="1:9" ht="14.25" thickBot="1">
      <c r="A10" s="200"/>
      <c r="B10" s="239" t="s">
        <v>816</v>
      </c>
      <c r="C10" s="281"/>
      <c r="D10" s="218"/>
      <c r="E10" s="218"/>
      <c r="F10" s="218"/>
    </row>
    <row r="11" spans="1:9" ht="52.5" thickBot="1">
      <c r="A11" s="200">
        <v>4050</v>
      </c>
      <c r="B11" s="240" t="s">
        <v>798</v>
      </c>
      <c r="C11" s="283" t="s">
        <v>121</v>
      </c>
      <c r="D11" s="284">
        <v>2397977.2999999998</v>
      </c>
      <c r="E11" s="284">
        <f>E13+E26+E84+E94+E129+E144</f>
        <v>2408977.2999999998</v>
      </c>
      <c r="F11" s="284">
        <f>F13+F26+F84+F94+F129+F144</f>
        <v>0</v>
      </c>
    </row>
    <row r="12" spans="1:9" ht="14.25" thickBot="1">
      <c r="A12" s="200"/>
      <c r="B12" s="239" t="s">
        <v>816</v>
      </c>
      <c r="C12" s="281"/>
      <c r="D12" s="284"/>
      <c r="E12" s="284"/>
      <c r="F12" s="218"/>
      <c r="I12" s="201"/>
    </row>
    <row r="13" spans="1:9" ht="29.25" thickBot="1">
      <c r="A13" s="200">
        <v>4100</v>
      </c>
      <c r="B13" s="241" t="s">
        <v>863</v>
      </c>
      <c r="C13" s="285" t="s">
        <v>121</v>
      </c>
      <c r="D13" s="284">
        <v>325227.2</v>
      </c>
      <c r="E13" s="284">
        <f>E15</f>
        <v>325227.2</v>
      </c>
      <c r="F13" s="218"/>
    </row>
    <row r="14" spans="1:9" ht="14.25" thickBot="1">
      <c r="A14" s="200"/>
      <c r="B14" s="239" t="s">
        <v>816</v>
      </c>
      <c r="C14" s="281"/>
      <c r="D14" s="284"/>
      <c r="E14" s="284"/>
      <c r="F14" s="218"/>
      <c r="H14" s="201"/>
    </row>
    <row r="15" spans="1:9" ht="27.75" thickBot="1">
      <c r="A15" s="202">
        <v>4110</v>
      </c>
      <c r="B15" s="242" t="s">
        <v>777</v>
      </c>
      <c r="C15" s="285" t="s">
        <v>121</v>
      </c>
      <c r="D15" s="284">
        <v>325227.2</v>
      </c>
      <c r="E15" s="284">
        <f>E17+E18</f>
        <v>325227.2</v>
      </c>
      <c r="F15" s="282"/>
    </row>
    <row r="16" spans="1:9" ht="15" thickBot="1">
      <c r="A16" s="202"/>
      <c r="B16" s="239" t="s">
        <v>493</v>
      </c>
      <c r="C16" s="285"/>
      <c r="D16" s="284"/>
      <c r="E16" s="284"/>
      <c r="F16" s="282"/>
    </row>
    <row r="17" spans="1:9" ht="14.25">
      <c r="A17" s="203">
        <v>4111</v>
      </c>
      <c r="B17" s="243" t="s">
        <v>787</v>
      </c>
      <c r="C17" s="286" t="s">
        <v>31</v>
      </c>
      <c r="D17" s="284">
        <v>302227.20000000001</v>
      </c>
      <c r="E17" s="284">
        <v>302227.20000000001</v>
      </c>
      <c r="F17" s="282"/>
    </row>
    <row r="18" spans="1:9" ht="27">
      <c r="A18" s="203">
        <v>4112</v>
      </c>
      <c r="B18" s="243" t="s">
        <v>817</v>
      </c>
      <c r="C18" s="286" t="s">
        <v>32</v>
      </c>
      <c r="D18" s="284">
        <v>23000</v>
      </c>
      <c r="E18" s="284">
        <v>23000</v>
      </c>
      <c r="F18" s="282"/>
    </row>
    <row r="19" spans="1:9" ht="14.25">
      <c r="A19" s="203">
        <v>4114</v>
      </c>
      <c r="B19" s="243" t="s">
        <v>818</v>
      </c>
      <c r="C19" s="286" t="s">
        <v>30</v>
      </c>
      <c r="D19" s="284">
        <v>0</v>
      </c>
      <c r="E19" s="284">
        <v>0</v>
      </c>
      <c r="F19" s="282"/>
    </row>
    <row r="20" spans="1:9" ht="27.75" thickBot="1">
      <c r="A20" s="203">
        <v>4120</v>
      </c>
      <c r="B20" s="244" t="s">
        <v>778</v>
      </c>
      <c r="C20" s="285" t="s">
        <v>121</v>
      </c>
      <c r="D20" s="284"/>
      <c r="E20" s="284"/>
      <c r="F20" s="282"/>
    </row>
    <row r="21" spans="1:9" ht="15" thickBot="1">
      <c r="A21" s="202"/>
      <c r="B21" s="239" t="s">
        <v>493</v>
      </c>
      <c r="C21" s="285"/>
      <c r="D21" s="284"/>
      <c r="E21" s="284"/>
      <c r="F21" s="282"/>
    </row>
    <row r="22" spans="1:9" ht="14.25">
      <c r="A22" s="203">
        <v>4121</v>
      </c>
      <c r="B22" s="243" t="s">
        <v>788</v>
      </c>
      <c r="C22" s="286" t="s">
        <v>33</v>
      </c>
      <c r="D22" s="284"/>
      <c r="E22" s="284"/>
      <c r="F22" s="282"/>
    </row>
    <row r="23" spans="1:9" ht="27.75" thickBot="1">
      <c r="A23" s="203">
        <v>4130</v>
      </c>
      <c r="B23" s="244" t="s">
        <v>859</v>
      </c>
      <c r="C23" s="285" t="s">
        <v>121</v>
      </c>
      <c r="D23" s="284"/>
      <c r="E23" s="284"/>
      <c r="F23" s="282"/>
    </row>
    <row r="24" spans="1:9" ht="15" thickBot="1">
      <c r="A24" s="202"/>
      <c r="B24" s="239" t="s">
        <v>493</v>
      </c>
      <c r="C24" s="285"/>
      <c r="D24" s="284"/>
      <c r="E24" s="284"/>
      <c r="F24" s="282"/>
    </row>
    <row r="25" spans="1:9" ht="15" thickBot="1">
      <c r="A25" s="204">
        <v>4131</v>
      </c>
      <c r="B25" s="245" t="s">
        <v>819</v>
      </c>
      <c r="C25" s="286" t="s">
        <v>34</v>
      </c>
      <c r="D25" s="284"/>
      <c r="E25" s="284"/>
      <c r="F25" s="282"/>
    </row>
    <row r="26" spans="1:9" ht="54.75" thickBot="1">
      <c r="A26" s="200">
        <v>4200</v>
      </c>
      <c r="B26" s="246" t="s">
        <v>864</v>
      </c>
      <c r="C26" s="285" t="s">
        <v>121</v>
      </c>
      <c r="D26" s="284">
        <v>146484</v>
      </c>
      <c r="E26" s="284">
        <f>E28+E37+E42+E52+E55+E59</f>
        <v>154674</v>
      </c>
      <c r="F26" s="282"/>
    </row>
    <row r="27" spans="1:9" ht="14.25" thickBot="1">
      <c r="A27" s="200"/>
      <c r="B27" s="239" t="s">
        <v>816</v>
      </c>
      <c r="C27" s="281"/>
      <c r="D27" s="284"/>
      <c r="E27" s="284"/>
      <c r="F27" s="218"/>
    </row>
    <row r="28" spans="1:9" ht="41.25" thickBot="1">
      <c r="A28" s="202">
        <v>4210</v>
      </c>
      <c r="B28" s="247" t="s">
        <v>806</v>
      </c>
      <c r="C28" s="285" t="s">
        <v>121</v>
      </c>
      <c r="D28" s="284">
        <v>66150</v>
      </c>
      <c r="E28" s="284">
        <f>E31+E32+E33+E34</f>
        <v>76150</v>
      </c>
      <c r="F28" s="282"/>
    </row>
    <row r="29" spans="1:9" ht="15" thickBot="1">
      <c r="A29" s="202"/>
      <c r="B29" s="239" t="s">
        <v>493</v>
      </c>
      <c r="C29" s="285"/>
      <c r="D29" s="284"/>
      <c r="E29" s="284"/>
      <c r="F29" s="282"/>
    </row>
    <row r="30" spans="1:9" ht="27">
      <c r="A30" s="203">
        <v>4211</v>
      </c>
      <c r="B30" s="243" t="s">
        <v>820</v>
      </c>
      <c r="C30" s="286" t="s">
        <v>35</v>
      </c>
      <c r="D30" s="284">
        <v>0</v>
      </c>
      <c r="E30" s="284">
        <v>0</v>
      </c>
      <c r="F30" s="282"/>
      <c r="I30" s="201"/>
    </row>
    <row r="31" spans="1:9" ht="14.25">
      <c r="A31" s="203">
        <v>4212</v>
      </c>
      <c r="B31" s="244" t="s">
        <v>821</v>
      </c>
      <c r="C31" s="286" t="s">
        <v>36</v>
      </c>
      <c r="D31" s="284">
        <v>70000</v>
      </c>
      <c r="E31" s="284">
        <v>70000</v>
      </c>
      <c r="F31" s="282"/>
    </row>
    <row r="32" spans="1:9" ht="14.25">
      <c r="A32" s="203">
        <v>4213</v>
      </c>
      <c r="B32" s="243" t="s">
        <v>822</v>
      </c>
      <c r="C32" s="286" t="s">
        <v>37</v>
      </c>
      <c r="D32" s="284">
        <v>4100</v>
      </c>
      <c r="E32" s="284">
        <v>4100</v>
      </c>
      <c r="F32" s="282"/>
    </row>
    <row r="33" spans="1:8" ht="14.25">
      <c r="A33" s="203">
        <v>4214</v>
      </c>
      <c r="B33" s="243" t="s">
        <v>823</v>
      </c>
      <c r="C33" s="286" t="s">
        <v>38</v>
      </c>
      <c r="D33" s="284">
        <v>1800</v>
      </c>
      <c r="E33" s="284">
        <v>1800</v>
      </c>
      <c r="F33" s="282"/>
      <c r="H33" s="201"/>
    </row>
    <row r="34" spans="1:8" ht="14.25">
      <c r="A34" s="203">
        <v>4215</v>
      </c>
      <c r="B34" s="243" t="s">
        <v>789</v>
      </c>
      <c r="C34" s="286" t="s">
        <v>39</v>
      </c>
      <c r="D34" s="284">
        <v>250</v>
      </c>
      <c r="E34" s="284">
        <v>250</v>
      </c>
      <c r="F34" s="282"/>
    </row>
    <row r="35" spans="1:8" ht="14.25">
      <c r="A35" s="203">
        <v>4216</v>
      </c>
      <c r="B35" s="243" t="s">
        <v>891</v>
      </c>
      <c r="C35" s="286" t="s">
        <v>40</v>
      </c>
      <c r="D35" s="284"/>
      <c r="E35" s="284"/>
      <c r="F35" s="282"/>
    </row>
    <row r="36" spans="1:8" ht="15" thickBot="1">
      <c r="A36" s="204">
        <v>4217</v>
      </c>
      <c r="B36" s="248" t="s">
        <v>790</v>
      </c>
      <c r="C36" s="286" t="s">
        <v>41</v>
      </c>
      <c r="D36" s="284"/>
      <c r="E36" s="284"/>
      <c r="F36" s="282"/>
    </row>
    <row r="37" spans="1:8" ht="27.75" thickBot="1">
      <c r="A37" s="202">
        <v>4220</v>
      </c>
      <c r="B37" s="247" t="s">
        <v>807</v>
      </c>
      <c r="C37" s="285" t="s">
        <v>121</v>
      </c>
      <c r="D37" s="284">
        <f>E37</f>
        <v>1500</v>
      </c>
      <c r="E37" s="284">
        <f>E39+E40</f>
        <v>1500</v>
      </c>
      <c r="F37" s="282"/>
      <c r="H37" s="201"/>
    </row>
    <row r="38" spans="1:8" ht="15" thickBot="1">
      <c r="A38" s="202"/>
      <c r="B38" s="239" t="s">
        <v>493</v>
      </c>
      <c r="C38" s="285"/>
      <c r="D38" s="284"/>
      <c r="E38" s="284"/>
      <c r="F38" s="282"/>
    </row>
    <row r="39" spans="1:8" ht="14.25">
      <c r="A39" s="203">
        <v>4221</v>
      </c>
      <c r="B39" s="243" t="s">
        <v>892</v>
      </c>
      <c r="C39" s="287">
        <v>4221</v>
      </c>
      <c r="D39" s="284">
        <v>500</v>
      </c>
      <c r="E39" s="284">
        <v>500</v>
      </c>
      <c r="F39" s="282"/>
    </row>
    <row r="40" spans="1:8" ht="14.25">
      <c r="A40" s="203">
        <v>4222</v>
      </c>
      <c r="B40" s="243" t="s">
        <v>824</v>
      </c>
      <c r="C40" s="286" t="s">
        <v>86</v>
      </c>
      <c r="D40" s="284">
        <v>1000</v>
      </c>
      <c r="E40" s="284">
        <v>1000</v>
      </c>
      <c r="F40" s="282"/>
    </row>
    <row r="41" spans="1:8" ht="15" thickBot="1">
      <c r="A41" s="204">
        <v>4223</v>
      </c>
      <c r="B41" s="248" t="s">
        <v>791</v>
      </c>
      <c r="C41" s="286" t="s">
        <v>87</v>
      </c>
      <c r="D41" s="284"/>
      <c r="E41" s="284"/>
      <c r="F41" s="282"/>
    </row>
    <row r="42" spans="1:8" ht="54.75" thickBot="1">
      <c r="A42" s="202">
        <v>4230</v>
      </c>
      <c r="B42" s="247" t="s">
        <v>865</v>
      </c>
      <c r="C42" s="285" t="s">
        <v>121</v>
      </c>
      <c r="D42" s="284">
        <v>25024</v>
      </c>
      <c r="E42" s="284">
        <f>E45+E47+E50+E51</f>
        <v>25024</v>
      </c>
      <c r="F42" s="282"/>
    </row>
    <row r="43" spans="1:8" ht="15" thickBot="1">
      <c r="A43" s="202"/>
      <c r="B43" s="239" t="s">
        <v>493</v>
      </c>
      <c r="C43" s="285"/>
      <c r="D43" s="284"/>
      <c r="E43" s="284"/>
      <c r="F43" s="282"/>
    </row>
    <row r="44" spans="1:8" ht="14.25">
      <c r="A44" s="203">
        <v>4231</v>
      </c>
      <c r="B44" s="243" t="s">
        <v>825</v>
      </c>
      <c r="C44" s="286" t="s">
        <v>88</v>
      </c>
      <c r="D44" s="284">
        <v>0</v>
      </c>
      <c r="E44" s="284">
        <v>0</v>
      </c>
      <c r="F44" s="282"/>
    </row>
    <row r="45" spans="1:8" ht="14.25">
      <c r="A45" s="203">
        <v>4232</v>
      </c>
      <c r="B45" s="243" t="s">
        <v>826</v>
      </c>
      <c r="C45" s="286" t="s">
        <v>89</v>
      </c>
      <c r="D45" s="284">
        <v>6694</v>
      </c>
      <c r="E45" s="284">
        <v>6694</v>
      </c>
      <c r="F45" s="282"/>
    </row>
    <row r="46" spans="1:8" ht="27">
      <c r="A46" s="203">
        <v>4233</v>
      </c>
      <c r="B46" s="243" t="s">
        <v>827</v>
      </c>
      <c r="C46" s="286" t="s">
        <v>90</v>
      </c>
      <c r="D46" s="284">
        <v>0</v>
      </c>
      <c r="E46" s="284">
        <v>0</v>
      </c>
      <c r="F46" s="282"/>
    </row>
    <row r="47" spans="1:8" ht="14.25">
      <c r="A47" s="203">
        <v>4234</v>
      </c>
      <c r="B47" s="243" t="s">
        <v>828</v>
      </c>
      <c r="C47" s="286" t="s">
        <v>91</v>
      </c>
      <c r="D47" s="284">
        <v>8500</v>
      </c>
      <c r="E47" s="284">
        <v>8500</v>
      </c>
      <c r="F47" s="282"/>
    </row>
    <row r="48" spans="1:8" ht="18" customHeight="1">
      <c r="A48" s="203">
        <v>4235</v>
      </c>
      <c r="B48" s="249" t="s">
        <v>829</v>
      </c>
      <c r="C48" s="288">
        <v>4235</v>
      </c>
      <c r="D48" s="284">
        <v>0</v>
      </c>
      <c r="E48" s="284">
        <v>0</v>
      </c>
      <c r="F48" s="282"/>
    </row>
    <row r="49" spans="1:8" ht="24" customHeight="1">
      <c r="A49" s="203">
        <v>4236</v>
      </c>
      <c r="B49" s="243" t="s">
        <v>830</v>
      </c>
      <c r="C49" s="286" t="s">
        <v>92</v>
      </c>
      <c r="D49" s="284">
        <v>0</v>
      </c>
      <c r="E49" s="284">
        <v>0</v>
      </c>
      <c r="F49" s="282"/>
    </row>
    <row r="50" spans="1:8" ht="14.25">
      <c r="A50" s="203">
        <v>4237</v>
      </c>
      <c r="B50" s="243" t="s">
        <v>831</v>
      </c>
      <c r="C50" s="286" t="s">
        <v>93</v>
      </c>
      <c r="D50" s="284">
        <v>780</v>
      </c>
      <c r="E50" s="284">
        <v>780</v>
      </c>
      <c r="F50" s="282"/>
    </row>
    <row r="51" spans="1:8" ht="15" thickBot="1">
      <c r="A51" s="204">
        <v>4238</v>
      </c>
      <c r="B51" s="248" t="s">
        <v>832</v>
      </c>
      <c r="C51" s="286" t="s">
        <v>94</v>
      </c>
      <c r="D51" s="284">
        <v>9050</v>
      </c>
      <c r="E51" s="284">
        <v>9050</v>
      </c>
      <c r="F51" s="282"/>
    </row>
    <row r="52" spans="1:8" ht="27.75" thickBot="1">
      <c r="A52" s="202">
        <v>4240</v>
      </c>
      <c r="B52" s="247" t="s">
        <v>866</v>
      </c>
      <c r="C52" s="285" t="s">
        <v>121</v>
      </c>
      <c r="D52" s="284">
        <v>15800</v>
      </c>
      <c r="E52" s="284">
        <f>E54</f>
        <v>15800</v>
      </c>
      <c r="F52" s="282"/>
      <c r="H52" s="201"/>
    </row>
    <row r="53" spans="1:8" ht="15" thickBot="1">
      <c r="A53" s="202"/>
      <c r="B53" s="239" t="s">
        <v>493</v>
      </c>
      <c r="C53" s="285"/>
      <c r="D53" s="284"/>
      <c r="E53" s="284"/>
      <c r="F53" s="282"/>
    </row>
    <row r="54" spans="1:8" ht="15" thickBot="1">
      <c r="A54" s="204">
        <v>4241</v>
      </c>
      <c r="B54" s="243" t="s">
        <v>833</v>
      </c>
      <c r="C54" s="286" t="s">
        <v>95</v>
      </c>
      <c r="D54" s="284">
        <v>15800</v>
      </c>
      <c r="E54" s="284">
        <v>15800</v>
      </c>
      <c r="F54" s="282"/>
    </row>
    <row r="55" spans="1:8" ht="27.75" thickBot="1">
      <c r="A55" s="202">
        <v>4250</v>
      </c>
      <c r="B55" s="247" t="s">
        <v>834</v>
      </c>
      <c r="C55" s="285" t="s">
        <v>121</v>
      </c>
      <c r="D55" s="284">
        <v>10700</v>
      </c>
      <c r="E55" s="284">
        <f>E57+E58</f>
        <v>10700</v>
      </c>
      <c r="F55" s="282"/>
    </row>
    <row r="56" spans="1:8" ht="15" thickBot="1">
      <c r="A56" s="202"/>
      <c r="B56" s="239" t="s">
        <v>493</v>
      </c>
      <c r="C56" s="285"/>
      <c r="D56" s="284"/>
      <c r="E56" s="284"/>
      <c r="F56" s="282"/>
    </row>
    <row r="57" spans="1:8" ht="27">
      <c r="A57" s="203">
        <v>4251</v>
      </c>
      <c r="B57" s="243" t="s">
        <v>893</v>
      </c>
      <c r="C57" s="286" t="s">
        <v>96</v>
      </c>
      <c r="D57" s="284">
        <v>8400</v>
      </c>
      <c r="E57" s="284">
        <v>8400</v>
      </c>
      <c r="F57" s="282"/>
    </row>
    <row r="58" spans="1:8" ht="27.75" thickBot="1">
      <c r="A58" s="204">
        <v>4252</v>
      </c>
      <c r="B58" s="248" t="s">
        <v>894</v>
      </c>
      <c r="C58" s="286" t="s">
        <v>97</v>
      </c>
      <c r="D58" s="284">
        <v>2300</v>
      </c>
      <c r="E58" s="284">
        <v>2300</v>
      </c>
      <c r="F58" s="282"/>
    </row>
    <row r="59" spans="1:8" ht="41.25" thickBot="1">
      <c r="A59" s="202">
        <v>4260</v>
      </c>
      <c r="B59" s="247" t="s">
        <v>808</v>
      </c>
      <c r="C59" s="285" t="s">
        <v>121</v>
      </c>
      <c r="D59" s="284">
        <v>25500</v>
      </c>
      <c r="E59" s="284">
        <f>E61+E64+E67+E68</f>
        <v>25500</v>
      </c>
      <c r="F59" s="282"/>
      <c r="H59" s="201"/>
    </row>
    <row r="60" spans="1:8" ht="15" thickBot="1">
      <c r="A60" s="202"/>
      <c r="B60" s="239" t="s">
        <v>493</v>
      </c>
      <c r="C60" s="285"/>
      <c r="D60" s="284"/>
      <c r="E60" s="284"/>
      <c r="F60" s="282"/>
    </row>
    <row r="61" spans="1:8" ht="14.25">
      <c r="A61" s="203">
        <v>4261</v>
      </c>
      <c r="B61" s="243" t="s">
        <v>835</v>
      </c>
      <c r="C61" s="286" t="s">
        <v>98</v>
      </c>
      <c r="D61" s="284">
        <v>3000</v>
      </c>
      <c r="E61" s="284">
        <v>3000</v>
      </c>
      <c r="F61" s="282"/>
    </row>
    <row r="62" spans="1:8" ht="14.25">
      <c r="A62" s="203">
        <v>4262</v>
      </c>
      <c r="B62" s="243" t="s">
        <v>895</v>
      </c>
      <c r="C62" s="286" t="s">
        <v>99</v>
      </c>
      <c r="D62" s="284"/>
      <c r="E62" s="284"/>
      <c r="F62" s="282"/>
    </row>
    <row r="63" spans="1:8" ht="27">
      <c r="A63" s="203">
        <v>4263</v>
      </c>
      <c r="B63" s="243" t="s">
        <v>836</v>
      </c>
      <c r="C63" s="286" t="s">
        <v>100</v>
      </c>
      <c r="D63" s="284"/>
      <c r="E63" s="284"/>
      <c r="F63" s="282"/>
      <c r="H63" s="201"/>
    </row>
    <row r="64" spans="1:8" ht="14.25">
      <c r="A64" s="203">
        <v>4264</v>
      </c>
      <c r="B64" s="243" t="s">
        <v>837</v>
      </c>
      <c r="C64" s="286" t="s">
        <v>101</v>
      </c>
      <c r="D64" s="284">
        <v>8000</v>
      </c>
      <c r="E64" s="284">
        <v>8000</v>
      </c>
      <c r="F64" s="282"/>
    </row>
    <row r="65" spans="1:6" ht="27">
      <c r="A65" s="203">
        <v>4265</v>
      </c>
      <c r="B65" s="250" t="s">
        <v>838</v>
      </c>
      <c r="C65" s="286" t="s">
        <v>102</v>
      </c>
      <c r="D65" s="284"/>
      <c r="E65" s="284"/>
      <c r="F65" s="282"/>
    </row>
    <row r="66" spans="1:6" ht="14.25">
      <c r="A66" s="203">
        <v>4266</v>
      </c>
      <c r="B66" s="243" t="s">
        <v>839</v>
      </c>
      <c r="C66" s="286" t="s">
        <v>103</v>
      </c>
      <c r="D66" s="284"/>
      <c r="E66" s="284"/>
      <c r="F66" s="282"/>
    </row>
    <row r="67" spans="1:6" ht="14.25">
      <c r="A67" s="203">
        <v>4267</v>
      </c>
      <c r="B67" s="243" t="s">
        <v>840</v>
      </c>
      <c r="C67" s="286" t="s">
        <v>104</v>
      </c>
      <c r="D67" s="284">
        <v>7000</v>
      </c>
      <c r="E67" s="284">
        <v>7000</v>
      </c>
      <c r="F67" s="282"/>
    </row>
    <row r="68" spans="1:6" ht="15" thickBot="1">
      <c r="A68" s="204">
        <v>4268</v>
      </c>
      <c r="B68" s="248" t="s">
        <v>841</v>
      </c>
      <c r="C68" s="286" t="s">
        <v>105</v>
      </c>
      <c r="D68" s="284">
        <v>7500</v>
      </c>
      <c r="E68" s="284">
        <v>7500</v>
      </c>
      <c r="F68" s="282"/>
    </row>
    <row r="69" spans="1:6" ht="12" customHeight="1" thickBot="1">
      <c r="A69" s="200">
        <v>4300</v>
      </c>
      <c r="B69" s="251" t="s">
        <v>779</v>
      </c>
      <c r="C69" s="285" t="s">
        <v>121</v>
      </c>
      <c r="D69" s="284"/>
      <c r="E69" s="284"/>
      <c r="F69" s="282"/>
    </row>
    <row r="70" spans="1:6" ht="14.25" hidden="1" thickBot="1">
      <c r="A70" s="200"/>
      <c r="B70" s="239" t="s">
        <v>816</v>
      </c>
      <c r="C70" s="281"/>
      <c r="D70" s="284"/>
      <c r="E70" s="284"/>
      <c r="F70" s="218"/>
    </row>
    <row r="71" spans="1:6" ht="14.25" hidden="1">
      <c r="A71" s="202">
        <v>4310</v>
      </c>
      <c r="B71" s="247" t="s">
        <v>867</v>
      </c>
      <c r="C71" s="285" t="s">
        <v>121</v>
      </c>
      <c r="D71" s="284"/>
      <c r="E71" s="284"/>
      <c r="F71" s="282"/>
    </row>
    <row r="72" spans="1:6" ht="15" hidden="1" thickBot="1">
      <c r="A72" s="202"/>
      <c r="B72" s="239" t="s">
        <v>493</v>
      </c>
      <c r="C72" s="285"/>
      <c r="D72" s="284"/>
      <c r="E72" s="284"/>
      <c r="F72" s="282"/>
    </row>
    <row r="73" spans="1:6" ht="14.25" hidden="1">
      <c r="A73" s="203">
        <v>4311</v>
      </c>
      <c r="B73" s="243" t="s">
        <v>896</v>
      </c>
      <c r="C73" s="286" t="s">
        <v>106</v>
      </c>
      <c r="D73" s="284"/>
      <c r="E73" s="284"/>
      <c r="F73" s="282"/>
    </row>
    <row r="74" spans="1:6" ht="14.25" hidden="1">
      <c r="A74" s="203">
        <v>4312</v>
      </c>
      <c r="B74" s="243" t="s">
        <v>897</v>
      </c>
      <c r="C74" s="286" t="s">
        <v>107</v>
      </c>
      <c r="D74" s="284"/>
      <c r="E74" s="284"/>
      <c r="F74" s="282"/>
    </row>
    <row r="75" spans="1:6" ht="14.25" hidden="1">
      <c r="A75" s="203">
        <v>4320</v>
      </c>
      <c r="B75" s="244" t="s">
        <v>868</v>
      </c>
      <c r="C75" s="285" t="s">
        <v>121</v>
      </c>
      <c r="D75" s="284"/>
      <c r="E75" s="284"/>
      <c r="F75" s="282"/>
    </row>
    <row r="76" spans="1:6" ht="15" hidden="1" thickBot="1">
      <c r="A76" s="202"/>
      <c r="B76" s="239" t="s">
        <v>493</v>
      </c>
      <c r="C76" s="285"/>
      <c r="D76" s="284"/>
      <c r="E76" s="284"/>
      <c r="F76" s="282"/>
    </row>
    <row r="77" spans="1:6" ht="14.25" hidden="1">
      <c r="A77" s="203">
        <v>4321</v>
      </c>
      <c r="B77" s="243" t="s">
        <v>898</v>
      </c>
      <c r="C77" s="286" t="s">
        <v>108</v>
      </c>
      <c r="D77" s="284"/>
      <c r="E77" s="284"/>
      <c r="F77" s="282"/>
    </row>
    <row r="78" spans="1:6" ht="15" hidden="1" thickBot="1">
      <c r="A78" s="204">
        <v>4322</v>
      </c>
      <c r="B78" s="248" t="s">
        <v>899</v>
      </c>
      <c r="C78" s="286" t="s">
        <v>109</v>
      </c>
      <c r="D78" s="284"/>
      <c r="E78" s="284"/>
      <c r="F78" s="282"/>
    </row>
    <row r="79" spans="1:6" ht="27.75" thickBot="1">
      <c r="A79" s="202">
        <v>4330</v>
      </c>
      <c r="B79" s="247" t="s">
        <v>860</v>
      </c>
      <c r="C79" s="285" t="s">
        <v>121</v>
      </c>
      <c r="D79" s="284"/>
      <c r="E79" s="284"/>
      <c r="F79" s="282"/>
    </row>
    <row r="80" spans="1:6" ht="15" thickBot="1">
      <c r="A80" s="202"/>
      <c r="B80" s="239" t="s">
        <v>493</v>
      </c>
      <c r="C80" s="285"/>
      <c r="D80" s="284"/>
      <c r="E80" s="284"/>
      <c r="F80" s="282"/>
    </row>
    <row r="81" spans="1:8" ht="14.25">
      <c r="A81" s="203">
        <v>4331</v>
      </c>
      <c r="B81" s="243" t="s">
        <v>861</v>
      </c>
      <c r="C81" s="286" t="s">
        <v>110</v>
      </c>
      <c r="D81" s="284"/>
      <c r="E81" s="284"/>
      <c r="F81" s="282"/>
    </row>
    <row r="82" spans="1:8" ht="14.25">
      <c r="A82" s="203">
        <v>4332</v>
      </c>
      <c r="B82" s="243" t="s">
        <v>842</v>
      </c>
      <c r="C82" s="286" t="s">
        <v>111</v>
      </c>
      <c r="D82" s="284"/>
      <c r="E82" s="284"/>
      <c r="F82" s="282"/>
    </row>
    <row r="83" spans="1:8" ht="15" thickBot="1">
      <c r="A83" s="204">
        <v>4333</v>
      </c>
      <c r="B83" s="248" t="s">
        <v>900</v>
      </c>
      <c r="C83" s="286" t="s">
        <v>112</v>
      </c>
      <c r="D83" s="284"/>
      <c r="E83" s="284"/>
      <c r="F83" s="282"/>
    </row>
    <row r="84" spans="1:8" ht="15" thickBot="1">
      <c r="A84" s="200">
        <v>4400</v>
      </c>
      <c r="B84" s="246" t="s">
        <v>809</v>
      </c>
      <c r="C84" s="285" t="s">
        <v>121</v>
      </c>
      <c r="D84" s="284">
        <v>1012500</v>
      </c>
      <c r="E84" s="284">
        <f>E88</f>
        <v>1012500</v>
      </c>
      <c r="F84" s="282"/>
    </row>
    <row r="85" spans="1:8" ht="14.25" thickBot="1">
      <c r="A85" s="200"/>
      <c r="B85" s="239" t="s">
        <v>816</v>
      </c>
      <c r="C85" s="281"/>
      <c r="D85" s="284"/>
      <c r="E85" s="284"/>
      <c r="F85" s="218"/>
    </row>
    <row r="86" spans="1:8" ht="27.75" thickBot="1">
      <c r="A86" s="202">
        <v>4410</v>
      </c>
      <c r="B86" s="247" t="s">
        <v>869</v>
      </c>
      <c r="C86" s="285" t="s">
        <v>121</v>
      </c>
      <c r="D86" s="284">
        <v>1012500</v>
      </c>
      <c r="E86" s="284">
        <v>1012500</v>
      </c>
      <c r="F86" s="282"/>
    </row>
    <row r="87" spans="1:8" ht="15" thickBot="1">
      <c r="A87" s="202"/>
      <c r="B87" s="239" t="s">
        <v>493</v>
      </c>
      <c r="C87" s="285"/>
      <c r="D87" s="284"/>
      <c r="E87" s="284"/>
      <c r="F87" s="282"/>
    </row>
    <row r="88" spans="1:8" ht="27">
      <c r="A88" s="203">
        <v>4411</v>
      </c>
      <c r="B88" s="243" t="s">
        <v>934</v>
      </c>
      <c r="C88" s="286" t="s">
        <v>113</v>
      </c>
      <c r="D88" s="284">
        <v>1012500</v>
      </c>
      <c r="E88" s="284">
        <v>1012500</v>
      </c>
      <c r="F88" s="282"/>
    </row>
    <row r="89" spans="1:8" ht="27">
      <c r="A89" s="203">
        <v>4412</v>
      </c>
      <c r="B89" s="243" t="s">
        <v>935</v>
      </c>
      <c r="C89" s="286" t="s">
        <v>114</v>
      </c>
      <c r="D89" s="284"/>
      <c r="E89" s="284"/>
      <c r="F89" s="282"/>
    </row>
    <row r="90" spans="1:8" ht="27.75" thickBot="1">
      <c r="A90" s="203">
        <v>4420</v>
      </c>
      <c r="B90" s="244" t="s">
        <v>870</v>
      </c>
      <c r="C90" s="285" t="s">
        <v>121</v>
      </c>
      <c r="D90" s="284"/>
      <c r="E90" s="284"/>
      <c r="F90" s="282"/>
    </row>
    <row r="91" spans="1:8" ht="15" thickBot="1">
      <c r="A91" s="202"/>
      <c r="B91" s="239" t="s">
        <v>493</v>
      </c>
      <c r="C91" s="285"/>
      <c r="D91" s="284"/>
      <c r="E91" s="284"/>
      <c r="F91" s="282"/>
    </row>
    <row r="92" spans="1:8" ht="27">
      <c r="A92" s="203">
        <v>4421</v>
      </c>
      <c r="B92" s="243" t="s">
        <v>936</v>
      </c>
      <c r="C92" s="286" t="s">
        <v>115</v>
      </c>
      <c r="D92" s="284"/>
      <c r="E92" s="284"/>
      <c r="F92" s="282"/>
    </row>
    <row r="93" spans="1:8" ht="27.75" thickBot="1">
      <c r="A93" s="204">
        <v>4422</v>
      </c>
      <c r="B93" s="248" t="s">
        <v>937</v>
      </c>
      <c r="C93" s="286" t="s">
        <v>116</v>
      </c>
      <c r="D93" s="284"/>
      <c r="E93" s="284"/>
      <c r="F93" s="282"/>
    </row>
    <row r="94" spans="1:8" ht="27.75" thickBot="1">
      <c r="A94" s="205">
        <v>4500</v>
      </c>
      <c r="B94" s="252" t="s">
        <v>780</v>
      </c>
      <c r="C94" s="285" t="s">
        <v>121</v>
      </c>
      <c r="D94" s="284">
        <v>237566.1</v>
      </c>
      <c r="E94" s="284">
        <f>E96+E103+E117</f>
        <v>206876.1</v>
      </c>
      <c r="F94" s="282"/>
      <c r="H94" s="201"/>
    </row>
    <row r="95" spans="1:8" ht="15" thickBot="1">
      <c r="A95" s="205"/>
      <c r="B95" s="252"/>
      <c r="C95" s="285" t="s">
        <v>42</v>
      </c>
      <c r="D95" s="284"/>
      <c r="E95" s="284"/>
      <c r="F95" s="282"/>
    </row>
    <row r="96" spans="1:8" ht="14.25" thickBot="1">
      <c r="A96" s="200"/>
      <c r="B96" s="239" t="s">
        <v>816</v>
      </c>
      <c r="C96" s="281" t="s">
        <v>43</v>
      </c>
      <c r="D96" s="284">
        <v>6100</v>
      </c>
      <c r="E96" s="284">
        <v>6100</v>
      </c>
      <c r="F96" s="218"/>
    </row>
    <row r="97" spans="1:6" ht="27.75" hidden="1" thickBot="1">
      <c r="A97" s="202">
        <v>4510</v>
      </c>
      <c r="B97" s="253" t="s">
        <v>927</v>
      </c>
      <c r="C97" s="285" t="s">
        <v>121</v>
      </c>
      <c r="D97" s="284"/>
      <c r="E97" s="284"/>
      <c r="F97" s="282"/>
    </row>
    <row r="98" spans="1:6" ht="15" hidden="1" thickBot="1">
      <c r="A98" s="202"/>
      <c r="B98" s="239" t="s">
        <v>493</v>
      </c>
      <c r="C98" s="285"/>
      <c r="D98" s="284"/>
      <c r="E98" s="284"/>
      <c r="F98" s="282"/>
    </row>
    <row r="99" spans="1:6" ht="27.75" hidden="1" thickBot="1">
      <c r="A99" s="203">
        <v>4511</v>
      </c>
      <c r="B99" s="254" t="s">
        <v>930</v>
      </c>
      <c r="C99" s="286" t="s">
        <v>117</v>
      </c>
      <c r="D99" s="284"/>
      <c r="E99" s="284"/>
      <c r="F99" s="282"/>
    </row>
    <row r="100" spans="1:6" ht="27.75" hidden="1" thickBot="1">
      <c r="A100" s="204">
        <v>4512</v>
      </c>
      <c r="B100" s="248" t="s">
        <v>931</v>
      </c>
      <c r="C100" s="286" t="s">
        <v>118</v>
      </c>
      <c r="D100" s="284"/>
      <c r="E100" s="284"/>
      <c r="F100" s="282"/>
    </row>
    <row r="101" spans="1:6" ht="27.75" hidden="1" thickBot="1">
      <c r="A101" s="202">
        <v>4520</v>
      </c>
      <c r="B101" s="253" t="s">
        <v>810</v>
      </c>
      <c r="C101" s="285" t="s">
        <v>121</v>
      </c>
      <c r="D101" s="284"/>
      <c r="E101" s="284"/>
      <c r="F101" s="282"/>
    </row>
    <row r="102" spans="1:6" ht="15" thickBot="1">
      <c r="A102" s="202"/>
      <c r="B102" s="239" t="s">
        <v>493</v>
      </c>
      <c r="C102" s="285"/>
      <c r="D102" s="284"/>
      <c r="E102" s="284"/>
      <c r="F102" s="282"/>
    </row>
    <row r="103" spans="1:6" ht="23.25" customHeight="1" thickBot="1">
      <c r="A103" s="203">
        <v>4521</v>
      </c>
      <c r="B103" s="243" t="s">
        <v>843</v>
      </c>
      <c r="C103" s="286" t="s">
        <v>44</v>
      </c>
      <c r="D103" s="284">
        <v>3000</v>
      </c>
      <c r="E103" s="284">
        <v>3000</v>
      </c>
      <c r="F103" s="282"/>
    </row>
    <row r="104" spans="1:6" ht="33.75" hidden="1" customHeight="1" thickBot="1">
      <c r="A104" s="203">
        <v>4522</v>
      </c>
      <c r="B104" s="243" t="s">
        <v>844</v>
      </c>
      <c r="C104" s="286" t="s">
        <v>119</v>
      </c>
      <c r="D104" s="284"/>
      <c r="E104" s="284"/>
      <c r="F104" s="282"/>
    </row>
    <row r="105" spans="1:6" ht="32.25" hidden="1" customHeight="1" thickBot="1">
      <c r="A105" s="203">
        <v>4530</v>
      </c>
      <c r="B105" s="255" t="s">
        <v>799</v>
      </c>
      <c r="C105" s="285" t="s">
        <v>121</v>
      </c>
      <c r="D105" s="284"/>
      <c r="E105" s="284"/>
      <c r="F105" s="282"/>
    </row>
    <row r="106" spans="1:6" ht="22.5" hidden="1" customHeight="1" thickBot="1">
      <c r="A106" s="202"/>
      <c r="B106" s="239" t="s">
        <v>493</v>
      </c>
      <c r="C106" s="285"/>
      <c r="D106" s="284"/>
      <c r="E106" s="284"/>
      <c r="F106" s="282"/>
    </row>
    <row r="107" spans="1:6" ht="27" hidden="1" customHeight="1" thickBot="1">
      <c r="A107" s="203">
        <v>4531</v>
      </c>
      <c r="B107" s="249" t="s">
        <v>901</v>
      </c>
      <c r="C107" s="286" t="s">
        <v>42</v>
      </c>
      <c r="D107" s="284"/>
      <c r="E107" s="284"/>
      <c r="F107" s="282"/>
    </row>
    <row r="108" spans="1:6" ht="23.25" hidden="1" customHeight="1" thickBot="1">
      <c r="A108" s="203">
        <v>4532</v>
      </c>
      <c r="B108" s="249" t="s">
        <v>902</v>
      </c>
      <c r="C108" s="286" t="s">
        <v>43</v>
      </c>
      <c r="D108" s="284"/>
      <c r="E108" s="284"/>
      <c r="F108" s="282"/>
    </row>
    <row r="109" spans="1:6" ht="24" hidden="1" customHeight="1" thickBot="1">
      <c r="A109" s="206">
        <v>4533</v>
      </c>
      <c r="B109" s="256" t="s">
        <v>803</v>
      </c>
      <c r="C109" s="286" t="s">
        <v>44</v>
      </c>
      <c r="D109" s="284"/>
      <c r="E109" s="284"/>
      <c r="F109" s="282"/>
    </row>
    <row r="110" spans="1:6" ht="23.25" hidden="1" customHeight="1" thickBot="1">
      <c r="A110" s="206"/>
      <c r="B110" s="257" t="s">
        <v>816</v>
      </c>
      <c r="C110" s="286"/>
      <c r="D110" s="284"/>
      <c r="E110" s="284"/>
      <c r="F110" s="282"/>
    </row>
    <row r="111" spans="1:6" ht="23.25" hidden="1" customHeight="1" thickBot="1">
      <c r="A111" s="206">
        <v>4534</v>
      </c>
      <c r="B111" s="257" t="s">
        <v>903</v>
      </c>
      <c r="C111" s="286"/>
      <c r="D111" s="284"/>
      <c r="E111" s="284"/>
      <c r="F111" s="282"/>
    </row>
    <row r="112" spans="1:6" ht="21" hidden="1" customHeight="1" thickBot="1">
      <c r="A112" s="206"/>
      <c r="B112" s="257" t="s">
        <v>804</v>
      </c>
      <c r="C112" s="286"/>
      <c r="D112" s="284"/>
      <c r="E112" s="284"/>
      <c r="F112" s="282"/>
    </row>
    <row r="113" spans="1:8" ht="16.5" hidden="1" customHeight="1" thickBot="1">
      <c r="A113" s="207">
        <v>4535</v>
      </c>
      <c r="B113" s="258" t="s">
        <v>938</v>
      </c>
      <c r="C113" s="286"/>
      <c r="D113" s="284"/>
      <c r="E113" s="284"/>
      <c r="F113" s="282"/>
    </row>
    <row r="114" spans="1:8" ht="27" hidden="1" customHeight="1" thickBot="1">
      <c r="A114" s="203">
        <v>4536</v>
      </c>
      <c r="B114" s="257" t="s">
        <v>904</v>
      </c>
      <c r="C114" s="286"/>
      <c r="D114" s="284"/>
      <c r="E114" s="284"/>
      <c r="F114" s="282"/>
    </row>
    <row r="115" spans="1:8" ht="24.75" hidden="1" customHeight="1" thickBot="1">
      <c r="A115" s="203">
        <v>4537</v>
      </c>
      <c r="B115" s="257" t="s">
        <v>845</v>
      </c>
      <c r="C115" s="286"/>
      <c r="D115" s="284"/>
      <c r="E115" s="284"/>
      <c r="F115" s="282"/>
    </row>
    <row r="116" spans="1:8" ht="46.5" hidden="1" customHeight="1" thickBot="1">
      <c r="A116" s="206">
        <v>4538</v>
      </c>
      <c r="B116" s="259" t="s">
        <v>772</v>
      </c>
      <c r="C116" s="286"/>
      <c r="D116" s="284"/>
      <c r="E116" s="284"/>
      <c r="F116" s="282"/>
    </row>
    <row r="117" spans="1:8" ht="27.75" thickBot="1">
      <c r="A117" s="200">
        <v>4540</v>
      </c>
      <c r="B117" s="260" t="s">
        <v>781</v>
      </c>
      <c r="C117" s="285" t="s">
        <v>121</v>
      </c>
      <c r="D117" s="284">
        <f>D121</f>
        <v>197776.1</v>
      </c>
      <c r="E117" s="284">
        <f>E121</f>
        <v>197776.1</v>
      </c>
      <c r="F117" s="282"/>
      <c r="H117" s="201"/>
    </row>
    <row r="118" spans="1:8" ht="14.25">
      <c r="A118" s="202"/>
      <c r="B118" s="261" t="s">
        <v>493</v>
      </c>
      <c r="C118" s="285"/>
      <c r="D118" s="284"/>
      <c r="E118" s="284"/>
      <c r="F118" s="282"/>
    </row>
    <row r="119" spans="1:8" ht="27">
      <c r="A119" s="203">
        <v>4541</v>
      </c>
      <c r="B119" s="262" t="s">
        <v>905</v>
      </c>
      <c r="C119" s="286" t="s">
        <v>45</v>
      </c>
      <c r="D119" s="282"/>
      <c r="E119" s="282"/>
      <c r="F119" s="282"/>
    </row>
    <row r="120" spans="1:8" ht="27">
      <c r="A120" s="203">
        <v>4542</v>
      </c>
      <c r="B120" s="249" t="s">
        <v>906</v>
      </c>
      <c r="C120" s="286" t="s">
        <v>46</v>
      </c>
      <c r="D120" s="282"/>
      <c r="E120" s="282"/>
      <c r="F120" s="282"/>
    </row>
    <row r="121" spans="1:8" ht="24" customHeight="1" thickBot="1">
      <c r="A121" s="204">
        <v>4543</v>
      </c>
      <c r="B121" s="263" t="s">
        <v>792</v>
      </c>
      <c r="C121" s="286" t="s">
        <v>47</v>
      </c>
      <c r="D121" s="282">
        <v>197776.1</v>
      </c>
      <c r="E121" s="282">
        <v>197776.1</v>
      </c>
      <c r="F121" s="282"/>
    </row>
    <row r="122" spans="1:8" ht="4.5" hidden="1" customHeight="1" thickBot="1">
      <c r="A122" s="206"/>
      <c r="B122" s="257" t="s">
        <v>816</v>
      </c>
      <c r="C122" s="286"/>
      <c r="D122" s="284"/>
      <c r="E122" s="284"/>
      <c r="F122" s="282"/>
    </row>
    <row r="123" spans="1:8" ht="27.75" hidden="1" thickBot="1">
      <c r="A123" s="206">
        <v>4544</v>
      </c>
      <c r="B123" s="257" t="s">
        <v>907</v>
      </c>
      <c r="C123" s="286"/>
      <c r="D123" s="284"/>
      <c r="E123" s="284"/>
      <c r="F123" s="282"/>
    </row>
    <row r="124" spans="1:8" ht="15" hidden="1" thickBot="1">
      <c r="A124" s="206"/>
      <c r="B124" s="257" t="s">
        <v>804</v>
      </c>
      <c r="C124" s="286"/>
      <c r="D124" s="284"/>
      <c r="E124" s="284"/>
      <c r="F124" s="282"/>
    </row>
    <row r="125" spans="1:8" ht="27.75" hidden="1" thickBot="1">
      <c r="A125" s="207">
        <v>4545</v>
      </c>
      <c r="B125" s="258" t="s">
        <v>938</v>
      </c>
      <c r="C125" s="286"/>
      <c r="D125" s="284"/>
      <c r="E125" s="284"/>
      <c r="F125" s="282"/>
    </row>
    <row r="126" spans="1:8" ht="15" hidden="1" thickBot="1">
      <c r="A126" s="203">
        <v>4546</v>
      </c>
      <c r="B126" s="264" t="s">
        <v>908</v>
      </c>
      <c r="C126" s="286"/>
      <c r="D126" s="284"/>
      <c r="E126" s="284"/>
      <c r="F126" s="282"/>
    </row>
    <row r="127" spans="1:8" ht="15" hidden="1" thickBot="1">
      <c r="A127" s="203">
        <v>4547</v>
      </c>
      <c r="B127" s="257" t="s">
        <v>845</v>
      </c>
      <c r="C127" s="286"/>
      <c r="D127" s="284"/>
      <c r="E127" s="284"/>
      <c r="F127" s="282"/>
    </row>
    <row r="128" spans="1:8" ht="15" hidden="1" thickBot="1">
      <c r="A128" s="206">
        <v>4548</v>
      </c>
      <c r="B128" s="259" t="s">
        <v>772</v>
      </c>
      <c r="C128" s="286"/>
      <c r="D128" s="284"/>
      <c r="E128" s="284"/>
      <c r="F128" s="282"/>
    </row>
    <row r="129" spans="1:6" ht="27.75" thickBot="1">
      <c r="A129" s="200">
        <v>4600</v>
      </c>
      <c r="B129" s="260" t="s">
        <v>800</v>
      </c>
      <c r="C129" s="285" t="s">
        <v>121</v>
      </c>
      <c r="D129" s="284">
        <v>27400</v>
      </c>
      <c r="E129" s="284">
        <v>27400</v>
      </c>
      <c r="F129" s="282"/>
    </row>
    <row r="130" spans="1:6" ht="14.25" thickBot="1">
      <c r="A130" s="208"/>
      <c r="B130" s="213" t="s">
        <v>816</v>
      </c>
      <c r="C130" s="281"/>
      <c r="D130" s="284"/>
      <c r="E130" s="284"/>
      <c r="F130" s="218"/>
    </row>
    <row r="131" spans="1:6" ht="14.25">
      <c r="A131" s="209">
        <v>4610</v>
      </c>
      <c r="B131" s="210" t="s">
        <v>811</v>
      </c>
      <c r="C131" s="281"/>
      <c r="D131" s="284">
        <v>27400</v>
      </c>
      <c r="E131" s="284">
        <f>E135</f>
        <v>27400</v>
      </c>
      <c r="F131" s="282"/>
    </row>
    <row r="132" spans="1:6" ht="14.25">
      <c r="A132" s="211"/>
      <c r="B132" s="212" t="s">
        <v>816</v>
      </c>
      <c r="C132" s="281"/>
      <c r="D132" s="284"/>
      <c r="E132" s="284"/>
      <c r="F132" s="282"/>
    </row>
    <row r="133" spans="1:6" ht="28.5">
      <c r="A133" s="211">
        <v>4610</v>
      </c>
      <c r="B133" s="265" t="s">
        <v>846</v>
      </c>
      <c r="C133" s="281" t="s">
        <v>388</v>
      </c>
      <c r="D133" s="284"/>
      <c r="E133" s="284"/>
      <c r="F133" s="282"/>
    </row>
    <row r="134" spans="1:6" ht="29.25" thickBot="1">
      <c r="A134" s="211">
        <v>4620</v>
      </c>
      <c r="B134" s="190" t="s">
        <v>847</v>
      </c>
      <c r="C134" s="281" t="s">
        <v>399</v>
      </c>
      <c r="D134" s="284"/>
      <c r="E134" s="284"/>
      <c r="F134" s="282"/>
    </row>
    <row r="135" spans="1:6" ht="41.25" thickBot="1">
      <c r="A135" s="211">
        <v>4630</v>
      </c>
      <c r="B135" s="191" t="s">
        <v>928</v>
      </c>
      <c r="C135" s="285" t="s">
        <v>121</v>
      </c>
      <c r="D135" s="284">
        <f>E135</f>
        <v>27400</v>
      </c>
      <c r="E135" s="284">
        <f>E138+E140</f>
        <v>27400</v>
      </c>
      <c r="F135" s="282"/>
    </row>
    <row r="136" spans="1:6" ht="14.25">
      <c r="A136" s="211"/>
      <c r="B136" s="187" t="s">
        <v>848</v>
      </c>
      <c r="C136" s="285"/>
      <c r="D136" s="284"/>
      <c r="E136" s="284"/>
      <c r="F136" s="282"/>
    </row>
    <row r="137" spans="1:6" ht="14.25">
      <c r="A137" s="209">
        <v>4631</v>
      </c>
      <c r="B137" s="187" t="s">
        <v>849</v>
      </c>
      <c r="C137" s="286" t="s">
        <v>48</v>
      </c>
      <c r="D137" s="284"/>
      <c r="E137" s="284"/>
      <c r="F137" s="282"/>
    </row>
    <row r="138" spans="1:6" ht="27">
      <c r="A138" s="209">
        <v>4632</v>
      </c>
      <c r="B138" s="187" t="s">
        <v>850</v>
      </c>
      <c r="C138" s="286" t="s">
        <v>49</v>
      </c>
      <c r="D138" s="284">
        <v>400</v>
      </c>
      <c r="E138" s="284">
        <v>400</v>
      </c>
      <c r="F138" s="282"/>
    </row>
    <row r="139" spans="1:6" ht="14.25">
      <c r="A139" s="209">
        <v>4633</v>
      </c>
      <c r="B139" s="187" t="s">
        <v>851</v>
      </c>
      <c r="C139" s="286" t="s">
        <v>50</v>
      </c>
      <c r="D139" s="284"/>
      <c r="E139" s="284"/>
      <c r="F139" s="282"/>
    </row>
    <row r="140" spans="1:6" ht="14.25">
      <c r="A140" s="209">
        <v>4634</v>
      </c>
      <c r="B140" s="187" t="s">
        <v>405</v>
      </c>
      <c r="C140" s="286" t="s">
        <v>51</v>
      </c>
      <c r="D140" s="284">
        <v>27000</v>
      </c>
      <c r="E140" s="284">
        <v>27000</v>
      </c>
      <c r="F140" s="282"/>
    </row>
    <row r="141" spans="1:6" ht="15" thickBot="1">
      <c r="A141" s="209">
        <v>4640</v>
      </c>
      <c r="B141" s="192" t="s">
        <v>782</v>
      </c>
      <c r="C141" s="285" t="s">
        <v>121</v>
      </c>
      <c r="D141" s="284"/>
      <c r="E141" s="284"/>
      <c r="F141" s="282"/>
    </row>
    <row r="142" spans="1:6" ht="15" thickBot="1">
      <c r="A142" s="211"/>
      <c r="B142" s="213" t="s">
        <v>493</v>
      </c>
      <c r="C142" s="285"/>
      <c r="D142" s="284"/>
      <c r="E142" s="284"/>
      <c r="F142" s="282"/>
    </row>
    <row r="143" spans="1:6" ht="15" thickBot="1">
      <c r="A143" s="214">
        <v>4641</v>
      </c>
      <c r="B143" s="193" t="s">
        <v>793</v>
      </c>
      <c r="C143" s="286" t="s">
        <v>52</v>
      </c>
      <c r="D143" s="284"/>
      <c r="E143" s="284"/>
      <c r="F143" s="282"/>
    </row>
    <row r="144" spans="1:6" ht="41.25" thickBot="1">
      <c r="A144" s="200">
        <v>4700</v>
      </c>
      <c r="B144" s="251" t="s">
        <v>783</v>
      </c>
      <c r="C144" s="285" t="s">
        <v>121</v>
      </c>
      <c r="D144" s="284">
        <v>682300</v>
      </c>
      <c r="E144" s="284">
        <f>E146+E150+E169</f>
        <v>682300</v>
      </c>
      <c r="F144" s="282"/>
    </row>
    <row r="145" spans="1:8" ht="14.25" thickBot="1">
      <c r="A145" s="200"/>
      <c r="B145" s="239" t="s">
        <v>816</v>
      </c>
      <c r="C145" s="281"/>
      <c r="D145" s="284"/>
      <c r="E145" s="284"/>
      <c r="F145" s="218"/>
    </row>
    <row r="146" spans="1:8" ht="41.25" thickBot="1">
      <c r="A146" s="202">
        <v>4710</v>
      </c>
      <c r="B146" s="247" t="s">
        <v>812</v>
      </c>
      <c r="C146" s="285" t="s">
        <v>121</v>
      </c>
      <c r="D146" s="284">
        <v>3800</v>
      </c>
      <c r="E146" s="284">
        <v>3800</v>
      </c>
      <c r="F146" s="282"/>
    </row>
    <row r="147" spans="1:8" ht="15" thickBot="1">
      <c r="A147" s="202"/>
      <c r="B147" s="239" t="s">
        <v>493</v>
      </c>
      <c r="C147" s="285"/>
      <c r="D147" s="284"/>
      <c r="E147" s="284"/>
      <c r="F147" s="282"/>
    </row>
    <row r="148" spans="1:8" ht="40.5">
      <c r="A148" s="203">
        <v>4711</v>
      </c>
      <c r="B148" s="243" t="s">
        <v>852</v>
      </c>
      <c r="C148" s="286" t="s">
        <v>53</v>
      </c>
      <c r="D148" s="284"/>
      <c r="E148" s="284"/>
      <c r="F148" s="282"/>
      <c r="H148" s="201"/>
    </row>
    <row r="149" spans="1:8" ht="27.75" thickBot="1">
      <c r="A149" s="204">
        <v>4712</v>
      </c>
      <c r="B149" s="248" t="s">
        <v>853</v>
      </c>
      <c r="C149" s="286" t="s">
        <v>54</v>
      </c>
      <c r="D149" s="284">
        <v>3800</v>
      </c>
      <c r="E149" s="284">
        <v>3800</v>
      </c>
      <c r="F149" s="282"/>
    </row>
    <row r="150" spans="1:8" ht="54.75" thickBot="1">
      <c r="A150" s="202">
        <v>4720</v>
      </c>
      <c r="B150" s="247" t="s">
        <v>871</v>
      </c>
      <c r="C150" s="285" t="s">
        <v>398</v>
      </c>
      <c r="D150" s="284">
        <v>8500</v>
      </c>
      <c r="E150" s="284">
        <f>E153+E154</f>
        <v>8500</v>
      </c>
      <c r="F150" s="282"/>
    </row>
    <row r="151" spans="1:8" ht="15" thickBot="1">
      <c r="A151" s="202"/>
      <c r="B151" s="239" t="s">
        <v>493</v>
      </c>
      <c r="C151" s="285"/>
      <c r="D151" s="284"/>
      <c r="E151" s="284"/>
      <c r="F151" s="282"/>
    </row>
    <row r="152" spans="1:8" ht="14.25">
      <c r="A152" s="203">
        <v>4721</v>
      </c>
      <c r="B152" s="243" t="s">
        <v>939</v>
      </c>
      <c r="C152" s="286" t="s">
        <v>60</v>
      </c>
      <c r="D152" s="284"/>
      <c r="E152" s="284"/>
      <c r="F152" s="282"/>
    </row>
    <row r="153" spans="1:8" ht="14.25">
      <c r="A153" s="203">
        <v>4722</v>
      </c>
      <c r="B153" s="243" t="s">
        <v>409</v>
      </c>
      <c r="C153" s="288">
        <v>4831</v>
      </c>
      <c r="D153" s="284">
        <v>500</v>
      </c>
      <c r="E153" s="284">
        <v>500</v>
      </c>
      <c r="F153" s="282"/>
    </row>
    <row r="154" spans="1:8" ht="14.25">
      <c r="A154" s="203">
        <v>4723</v>
      </c>
      <c r="B154" s="243" t="s">
        <v>794</v>
      </c>
      <c r="C154" s="286" t="s">
        <v>61</v>
      </c>
      <c r="D154" s="284">
        <v>8000</v>
      </c>
      <c r="E154" s="284">
        <v>8000</v>
      </c>
      <c r="F154" s="282"/>
    </row>
    <row r="155" spans="1:8" ht="15" thickBot="1">
      <c r="A155" s="204">
        <v>4724</v>
      </c>
      <c r="B155" s="248" t="s">
        <v>406</v>
      </c>
      <c r="C155" s="286" t="s">
        <v>63</v>
      </c>
      <c r="D155" s="284"/>
      <c r="E155" s="284"/>
      <c r="F155" s="282"/>
    </row>
    <row r="156" spans="1:8" ht="23.25" customHeight="1">
      <c r="A156" s="202">
        <v>4730</v>
      </c>
      <c r="B156" s="247" t="s">
        <v>872</v>
      </c>
      <c r="C156" s="285" t="s">
        <v>121</v>
      </c>
      <c r="D156" s="284"/>
      <c r="E156" s="284"/>
      <c r="F156" s="282"/>
    </row>
    <row r="157" spans="1:8" ht="15" hidden="1" thickBot="1">
      <c r="A157" s="202"/>
      <c r="B157" s="239" t="s">
        <v>493</v>
      </c>
      <c r="C157" s="285"/>
      <c r="D157" s="284"/>
      <c r="E157" s="284"/>
      <c r="F157" s="282"/>
    </row>
    <row r="158" spans="1:8" ht="27" hidden="1">
      <c r="A158" s="203">
        <v>4731</v>
      </c>
      <c r="B158" s="254" t="s">
        <v>909</v>
      </c>
      <c r="C158" s="286" t="s">
        <v>62</v>
      </c>
      <c r="D158" s="284"/>
      <c r="E158" s="284"/>
      <c r="F158" s="282"/>
    </row>
    <row r="159" spans="1:8" ht="54" hidden="1">
      <c r="A159" s="203">
        <v>4740</v>
      </c>
      <c r="B159" s="266" t="s">
        <v>873</v>
      </c>
      <c r="C159" s="285" t="s">
        <v>121</v>
      </c>
      <c r="D159" s="284"/>
      <c r="E159" s="284"/>
      <c r="F159" s="282"/>
    </row>
    <row r="160" spans="1:8" ht="15" hidden="1" thickBot="1">
      <c r="A160" s="202"/>
      <c r="B160" s="239" t="s">
        <v>493</v>
      </c>
      <c r="C160" s="285"/>
      <c r="D160" s="284"/>
      <c r="E160" s="284"/>
      <c r="F160" s="282"/>
    </row>
    <row r="161" spans="1:6" ht="27" hidden="1">
      <c r="A161" s="203">
        <v>4741</v>
      </c>
      <c r="B161" s="243" t="s">
        <v>910</v>
      </c>
      <c r="C161" s="286" t="s">
        <v>63</v>
      </c>
      <c r="D161" s="284"/>
      <c r="E161" s="284"/>
      <c r="F161" s="282"/>
    </row>
    <row r="162" spans="1:6" ht="27.75" hidden="1" thickBot="1">
      <c r="A162" s="204">
        <v>4742</v>
      </c>
      <c r="B162" s="248" t="s">
        <v>911</v>
      </c>
      <c r="C162" s="286" t="s">
        <v>64</v>
      </c>
      <c r="D162" s="284"/>
      <c r="E162" s="284"/>
      <c r="F162" s="282"/>
    </row>
    <row r="163" spans="1:6" ht="40.5" hidden="1">
      <c r="A163" s="202">
        <v>4750</v>
      </c>
      <c r="B163" s="247" t="s">
        <v>874</v>
      </c>
      <c r="C163" s="285" t="s">
        <v>121</v>
      </c>
      <c r="D163" s="284"/>
      <c r="E163" s="284"/>
      <c r="F163" s="282"/>
    </row>
    <row r="164" spans="1:6" ht="15" hidden="1" thickBot="1">
      <c r="A164" s="202"/>
      <c r="B164" s="239" t="s">
        <v>493</v>
      </c>
      <c r="C164" s="285"/>
      <c r="D164" s="284"/>
      <c r="E164" s="284"/>
      <c r="F164" s="282"/>
    </row>
    <row r="165" spans="1:6" ht="41.25" hidden="1" thickBot="1">
      <c r="A165" s="204">
        <v>4751</v>
      </c>
      <c r="B165" s="248" t="s">
        <v>912</v>
      </c>
      <c r="C165" s="286" t="s">
        <v>65</v>
      </c>
      <c r="D165" s="284"/>
      <c r="E165" s="284"/>
      <c r="F165" s="282"/>
    </row>
    <row r="166" spans="1:6" ht="15" thickBot="1">
      <c r="A166" s="202">
        <v>4760</v>
      </c>
      <c r="B166" s="267" t="s">
        <v>784</v>
      </c>
      <c r="C166" s="285" t="s">
        <v>121</v>
      </c>
      <c r="D166" s="284"/>
      <c r="E166" s="284"/>
      <c r="F166" s="282"/>
    </row>
    <row r="167" spans="1:6" ht="15" thickBot="1">
      <c r="A167" s="202"/>
      <c r="B167" s="239" t="s">
        <v>493</v>
      </c>
      <c r="C167" s="285"/>
      <c r="D167" s="284"/>
      <c r="E167" s="284"/>
      <c r="F167" s="282"/>
    </row>
    <row r="168" spans="1:6" ht="34.5" customHeight="1">
      <c r="A168" s="203">
        <v>4761</v>
      </c>
      <c r="B168" s="243" t="s">
        <v>795</v>
      </c>
      <c r="C168" s="286"/>
      <c r="D168" s="284"/>
      <c r="E168" s="284"/>
      <c r="F168" s="282"/>
    </row>
    <row r="169" spans="1:6" ht="15" thickBot="1">
      <c r="A169" s="203">
        <v>4770</v>
      </c>
      <c r="B169" s="244" t="s">
        <v>813</v>
      </c>
      <c r="C169" s="285" t="s">
        <v>121</v>
      </c>
      <c r="D169" s="284">
        <v>670000</v>
      </c>
      <c r="E169" s="284">
        <v>670000</v>
      </c>
      <c r="F169" s="282"/>
    </row>
    <row r="170" spans="1:6" ht="15" thickBot="1">
      <c r="A170" s="202"/>
      <c r="B170" s="239" t="s">
        <v>493</v>
      </c>
      <c r="C170" s="285"/>
      <c r="D170" s="284"/>
      <c r="E170" s="284"/>
      <c r="F170" s="282"/>
    </row>
    <row r="171" spans="1:6" ht="14.25">
      <c r="A171" s="203">
        <v>4771</v>
      </c>
      <c r="B171" s="243" t="s">
        <v>854</v>
      </c>
      <c r="C171" s="286" t="s">
        <v>66</v>
      </c>
      <c r="D171" s="284">
        <v>670000</v>
      </c>
      <c r="E171" s="284">
        <v>670000</v>
      </c>
      <c r="F171" s="282"/>
    </row>
    <row r="172" spans="1:6" ht="41.25" thickBot="1">
      <c r="A172" s="205">
        <v>4772</v>
      </c>
      <c r="B172" s="268" t="s">
        <v>940</v>
      </c>
      <c r="C172" s="285" t="s">
        <v>121</v>
      </c>
      <c r="D172" s="284">
        <v>670000</v>
      </c>
      <c r="E172" s="284">
        <v>670000</v>
      </c>
      <c r="F172" s="282"/>
    </row>
    <row r="173" spans="1:6" ht="69.75" thickBot="1">
      <c r="A173" s="200">
        <v>5000</v>
      </c>
      <c r="B173" s="269" t="s">
        <v>932</v>
      </c>
      <c r="C173" s="285" t="s">
        <v>121</v>
      </c>
      <c r="D173" s="31">
        <f>F173</f>
        <v>1766244.5</v>
      </c>
      <c r="E173" s="215"/>
      <c r="F173" s="289">
        <f>F175</f>
        <v>1766244.5</v>
      </c>
    </row>
    <row r="174" spans="1:6" ht="14.25" thickBot="1">
      <c r="A174" s="200"/>
      <c r="B174" s="239" t="s">
        <v>816</v>
      </c>
      <c r="C174" s="281"/>
      <c r="D174" s="218"/>
      <c r="E174" s="215"/>
      <c r="F174" s="218"/>
    </row>
    <row r="175" spans="1:6" ht="27.75" thickBot="1">
      <c r="A175" s="202">
        <v>5100</v>
      </c>
      <c r="B175" s="270" t="s">
        <v>801</v>
      </c>
      <c r="C175" s="285" t="s">
        <v>121</v>
      </c>
      <c r="D175" s="31">
        <f>F175</f>
        <v>1766244.5</v>
      </c>
      <c r="E175" s="215"/>
      <c r="F175" s="282">
        <f>F177+F182+F187</f>
        <v>1766244.5</v>
      </c>
    </row>
    <row r="176" spans="1:6">
      <c r="A176" s="216"/>
      <c r="B176" s="261" t="s">
        <v>816</v>
      </c>
      <c r="C176" s="281"/>
      <c r="D176" s="218"/>
      <c r="E176" s="215"/>
      <c r="F176" s="218"/>
    </row>
    <row r="177" spans="1:9" ht="27">
      <c r="A177" s="202">
        <v>5110</v>
      </c>
      <c r="B177" s="247" t="s">
        <v>875</v>
      </c>
      <c r="C177" s="285" t="s">
        <v>121</v>
      </c>
      <c r="D177" s="284">
        <f>F177</f>
        <v>1685494.5</v>
      </c>
      <c r="E177" s="215"/>
      <c r="F177" s="290">
        <f>F180+F181</f>
        <v>1685494.5</v>
      </c>
      <c r="I177" s="201"/>
    </row>
    <row r="178" spans="1:9" ht="14.25">
      <c r="A178" s="202"/>
      <c r="B178" s="271" t="s">
        <v>493</v>
      </c>
      <c r="C178" s="285"/>
      <c r="D178" s="282"/>
      <c r="E178" s="215"/>
      <c r="F178" s="218"/>
    </row>
    <row r="179" spans="1:9" ht="14.25">
      <c r="A179" s="203">
        <v>5111</v>
      </c>
      <c r="B179" s="270" t="s">
        <v>913</v>
      </c>
      <c r="C179" s="291" t="s">
        <v>67</v>
      </c>
      <c r="D179" s="284"/>
      <c r="E179" s="215"/>
      <c r="F179" s="282"/>
      <c r="I179" s="201"/>
    </row>
    <row r="180" spans="1:9" ht="14.25">
      <c r="A180" s="203">
        <v>5112</v>
      </c>
      <c r="B180" s="243" t="s">
        <v>914</v>
      </c>
      <c r="C180" s="291" t="s">
        <v>68</v>
      </c>
      <c r="D180" s="284">
        <v>219000</v>
      </c>
      <c r="E180" s="215"/>
      <c r="F180" s="282">
        <v>219000</v>
      </c>
    </row>
    <row r="181" spans="1:9" ht="14.25">
      <c r="A181" s="203">
        <v>5113</v>
      </c>
      <c r="B181" s="243" t="s">
        <v>915</v>
      </c>
      <c r="C181" s="291" t="s">
        <v>69</v>
      </c>
      <c r="D181" s="284">
        <v>1466494.5</v>
      </c>
      <c r="E181" s="215"/>
      <c r="F181" s="282">
        <v>1466494.5</v>
      </c>
    </row>
    <row r="182" spans="1:9" ht="27">
      <c r="A182" s="203">
        <v>5120</v>
      </c>
      <c r="B182" s="244" t="s">
        <v>876</v>
      </c>
      <c r="C182" s="285" t="s">
        <v>121</v>
      </c>
      <c r="D182" s="284">
        <v>35000</v>
      </c>
      <c r="E182" s="215"/>
      <c r="F182" s="282">
        <f>F185+F186</f>
        <v>35000</v>
      </c>
    </row>
    <row r="183" spans="1:9" ht="14.25">
      <c r="A183" s="202"/>
      <c r="B183" s="272" t="s">
        <v>493</v>
      </c>
      <c r="C183" s="285"/>
      <c r="D183" s="282"/>
      <c r="E183" s="215"/>
      <c r="F183" s="218"/>
    </row>
    <row r="184" spans="1:9" ht="14.25">
      <c r="A184" s="203">
        <v>5121</v>
      </c>
      <c r="B184" s="243" t="s">
        <v>916</v>
      </c>
      <c r="C184" s="291" t="s">
        <v>70</v>
      </c>
      <c r="D184" s="284"/>
      <c r="E184" s="215"/>
      <c r="F184" s="282"/>
    </row>
    <row r="185" spans="1:9" ht="14.25">
      <c r="A185" s="203">
        <v>5122</v>
      </c>
      <c r="B185" s="243" t="s">
        <v>917</v>
      </c>
      <c r="C185" s="291" t="s">
        <v>71</v>
      </c>
      <c r="D185" s="284">
        <v>15000</v>
      </c>
      <c r="E185" s="215"/>
      <c r="F185" s="282">
        <v>15000</v>
      </c>
    </row>
    <row r="186" spans="1:9" ht="14.25">
      <c r="A186" s="203">
        <v>5123</v>
      </c>
      <c r="B186" s="243" t="s">
        <v>918</v>
      </c>
      <c r="C186" s="291" t="s">
        <v>72</v>
      </c>
      <c r="D186" s="284">
        <v>20000</v>
      </c>
      <c r="E186" s="215"/>
      <c r="F186" s="282">
        <v>20000</v>
      </c>
    </row>
    <row r="187" spans="1:9" ht="27">
      <c r="A187" s="203">
        <v>5130</v>
      </c>
      <c r="B187" s="244" t="s">
        <v>802</v>
      </c>
      <c r="C187" s="285" t="s">
        <v>121</v>
      </c>
      <c r="D187" s="284">
        <f>F187</f>
        <v>45750</v>
      </c>
      <c r="E187" s="215"/>
      <c r="F187" s="282">
        <f>F189+F192</f>
        <v>45750</v>
      </c>
    </row>
    <row r="188" spans="1:9" ht="14.25">
      <c r="A188" s="202"/>
      <c r="B188" s="271" t="s">
        <v>493</v>
      </c>
      <c r="C188" s="285"/>
      <c r="D188" s="282"/>
      <c r="E188" s="215"/>
      <c r="F188" s="218"/>
    </row>
    <row r="189" spans="1:9" ht="14.25">
      <c r="A189" s="203">
        <v>5131</v>
      </c>
      <c r="B189" s="270" t="s">
        <v>805</v>
      </c>
      <c r="C189" s="291" t="s">
        <v>73</v>
      </c>
      <c r="D189" s="284">
        <v>5000</v>
      </c>
      <c r="E189" s="215"/>
      <c r="F189" s="282">
        <v>5000</v>
      </c>
    </row>
    <row r="190" spans="1:9" ht="14.25">
      <c r="A190" s="203">
        <v>5132</v>
      </c>
      <c r="B190" s="243" t="s">
        <v>855</v>
      </c>
      <c r="C190" s="291" t="s">
        <v>74</v>
      </c>
      <c r="D190" s="284"/>
      <c r="E190" s="215"/>
      <c r="F190" s="282"/>
    </row>
    <row r="191" spans="1:9" ht="14.25">
      <c r="A191" s="203">
        <v>5133</v>
      </c>
      <c r="B191" s="243" t="s">
        <v>919</v>
      </c>
      <c r="C191" s="291" t="s">
        <v>79</v>
      </c>
      <c r="D191" s="284"/>
      <c r="E191" s="215"/>
      <c r="F191" s="282"/>
    </row>
    <row r="192" spans="1:9" ht="14.25">
      <c r="A192" s="203">
        <v>5134</v>
      </c>
      <c r="B192" s="243" t="s">
        <v>796</v>
      </c>
      <c r="C192" s="291" t="s">
        <v>80</v>
      </c>
      <c r="D192" s="284">
        <v>40750</v>
      </c>
      <c r="E192" s="215"/>
      <c r="F192" s="282">
        <v>40750</v>
      </c>
    </row>
    <row r="193" spans="1:6" ht="27.75" thickBot="1">
      <c r="A193" s="203">
        <v>5200</v>
      </c>
      <c r="B193" s="244" t="s">
        <v>785</v>
      </c>
      <c r="C193" s="285" t="s">
        <v>121</v>
      </c>
      <c r="D193" s="284"/>
      <c r="E193" s="215"/>
      <c r="F193" s="282"/>
    </row>
    <row r="194" spans="1:6">
      <c r="A194" s="216"/>
      <c r="B194" s="261" t="s">
        <v>816</v>
      </c>
      <c r="C194" s="281"/>
      <c r="D194" s="284"/>
      <c r="E194" s="215"/>
      <c r="F194" s="218"/>
    </row>
    <row r="195" spans="1:6" ht="27">
      <c r="A195" s="202">
        <v>5211</v>
      </c>
      <c r="B195" s="270" t="s">
        <v>920</v>
      </c>
      <c r="C195" s="291" t="s">
        <v>75</v>
      </c>
      <c r="D195" s="284"/>
      <c r="E195" s="215"/>
      <c r="F195" s="282"/>
    </row>
    <row r="196" spans="1:6" ht="14.25">
      <c r="A196" s="203">
        <v>5221</v>
      </c>
      <c r="B196" s="243" t="s">
        <v>856</v>
      </c>
      <c r="C196" s="291" t="s">
        <v>76</v>
      </c>
      <c r="D196" s="284"/>
      <c r="E196" s="215"/>
      <c r="F196" s="282"/>
    </row>
    <row r="197" spans="1:6" ht="14.25">
      <c r="A197" s="203">
        <v>5231</v>
      </c>
      <c r="B197" s="243" t="s">
        <v>921</v>
      </c>
      <c r="C197" s="291" t="s">
        <v>77</v>
      </c>
      <c r="D197" s="218"/>
      <c r="E197" s="215"/>
      <c r="F197" s="282"/>
    </row>
    <row r="198" spans="1:6" ht="14.25">
      <c r="A198" s="203">
        <v>5241</v>
      </c>
      <c r="B198" s="243" t="s">
        <v>797</v>
      </c>
      <c r="C198" s="291" t="s">
        <v>78</v>
      </c>
      <c r="D198" s="218"/>
      <c r="E198" s="215"/>
      <c r="F198" s="282"/>
    </row>
    <row r="199" spans="1:6" ht="15" thickBot="1">
      <c r="A199" s="203">
        <v>5300</v>
      </c>
      <c r="B199" s="244" t="s">
        <v>877</v>
      </c>
      <c r="C199" s="285" t="s">
        <v>121</v>
      </c>
      <c r="D199" s="218"/>
      <c r="E199" s="215"/>
      <c r="F199" s="282"/>
    </row>
    <row r="200" spans="1:6" ht="14.25" thickBot="1">
      <c r="A200" s="200"/>
      <c r="B200" s="239" t="s">
        <v>816</v>
      </c>
      <c r="C200" s="281"/>
      <c r="D200" s="218"/>
      <c r="E200" s="215"/>
      <c r="F200" s="218"/>
    </row>
    <row r="201" spans="1:6" ht="14.25">
      <c r="A201" s="203">
        <v>5311</v>
      </c>
      <c r="B201" s="243" t="s">
        <v>922</v>
      </c>
      <c r="C201" s="291" t="s">
        <v>81</v>
      </c>
      <c r="D201" s="218"/>
      <c r="E201" s="215"/>
      <c r="F201" s="282"/>
    </row>
    <row r="202" spans="1:6" ht="27.75" thickBot="1">
      <c r="A202" s="203">
        <v>5400</v>
      </c>
      <c r="B202" s="244" t="s">
        <v>786</v>
      </c>
      <c r="C202" s="285" t="s">
        <v>121</v>
      </c>
      <c r="D202" s="218"/>
      <c r="E202" s="215"/>
      <c r="F202" s="282"/>
    </row>
    <row r="203" spans="1:6" ht="14.25" thickBot="1">
      <c r="A203" s="200"/>
      <c r="B203" s="239" t="s">
        <v>816</v>
      </c>
      <c r="C203" s="281"/>
      <c r="D203" s="218"/>
      <c r="E203" s="215"/>
      <c r="F203" s="218"/>
    </row>
    <row r="204" spans="1:6" ht="14.25">
      <c r="A204" s="203">
        <v>5411</v>
      </c>
      <c r="B204" s="243" t="s">
        <v>773</v>
      </c>
      <c r="C204" s="291" t="s">
        <v>82</v>
      </c>
      <c r="D204" s="218"/>
      <c r="E204" s="215"/>
      <c r="F204" s="282"/>
    </row>
    <row r="205" spans="1:6" ht="14.25">
      <c r="A205" s="203">
        <v>5421</v>
      </c>
      <c r="B205" s="243" t="s">
        <v>923</v>
      </c>
      <c r="C205" s="291" t="s">
        <v>83</v>
      </c>
      <c r="D205" s="218"/>
      <c r="E205" s="215"/>
      <c r="F205" s="282"/>
    </row>
    <row r="206" spans="1:6" ht="14.25">
      <c r="A206" s="203">
        <v>5431</v>
      </c>
      <c r="B206" s="243" t="s">
        <v>857</v>
      </c>
      <c r="C206" s="291" t="s">
        <v>84</v>
      </c>
      <c r="D206" s="218"/>
      <c r="E206" s="215"/>
      <c r="F206" s="282"/>
    </row>
    <row r="207" spans="1:6" ht="15" thickBot="1">
      <c r="A207" s="204">
        <v>5441</v>
      </c>
      <c r="B207" s="273" t="s">
        <v>858</v>
      </c>
      <c r="C207" s="291" t="s">
        <v>85</v>
      </c>
      <c r="D207" s="218"/>
      <c r="E207" s="215"/>
      <c r="F207" s="282"/>
    </row>
    <row r="208" spans="1:6" ht="69">
      <c r="A208" s="188" t="s">
        <v>373</v>
      </c>
      <c r="B208" s="274" t="s">
        <v>933</v>
      </c>
      <c r="C208" s="292" t="s">
        <v>121</v>
      </c>
      <c r="D208" s="218">
        <v>-200000</v>
      </c>
      <c r="E208" s="215"/>
      <c r="F208" s="218">
        <v>-200000</v>
      </c>
    </row>
    <row r="209" spans="1:6">
      <c r="A209" s="188"/>
      <c r="B209" s="275" t="s">
        <v>498</v>
      </c>
      <c r="C209" s="292"/>
      <c r="D209" s="218"/>
      <c r="E209" s="215"/>
      <c r="F209" s="218"/>
    </row>
    <row r="210" spans="1:6" ht="33">
      <c r="A210" s="189" t="s">
        <v>374</v>
      </c>
      <c r="B210" s="276" t="s">
        <v>878</v>
      </c>
      <c r="C210" s="293" t="s">
        <v>121</v>
      </c>
      <c r="D210" s="218"/>
      <c r="E210" s="215"/>
      <c r="F210" s="218"/>
    </row>
    <row r="211" spans="1:6">
      <c r="A211" s="189"/>
      <c r="B211" s="275" t="s">
        <v>498</v>
      </c>
      <c r="C211" s="293"/>
      <c r="D211" s="218"/>
      <c r="E211" s="215"/>
      <c r="F211" s="218"/>
    </row>
    <row r="212" spans="1:6" ht="14.25">
      <c r="A212" s="189" t="s">
        <v>375</v>
      </c>
      <c r="B212" s="277" t="s">
        <v>879</v>
      </c>
      <c r="C212" s="294" t="s">
        <v>0</v>
      </c>
      <c r="D212" s="218"/>
      <c r="E212" s="215"/>
      <c r="F212" s="218"/>
    </row>
    <row r="213" spans="1:6" ht="14.25">
      <c r="A213" s="189" t="s">
        <v>376</v>
      </c>
      <c r="B213" s="277" t="s">
        <v>880</v>
      </c>
      <c r="C213" s="294" t="s">
        <v>1</v>
      </c>
      <c r="D213" s="295"/>
      <c r="E213" s="215"/>
      <c r="F213" s="295"/>
    </row>
    <row r="214" spans="1:6" ht="28.5">
      <c r="A214" s="217" t="s">
        <v>377</v>
      </c>
      <c r="B214" s="277" t="s">
        <v>881</v>
      </c>
      <c r="C214" s="294" t="s">
        <v>2</v>
      </c>
      <c r="D214" s="218"/>
      <c r="E214" s="218"/>
      <c r="F214" s="218"/>
    </row>
    <row r="215" spans="1:6" ht="33" hidden="1">
      <c r="A215" s="217" t="s">
        <v>378</v>
      </c>
      <c r="B215" s="276" t="s">
        <v>882</v>
      </c>
      <c r="C215" s="293" t="s">
        <v>121</v>
      </c>
      <c r="D215" s="218"/>
      <c r="E215" s="218"/>
      <c r="F215" s="218"/>
    </row>
    <row r="216" spans="1:6" hidden="1">
      <c r="A216" s="217"/>
      <c r="B216" s="275" t="s">
        <v>498</v>
      </c>
      <c r="C216" s="293"/>
      <c r="D216" s="218"/>
      <c r="E216" s="218"/>
      <c r="F216" s="218"/>
    </row>
    <row r="217" spans="1:6" ht="28.5" hidden="1">
      <c r="A217" s="217" t="s">
        <v>379</v>
      </c>
      <c r="B217" s="277" t="s">
        <v>883</v>
      </c>
      <c r="C217" s="293" t="s">
        <v>6</v>
      </c>
      <c r="D217" s="218"/>
      <c r="E217" s="218"/>
      <c r="F217" s="218"/>
    </row>
    <row r="218" spans="1:6" ht="28.5" hidden="1">
      <c r="A218" s="217" t="s">
        <v>380</v>
      </c>
      <c r="B218" s="277" t="s">
        <v>884</v>
      </c>
      <c r="C218" s="293" t="s">
        <v>121</v>
      </c>
      <c r="D218" s="218"/>
      <c r="E218" s="218"/>
      <c r="F218" s="218"/>
    </row>
    <row r="219" spans="1:6" hidden="1">
      <c r="A219" s="217"/>
      <c r="B219" s="275" t="s">
        <v>493</v>
      </c>
      <c r="C219" s="293"/>
      <c r="D219" s="218"/>
      <c r="E219" s="218"/>
      <c r="F219" s="218"/>
    </row>
    <row r="220" spans="1:6" hidden="1">
      <c r="A220" s="217" t="s">
        <v>381</v>
      </c>
      <c r="B220" s="275" t="s">
        <v>924</v>
      </c>
      <c r="C220" s="294" t="s">
        <v>10</v>
      </c>
      <c r="D220" s="218"/>
      <c r="E220" s="218"/>
      <c r="F220" s="218"/>
    </row>
    <row r="221" spans="1:6" ht="27" hidden="1">
      <c r="A221" s="219" t="s">
        <v>382</v>
      </c>
      <c r="B221" s="275" t="s">
        <v>925</v>
      </c>
      <c r="C221" s="293" t="s">
        <v>11</v>
      </c>
      <c r="D221" s="218"/>
      <c r="E221" s="218"/>
      <c r="F221" s="218"/>
    </row>
    <row r="222" spans="1:6" ht="27" hidden="1">
      <c r="A222" s="217" t="s">
        <v>383</v>
      </c>
      <c r="B222" s="278" t="s">
        <v>926</v>
      </c>
      <c r="C222" s="293" t="s">
        <v>12</v>
      </c>
      <c r="D222" s="218"/>
      <c r="E222" s="218"/>
      <c r="F222" s="218"/>
    </row>
    <row r="223" spans="1:6" ht="33" hidden="1">
      <c r="A223" s="217" t="s">
        <v>384</v>
      </c>
      <c r="B223" s="276" t="s">
        <v>885</v>
      </c>
      <c r="C223" s="293" t="s">
        <v>121</v>
      </c>
      <c r="D223" s="218"/>
      <c r="E223" s="218"/>
      <c r="F223" s="218"/>
    </row>
    <row r="224" spans="1:6" hidden="1">
      <c r="A224" s="217"/>
      <c r="B224" s="275" t="s">
        <v>498</v>
      </c>
      <c r="C224" s="293"/>
      <c r="D224" s="218"/>
      <c r="E224" s="218"/>
      <c r="F224" s="218"/>
    </row>
    <row r="225" spans="1:6" ht="28.5" hidden="1">
      <c r="A225" s="219" t="s">
        <v>385</v>
      </c>
      <c r="B225" s="277" t="s">
        <v>886</v>
      </c>
      <c r="C225" s="292" t="s">
        <v>14</v>
      </c>
      <c r="D225" s="218"/>
      <c r="E225" s="218"/>
      <c r="F225" s="218"/>
    </row>
    <row r="226" spans="1:6" ht="49.5">
      <c r="A226" s="217" t="s">
        <v>386</v>
      </c>
      <c r="B226" s="276" t="s">
        <v>887</v>
      </c>
      <c r="C226" s="293" t="s">
        <v>121</v>
      </c>
      <c r="D226" s="218">
        <f>D228</f>
        <v>-200000</v>
      </c>
      <c r="E226" s="218"/>
      <c r="F226" s="218">
        <f>F228</f>
        <v>-200000</v>
      </c>
    </row>
    <row r="227" spans="1:6">
      <c r="A227" s="217"/>
      <c r="B227" s="275" t="s">
        <v>498</v>
      </c>
      <c r="C227" s="293"/>
      <c r="D227" s="218"/>
      <c r="E227" s="218"/>
      <c r="F227" s="218"/>
    </row>
    <row r="228" spans="1:6" ht="14.25">
      <c r="A228" s="217" t="s">
        <v>387</v>
      </c>
      <c r="B228" s="277" t="s">
        <v>888</v>
      </c>
      <c r="C228" s="294" t="s">
        <v>15</v>
      </c>
      <c r="D228" s="218">
        <v>-200000</v>
      </c>
      <c r="E228" s="218">
        <v>0</v>
      </c>
      <c r="F228" s="218">
        <v>-200000</v>
      </c>
    </row>
    <row r="229" spans="1:6" ht="28.5">
      <c r="A229" s="219" t="s">
        <v>389</v>
      </c>
      <c r="B229" s="277" t="s">
        <v>929</v>
      </c>
      <c r="C229" s="292" t="s">
        <v>16</v>
      </c>
      <c r="D229" s="218"/>
      <c r="E229" s="218" t="s">
        <v>120</v>
      </c>
      <c r="F229" s="218"/>
    </row>
    <row r="230" spans="1:6" ht="28.5">
      <c r="A230" s="217" t="s">
        <v>390</v>
      </c>
      <c r="B230" s="277" t="s">
        <v>889</v>
      </c>
      <c r="C230" s="293" t="s">
        <v>17</v>
      </c>
      <c r="D230" s="218"/>
      <c r="E230" s="218" t="s">
        <v>120</v>
      </c>
      <c r="F230" s="218"/>
    </row>
    <row r="231" spans="1:6" ht="29.25" thickBot="1">
      <c r="A231" s="220" t="s">
        <v>391</v>
      </c>
      <c r="B231" s="279" t="s">
        <v>890</v>
      </c>
      <c r="C231" s="293" t="s">
        <v>18</v>
      </c>
      <c r="D231" s="218"/>
      <c r="E231" s="218" t="s">
        <v>120</v>
      </c>
      <c r="F231" s="218"/>
    </row>
    <row r="232" spans="1:6" ht="14.25">
      <c r="A232" s="221"/>
      <c r="B232" s="222"/>
      <c r="C232" s="223"/>
      <c r="E232" s="224"/>
    </row>
    <row r="233" spans="1:6" ht="14.25">
      <c r="A233" s="221"/>
      <c r="B233" s="225"/>
      <c r="C233" s="223"/>
      <c r="E233" s="224"/>
    </row>
    <row r="234" spans="1:6" ht="14.25">
      <c r="A234" s="221"/>
      <c r="B234" s="225"/>
      <c r="C234" s="223"/>
      <c r="E234" s="224"/>
    </row>
    <row r="235" spans="1:6" ht="14.25">
      <c r="A235" s="221"/>
      <c r="B235" s="225"/>
      <c r="C235" s="223"/>
      <c r="E235" s="224"/>
    </row>
    <row r="236" spans="1:6" ht="14.25">
      <c r="A236" s="221"/>
      <c r="B236" s="225"/>
      <c r="C236" s="223"/>
      <c r="E236" s="224"/>
    </row>
    <row r="237" spans="1:6" ht="14.25">
      <c r="A237" s="221"/>
      <c r="B237" s="225"/>
      <c r="C237" s="223"/>
      <c r="E237" s="224"/>
    </row>
    <row r="238" spans="1:6" ht="14.25">
      <c r="A238" s="221"/>
      <c r="B238" s="225"/>
      <c r="C238" s="223"/>
      <c r="E238" s="224"/>
    </row>
    <row r="239" spans="1:6" ht="14.25">
      <c r="A239" s="221"/>
      <c r="B239" s="225"/>
      <c r="C239" s="223"/>
      <c r="E239" s="224"/>
    </row>
    <row r="240" spans="1:6" ht="14.25">
      <c r="A240" s="221"/>
      <c r="B240" s="225"/>
      <c r="C240" s="223"/>
      <c r="E240" s="224"/>
    </row>
    <row r="241" spans="1:5" ht="14.25">
      <c r="A241" s="221"/>
      <c r="B241" s="225"/>
      <c r="C241" s="223"/>
      <c r="E241" s="224"/>
    </row>
    <row r="242" spans="1:5" ht="14.25">
      <c r="A242" s="221"/>
      <c r="B242" s="225"/>
      <c r="C242" s="223"/>
      <c r="E242" s="224"/>
    </row>
    <row r="243" spans="1:5" ht="14.25">
      <c r="A243" s="221"/>
      <c r="B243" s="225"/>
      <c r="C243" s="223"/>
      <c r="E243" s="224"/>
    </row>
    <row r="244" spans="1:5" ht="14.25">
      <c r="A244" s="221"/>
      <c r="B244" s="225"/>
      <c r="C244" s="223"/>
      <c r="E244" s="224"/>
    </row>
    <row r="245" spans="1:5" ht="14.25">
      <c r="A245" s="221"/>
      <c r="B245" s="225"/>
      <c r="C245" s="223"/>
      <c r="E245" s="224"/>
    </row>
    <row r="246" spans="1:5" ht="14.25">
      <c r="A246" s="221"/>
      <c r="B246" s="225"/>
      <c r="C246" s="223"/>
      <c r="E246" s="224"/>
    </row>
    <row r="247" spans="1:5" ht="14.25">
      <c r="A247" s="221"/>
      <c r="B247" s="225"/>
      <c r="C247" s="223"/>
      <c r="E247" s="224"/>
    </row>
    <row r="248" spans="1:5" ht="14.25">
      <c r="A248" s="221"/>
      <c r="B248" s="222"/>
      <c r="C248" s="223"/>
      <c r="E248" s="224"/>
    </row>
    <row r="249" spans="1:5" ht="14.25">
      <c r="A249" s="221"/>
      <c r="B249" s="225"/>
      <c r="C249" s="223"/>
      <c r="E249" s="224"/>
    </row>
    <row r="250" spans="1:5" ht="14.25">
      <c r="A250" s="221"/>
      <c r="B250" s="225"/>
      <c r="C250" s="223"/>
      <c r="E250" s="224"/>
    </row>
    <row r="251" spans="1:5" ht="14.25">
      <c r="A251" s="221"/>
      <c r="B251" s="225"/>
      <c r="C251" s="223"/>
      <c r="E251" s="224"/>
    </row>
    <row r="252" spans="1:5" ht="14.25">
      <c r="A252" s="221"/>
      <c r="B252" s="225"/>
      <c r="C252" s="223"/>
      <c r="E252" s="224"/>
    </row>
    <row r="253" spans="1:5" ht="14.25">
      <c r="A253" s="221"/>
      <c r="B253" s="222"/>
      <c r="C253" s="223"/>
      <c r="E253" s="224"/>
    </row>
    <row r="254" spans="1:5" ht="14.25">
      <c r="A254" s="221"/>
      <c r="B254" s="225"/>
      <c r="C254" s="223"/>
      <c r="E254" s="224"/>
    </row>
    <row r="255" spans="1:5" ht="14.25">
      <c r="A255" s="221"/>
      <c r="B255" s="225"/>
      <c r="C255" s="223"/>
      <c r="E255" s="224"/>
    </row>
    <row r="256" spans="1:5" ht="14.25">
      <c r="A256" s="221"/>
      <c r="B256" s="225"/>
      <c r="C256" s="223"/>
      <c r="E256" s="224"/>
    </row>
    <row r="257" spans="1:5" ht="14.25">
      <c r="A257" s="221"/>
      <c r="B257" s="225"/>
      <c r="C257" s="223"/>
      <c r="E257" s="224"/>
    </row>
    <row r="258" spans="1:5" ht="14.25">
      <c r="A258" s="221"/>
      <c r="B258" s="225"/>
      <c r="C258" s="223"/>
      <c r="E258" s="224"/>
    </row>
    <row r="259" spans="1:5" ht="14.25">
      <c r="A259" s="221"/>
      <c r="B259" s="225"/>
      <c r="C259" s="223"/>
      <c r="E259" s="224"/>
    </row>
    <row r="260" spans="1:5" ht="14.25">
      <c r="A260" s="221"/>
      <c r="B260" s="225"/>
      <c r="C260" s="223"/>
      <c r="E260" s="224"/>
    </row>
    <row r="261" spans="1:5" ht="14.25">
      <c r="A261" s="221"/>
      <c r="B261" s="225"/>
      <c r="C261" s="223"/>
      <c r="E261" s="224"/>
    </row>
    <row r="262" spans="1:5" ht="14.25">
      <c r="A262" s="221"/>
      <c r="B262" s="225"/>
      <c r="C262" s="223"/>
      <c r="E262" s="224"/>
    </row>
    <row r="263" spans="1:5" ht="14.25">
      <c r="A263" s="221"/>
      <c r="B263" s="225"/>
      <c r="C263" s="223"/>
      <c r="E263" s="224"/>
    </row>
    <row r="264" spans="1:5" ht="14.25">
      <c r="A264" s="221"/>
      <c r="B264" s="225"/>
      <c r="C264" s="223"/>
      <c r="E264" s="224"/>
    </row>
    <row r="265" spans="1:5" ht="14.25">
      <c r="A265" s="221"/>
      <c r="B265" s="225"/>
      <c r="C265" s="223"/>
      <c r="E265" s="224"/>
    </row>
    <row r="266" spans="1:5" ht="14.25">
      <c r="A266" s="221"/>
      <c r="B266" s="225"/>
      <c r="C266" s="226"/>
      <c r="E266" s="224"/>
    </row>
    <row r="267" spans="1:5" ht="14.25">
      <c r="A267" s="221"/>
      <c r="B267" s="225"/>
      <c r="C267" s="223"/>
      <c r="E267" s="224"/>
    </row>
    <row r="268" spans="1:5" ht="14.25">
      <c r="A268" s="221"/>
      <c r="B268" s="225"/>
      <c r="C268" s="223"/>
      <c r="E268" s="224"/>
    </row>
    <row r="269" spans="1:5" ht="14.25">
      <c r="A269" s="221"/>
      <c r="B269" s="225"/>
      <c r="C269" s="223"/>
      <c r="E269" s="224"/>
    </row>
    <row r="270" spans="1:5" ht="14.25">
      <c r="A270" s="221"/>
      <c r="B270" s="225"/>
      <c r="C270" s="223"/>
      <c r="E270" s="224"/>
    </row>
    <row r="271" spans="1:5" ht="14.25">
      <c r="A271" s="221"/>
      <c r="B271" s="225"/>
      <c r="C271" s="223"/>
      <c r="E271" s="224"/>
    </row>
    <row r="272" spans="1:5" ht="14.25">
      <c r="A272" s="221"/>
      <c r="B272" s="222"/>
      <c r="C272" s="223"/>
      <c r="E272" s="224"/>
    </row>
    <row r="273" spans="1:5" ht="14.25">
      <c r="A273" s="221"/>
      <c r="B273" s="225"/>
      <c r="C273" s="223"/>
      <c r="E273" s="224"/>
    </row>
    <row r="274" spans="1:5" ht="14.25">
      <c r="A274" s="221"/>
      <c r="B274" s="225"/>
      <c r="C274" s="223"/>
      <c r="E274" s="224"/>
    </row>
    <row r="275" spans="1:5" ht="14.25">
      <c r="A275" s="221"/>
      <c r="B275" s="225"/>
      <c r="C275" s="223"/>
      <c r="E275" s="224"/>
    </row>
    <row r="276" spans="1:5" ht="14.25">
      <c r="A276" s="221"/>
      <c r="B276" s="225"/>
      <c r="C276" s="223"/>
      <c r="E276" s="224"/>
    </row>
    <row r="277" spans="1:5" ht="14.25">
      <c r="A277" s="221"/>
      <c r="B277" s="225"/>
      <c r="C277" s="223"/>
      <c r="E277" s="224"/>
    </row>
    <row r="278" spans="1:5" ht="14.25">
      <c r="A278" s="221"/>
      <c r="B278" s="225"/>
      <c r="C278" s="223"/>
      <c r="E278" s="224"/>
    </row>
    <row r="279" spans="1:5" ht="14.25">
      <c r="A279" s="221"/>
      <c r="B279" s="225"/>
      <c r="C279" s="223"/>
      <c r="E279" s="224"/>
    </row>
    <row r="280" spans="1:5" ht="14.25">
      <c r="A280" s="221"/>
      <c r="B280" s="227"/>
      <c r="C280" s="228"/>
      <c r="E280" s="224"/>
    </row>
    <row r="281" spans="1:5" ht="14.25">
      <c r="A281" s="221"/>
      <c r="B281" s="222"/>
      <c r="C281" s="223"/>
      <c r="E281" s="224"/>
    </row>
    <row r="282" spans="1:5" ht="14.25">
      <c r="A282" s="221"/>
      <c r="B282" s="225"/>
      <c r="C282" s="223"/>
      <c r="E282" s="224"/>
    </row>
    <row r="283" spans="1:5" ht="14.25">
      <c r="A283" s="221"/>
      <c r="B283" s="225"/>
      <c r="C283" s="223"/>
      <c r="E283" s="224"/>
    </row>
    <row r="284" spans="1:5" ht="14.25">
      <c r="A284" s="221"/>
      <c r="B284" s="225"/>
      <c r="C284" s="223"/>
      <c r="E284" s="224"/>
    </row>
    <row r="285" spans="1:5" ht="14.25">
      <c r="A285" s="221"/>
      <c r="B285" s="225"/>
      <c r="C285" s="223"/>
      <c r="E285" s="224"/>
    </row>
    <row r="286" spans="1:5" ht="14.25">
      <c r="A286" s="221"/>
      <c r="B286" s="225"/>
      <c r="C286" s="223"/>
      <c r="E286" s="224"/>
    </row>
    <row r="287" spans="1:5" ht="14.25">
      <c r="A287" s="221"/>
      <c r="B287" s="225"/>
      <c r="C287" s="223"/>
      <c r="E287" s="224"/>
    </row>
    <row r="288" spans="1:5" ht="14.25">
      <c r="A288" s="221"/>
      <c r="B288" s="225"/>
      <c r="C288" s="223"/>
      <c r="E288" s="224"/>
    </row>
    <row r="289" spans="1:5" ht="14.25">
      <c r="A289" s="221"/>
      <c r="B289" s="225"/>
      <c r="C289" s="223"/>
      <c r="E289" s="224"/>
    </row>
    <row r="290" spans="1:5" ht="14.25">
      <c r="A290" s="221"/>
      <c r="B290" s="225"/>
      <c r="C290" s="223"/>
      <c r="E290" s="224"/>
    </row>
    <row r="291" spans="1:5" ht="14.25">
      <c r="A291" s="221"/>
      <c r="B291" s="225"/>
      <c r="C291" s="223"/>
      <c r="E291" s="224"/>
    </row>
    <row r="292" spans="1:5" ht="14.25">
      <c r="A292" s="221"/>
      <c r="B292" s="225"/>
      <c r="C292" s="223"/>
      <c r="E292" s="224"/>
    </row>
    <row r="293" spans="1:5" ht="14.25">
      <c r="A293" s="221"/>
      <c r="B293" s="222"/>
      <c r="C293" s="223"/>
      <c r="E293" s="224"/>
    </row>
    <row r="294" spans="1:5" ht="14.25">
      <c r="A294" s="221"/>
      <c r="B294" s="225"/>
      <c r="C294" s="223"/>
      <c r="E294" s="224"/>
    </row>
    <row r="295" spans="1:5" ht="14.25">
      <c r="A295" s="221"/>
      <c r="B295" s="225"/>
      <c r="C295" s="223"/>
      <c r="E295" s="224"/>
    </row>
    <row r="296" spans="1:5" ht="14.25">
      <c r="A296" s="221"/>
      <c r="B296" s="225"/>
      <c r="C296" s="223"/>
      <c r="E296" s="224"/>
    </row>
    <row r="297" spans="1:5" ht="14.25">
      <c r="A297" s="221"/>
      <c r="B297" s="225"/>
      <c r="C297" s="223"/>
      <c r="E297" s="224"/>
    </row>
    <row r="298" spans="1:5" ht="14.25">
      <c r="A298" s="221"/>
      <c r="B298" s="225"/>
      <c r="C298" s="223"/>
      <c r="E298" s="224"/>
    </row>
    <row r="299" spans="1:5" ht="14.25">
      <c r="A299" s="221"/>
      <c r="B299" s="225"/>
      <c r="C299" s="223"/>
      <c r="E299" s="224"/>
    </row>
    <row r="300" spans="1:5" ht="14.25">
      <c r="A300" s="221"/>
      <c r="B300" s="225"/>
      <c r="C300" s="223"/>
      <c r="E300" s="224"/>
    </row>
    <row r="301" spans="1:5" ht="14.25">
      <c r="A301" s="221"/>
      <c r="B301" s="225"/>
      <c r="C301" s="223"/>
      <c r="E301" s="224"/>
    </row>
    <row r="302" spans="1:5" ht="14.25">
      <c r="A302" s="221"/>
      <c r="B302" s="225"/>
      <c r="C302" s="223"/>
      <c r="E302" s="224"/>
    </row>
    <row r="303" spans="1:5" ht="14.25">
      <c r="A303" s="221"/>
      <c r="B303" s="225"/>
      <c r="C303" s="223"/>
      <c r="E303" s="224"/>
    </row>
    <row r="304" spans="1:5" ht="14.25">
      <c r="A304" s="221"/>
      <c r="B304" s="225"/>
      <c r="C304" s="223"/>
      <c r="E304" s="224"/>
    </row>
    <row r="305" spans="1:5" ht="14.25">
      <c r="A305" s="221"/>
      <c r="B305" s="225"/>
      <c r="C305" s="223"/>
      <c r="E305" s="224"/>
    </row>
    <row r="306" spans="1:5" ht="14.25">
      <c r="A306" s="221"/>
      <c r="B306" s="225"/>
      <c r="C306" s="223"/>
      <c r="E306" s="224"/>
    </row>
    <row r="307" spans="1:5" ht="14.25">
      <c r="A307" s="221"/>
      <c r="B307" s="225"/>
      <c r="C307" s="223"/>
      <c r="E307" s="224"/>
    </row>
    <row r="308" spans="1:5" ht="14.25">
      <c r="A308" s="221"/>
      <c r="B308" s="225"/>
      <c r="C308" s="223"/>
      <c r="E308" s="224"/>
    </row>
    <row r="309" spans="1:5" ht="14.25">
      <c r="A309" s="221"/>
      <c r="B309" s="225"/>
      <c r="C309" s="223"/>
      <c r="E309" s="224"/>
    </row>
    <row r="310" spans="1:5" ht="14.25">
      <c r="A310" s="221"/>
      <c r="B310" s="222"/>
      <c r="C310" s="223"/>
      <c r="E310" s="224"/>
    </row>
    <row r="311" spans="1:5" ht="14.25">
      <c r="A311" s="221"/>
      <c r="B311" s="227"/>
      <c r="C311" s="228"/>
      <c r="E311" s="224"/>
    </row>
    <row r="312" spans="1:5" ht="14.25">
      <c r="A312" s="221"/>
      <c r="B312" s="225"/>
      <c r="C312" s="223"/>
      <c r="E312" s="224"/>
    </row>
    <row r="313" spans="1:5" ht="14.25">
      <c r="A313" s="221"/>
      <c r="B313" s="227"/>
      <c r="C313" s="228"/>
      <c r="E313" s="224"/>
    </row>
    <row r="314" spans="1:5" ht="14.25">
      <c r="A314" s="221"/>
      <c r="B314" s="225"/>
      <c r="C314" s="223"/>
      <c r="E314" s="224"/>
    </row>
    <row r="315" spans="1:5" ht="14.25">
      <c r="A315" s="221"/>
      <c r="B315" s="227"/>
      <c r="C315" s="228"/>
      <c r="E315" s="224"/>
    </row>
    <row r="316" spans="1:5" ht="14.25">
      <c r="A316" s="221"/>
      <c r="B316" s="225"/>
      <c r="C316" s="223"/>
      <c r="E316" s="224"/>
    </row>
    <row r="317" spans="1:5" ht="14.25">
      <c r="A317" s="221"/>
      <c r="B317" s="227"/>
      <c r="C317" s="228"/>
      <c r="E317" s="224"/>
    </row>
    <row r="318" spans="1:5" ht="14.25">
      <c r="A318" s="221"/>
      <c r="B318" s="225"/>
      <c r="C318" s="223"/>
      <c r="E318" s="224"/>
    </row>
    <row r="319" spans="1:5" ht="14.25">
      <c r="A319" s="221"/>
      <c r="B319" s="225"/>
      <c r="C319" s="223"/>
      <c r="E319" s="224"/>
    </row>
    <row r="320" spans="1:5" ht="14.25">
      <c r="A320" s="221"/>
      <c r="B320" s="225"/>
      <c r="C320" s="223"/>
      <c r="E320" s="224"/>
    </row>
    <row r="321" spans="1:5" ht="14.25">
      <c r="A321" s="221"/>
      <c r="B321" s="225"/>
      <c r="C321" s="223"/>
      <c r="E321" s="224"/>
    </row>
    <row r="322" spans="1:5" ht="14.25">
      <c r="A322" s="221"/>
      <c r="B322" s="225"/>
      <c r="C322" s="223"/>
      <c r="E322" s="224"/>
    </row>
    <row r="323" spans="1:5" ht="14.25">
      <c r="A323" s="221"/>
      <c r="B323" s="225"/>
      <c r="C323" s="229"/>
      <c r="E323" s="224"/>
    </row>
    <row r="324" spans="1:5" ht="14.25">
      <c r="A324" s="70"/>
      <c r="B324" s="230"/>
      <c r="C324" s="231"/>
      <c r="E324" s="224"/>
    </row>
    <row r="325" spans="1:5" ht="14.25">
      <c r="A325" s="232"/>
      <c r="B325" s="227"/>
      <c r="C325" s="233"/>
      <c r="E325" s="224"/>
    </row>
    <row r="326" spans="1:5" ht="14.25">
      <c r="A326" s="232"/>
      <c r="B326" s="225"/>
      <c r="C326" s="229"/>
      <c r="E326" s="224"/>
    </row>
    <row r="327" spans="1:5" ht="14.25">
      <c r="A327" s="232"/>
      <c r="B327" s="222"/>
      <c r="C327" s="229"/>
      <c r="E327" s="224"/>
    </row>
    <row r="328" spans="1:5" ht="14.25">
      <c r="A328" s="232"/>
      <c r="B328" s="227"/>
      <c r="C328" s="233"/>
      <c r="E328" s="224"/>
    </row>
    <row r="329" spans="1:5" ht="14.25">
      <c r="A329" s="232"/>
      <c r="B329" s="225"/>
      <c r="C329" s="229"/>
      <c r="E329" s="224"/>
    </row>
    <row r="330" spans="1:5" ht="14.25">
      <c r="A330" s="232"/>
      <c r="B330" s="225"/>
      <c r="C330" s="229"/>
      <c r="E330" s="224"/>
    </row>
    <row r="331" spans="1:5" ht="14.25">
      <c r="A331" s="232"/>
      <c r="B331" s="225"/>
      <c r="C331" s="229"/>
      <c r="E331" s="224"/>
    </row>
    <row r="332" spans="1:5" ht="14.25">
      <c r="A332" s="232"/>
      <c r="B332" s="227"/>
      <c r="C332" s="233"/>
      <c r="E332" s="224"/>
    </row>
    <row r="333" spans="1:5" ht="14.25">
      <c r="A333" s="232"/>
      <c r="B333" s="225"/>
      <c r="C333" s="229"/>
      <c r="E333" s="224"/>
    </row>
    <row r="334" spans="1:5" ht="14.25">
      <c r="A334" s="232"/>
      <c r="B334" s="225"/>
      <c r="C334" s="229"/>
      <c r="E334" s="224"/>
    </row>
    <row r="335" spans="1:5" ht="14.25">
      <c r="A335" s="232"/>
      <c r="B335" s="227"/>
      <c r="C335" s="233"/>
      <c r="E335" s="224"/>
    </row>
    <row r="336" spans="1:5" ht="14.25">
      <c r="A336" s="232"/>
      <c r="B336" s="225"/>
      <c r="C336" s="229"/>
      <c r="E336" s="224"/>
    </row>
    <row r="337" spans="1:5" ht="14.25">
      <c r="A337" s="232"/>
      <c r="B337" s="227"/>
      <c r="C337" s="233"/>
      <c r="E337" s="224"/>
    </row>
    <row r="338" spans="1:5" ht="14.25">
      <c r="A338" s="232"/>
      <c r="B338" s="225"/>
      <c r="C338" s="229"/>
      <c r="E338" s="224"/>
    </row>
    <row r="339" spans="1:5" ht="16.5">
      <c r="A339" s="221"/>
      <c r="B339" s="234"/>
      <c r="C339" s="223"/>
      <c r="E339" s="224"/>
    </row>
    <row r="340" spans="1:5" ht="14.25">
      <c r="A340" s="221"/>
      <c r="B340" s="222"/>
      <c r="C340" s="233"/>
      <c r="E340" s="224"/>
    </row>
    <row r="341" spans="1:5" ht="14.25">
      <c r="A341" s="221"/>
      <c r="B341" s="227"/>
      <c r="C341" s="233"/>
      <c r="E341" s="224"/>
    </row>
    <row r="342" spans="1:5" ht="14.25">
      <c r="A342" s="221"/>
      <c r="B342" s="225"/>
      <c r="C342" s="229"/>
      <c r="E342" s="224"/>
    </row>
    <row r="343" spans="1:5" ht="14.25">
      <c r="A343" s="221"/>
      <c r="B343" s="225"/>
      <c r="C343" s="229"/>
      <c r="E343" s="224"/>
    </row>
    <row r="344" spans="1:5" ht="14.25">
      <c r="A344" s="221"/>
      <c r="B344" s="225"/>
      <c r="C344" s="229"/>
      <c r="E344" s="224"/>
    </row>
    <row r="345" spans="1:5" ht="14.25">
      <c r="A345" s="221"/>
      <c r="B345" s="225"/>
      <c r="C345" s="229"/>
      <c r="E345" s="224"/>
    </row>
    <row r="346" spans="1:5" ht="14.25">
      <c r="A346" s="221"/>
      <c r="B346" s="225"/>
      <c r="C346" s="229"/>
      <c r="E346" s="224"/>
    </row>
    <row r="347" spans="1:5" ht="14.25">
      <c r="A347" s="221"/>
      <c r="B347" s="225"/>
      <c r="C347" s="229"/>
      <c r="E347" s="224"/>
    </row>
    <row r="348" spans="1:5" ht="14.25">
      <c r="A348" s="221"/>
      <c r="B348" s="225"/>
      <c r="C348" s="229"/>
      <c r="E348" s="224"/>
    </row>
    <row r="349" spans="1:5" ht="14.25">
      <c r="A349" s="221"/>
      <c r="B349" s="225"/>
      <c r="C349" s="229"/>
      <c r="E349" s="224"/>
    </row>
    <row r="350" spans="1:5" ht="14.25">
      <c r="A350" s="221"/>
      <c r="B350" s="225"/>
      <c r="C350" s="229"/>
      <c r="E350" s="224"/>
    </row>
    <row r="351" spans="1:5" ht="14.25">
      <c r="A351" s="221"/>
      <c r="B351" s="225"/>
      <c r="C351" s="229"/>
      <c r="E351" s="224"/>
    </row>
    <row r="352" spans="1:5" ht="14.25">
      <c r="A352" s="221"/>
      <c r="B352" s="225"/>
      <c r="C352" s="229"/>
      <c r="E352" s="224"/>
    </row>
    <row r="353" spans="1:5" ht="14.25">
      <c r="A353" s="221"/>
      <c r="B353" s="225"/>
      <c r="C353" s="229"/>
      <c r="E353" s="224"/>
    </row>
    <row r="354" spans="1:5" ht="14.25">
      <c r="A354" s="221"/>
      <c r="B354" s="225"/>
      <c r="C354" s="229"/>
      <c r="E354" s="224"/>
    </row>
    <row r="355" spans="1:5" ht="25.5" customHeight="1">
      <c r="A355" s="221"/>
      <c r="B355" s="227"/>
      <c r="C355" s="233"/>
      <c r="E355" s="224"/>
    </row>
    <row r="356" spans="1:5" ht="14.25">
      <c r="A356" s="221"/>
      <c r="B356" s="225"/>
      <c r="C356" s="229"/>
      <c r="E356" s="224"/>
    </row>
    <row r="357" spans="1:5" ht="14.25">
      <c r="A357" s="221"/>
      <c r="B357" s="225"/>
      <c r="C357" s="229"/>
      <c r="E357" s="224"/>
    </row>
    <row r="358" spans="1:5" ht="14.25">
      <c r="A358" s="221"/>
      <c r="B358" s="225"/>
      <c r="C358" s="229"/>
      <c r="E358" s="224"/>
    </row>
    <row r="359" spans="1:5" ht="14.25">
      <c r="A359" s="221"/>
      <c r="B359" s="225"/>
      <c r="C359" s="229"/>
      <c r="E359" s="224"/>
    </row>
    <row r="360" spans="1:5" ht="30.75" customHeight="1">
      <c r="A360" s="221"/>
      <c r="B360" s="225"/>
      <c r="C360" s="229"/>
      <c r="E360" s="224"/>
    </row>
    <row r="361" spans="1:5" ht="14.25">
      <c r="A361" s="221"/>
      <c r="B361" s="225"/>
      <c r="C361" s="229"/>
      <c r="E361" s="224"/>
    </row>
    <row r="362" spans="1:5" ht="14.25">
      <c r="A362" s="221"/>
      <c r="B362" s="225"/>
      <c r="C362" s="229"/>
      <c r="E362" s="224"/>
    </row>
    <row r="363" spans="1:5" ht="14.25">
      <c r="A363" s="221"/>
      <c r="B363" s="225"/>
      <c r="C363" s="229"/>
      <c r="E363" s="224"/>
    </row>
    <row r="364" spans="1:5" ht="14.25">
      <c r="A364" s="221"/>
      <c r="B364" s="225"/>
      <c r="C364" s="229"/>
      <c r="E364" s="224"/>
    </row>
    <row r="365" spans="1:5" ht="14.25">
      <c r="A365" s="221"/>
      <c r="B365" s="225"/>
      <c r="C365" s="229"/>
      <c r="E365" s="224"/>
    </row>
    <row r="366" spans="1:5" ht="15" customHeight="1">
      <c r="A366" s="221"/>
      <c r="B366" s="225"/>
      <c r="C366" s="229"/>
      <c r="E366" s="224"/>
    </row>
    <row r="367" spans="1:5" ht="15" customHeight="1">
      <c r="A367" s="221"/>
      <c r="B367" s="225"/>
      <c r="C367" s="229"/>
      <c r="E367" s="224"/>
    </row>
    <row r="368" spans="1:5" ht="15" customHeight="1">
      <c r="A368" s="221"/>
      <c r="B368" s="225"/>
      <c r="C368" s="229"/>
      <c r="E368" s="224"/>
    </row>
    <row r="369" spans="1:5" ht="15" customHeight="1">
      <c r="A369" s="221"/>
      <c r="B369" s="225"/>
      <c r="C369" s="229"/>
      <c r="E369" s="224"/>
    </row>
    <row r="370" spans="1:5" ht="15" customHeight="1">
      <c r="A370" s="221"/>
      <c r="B370" s="225"/>
      <c r="C370" s="229"/>
      <c r="E370" s="224"/>
    </row>
    <row r="371" spans="1:5" ht="15" customHeight="1">
      <c r="A371" s="221"/>
      <c r="B371" s="222"/>
      <c r="C371" s="233"/>
      <c r="E371" s="224"/>
    </row>
    <row r="372" spans="1:5" ht="15" customHeight="1">
      <c r="A372" s="221"/>
      <c r="B372" s="227"/>
      <c r="C372" s="233"/>
      <c r="E372" s="224"/>
    </row>
    <row r="373" spans="1:5" ht="15" customHeight="1">
      <c r="A373" s="232"/>
      <c r="B373" s="225"/>
      <c r="C373" s="229"/>
      <c r="E373" s="224"/>
    </row>
    <row r="374" spans="1:5" ht="15" customHeight="1">
      <c r="A374" s="221"/>
      <c r="B374" s="225"/>
      <c r="C374" s="229"/>
      <c r="E374" s="224"/>
    </row>
    <row r="375" spans="1:5" ht="15" customHeight="1">
      <c r="A375" s="232"/>
      <c r="B375" s="225"/>
      <c r="C375" s="229"/>
      <c r="E375" s="224"/>
    </row>
    <row r="376" spans="1:5" ht="15" customHeight="1">
      <c r="A376" s="221"/>
      <c r="B376" s="225"/>
      <c r="C376" s="229"/>
      <c r="E376" s="224"/>
    </row>
    <row r="377" spans="1:5" ht="15" customHeight="1">
      <c r="A377" s="232"/>
      <c r="B377" s="225"/>
      <c r="C377" s="229"/>
      <c r="E377" s="224"/>
    </row>
    <row r="378" spans="1:5" ht="15" customHeight="1">
      <c r="A378" s="221"/>
      <c r="B378" s="225"/>
      <c r="C378" s="229"/>
      <c r="E378" s="224"/>
    </row>
    <row r="379" spans="1:5" ht="15" customHeight="1">
      <c r="A379" s="232"/>
      <c r="B379" s="225"/>
      <c r="C379" s="229"/>
      <c r="E379" s="224"/>
    </row>
    <row r="380" spans="1:5" ht="15" customHeight="1">
      <c r="A380" s="221"/>
      <c r="B380" s="225"/>
      <c r="C380" s="229"/>
      <c r="E380" s="224"/>
    </row>
    <row r="381" spans="1:5" ht="15" customHeight="1">
      <c r="A381" s="232"/>
      <c r="B381" s="225"/>
      <c r="C381" s="229"/>
      <c r="E381" s="224"/>
    </row>
    <row r="382" spans="1:5" ht="15" customHeight="1">
      <c r="A382" s="221"/>
      <c r="B382" s="225"/>
      <c r="C382" s="229"/>
      <c r="E382" s="224"/>
    </row>
    <row r="383" spans="1:5" ht="15" customHeight="1">
      <c r="A383" s="232"/>
      <c r="B383" s="225"/>
      <c r="C383" s="229"/>
      <c r="E383" s="224"/>
    </row>
    <row r="384" spans="1:5" ht="15" customHeight="1">
      <c r="A384" s="221"/>
      <c r="B384" s="225"/>
      <c r="C384" s="229"/>
      <c r="E384" s="224"/>
    </row>
    <row r="385" spans="1:5" ht="15" customHeight="1">
      <c r="A385" s="232"/>
      <c r="B385" s="225"/>
      <c r="C385" s="229"/>
      <c r="E385" s="224"/>
    </row>
    <row r="386" spans="1:5" ht="15" customHeight="1">
      <c r="A386" s="221"/>
      <c r="B386" s="225"/>
      <c r="C386" s="229"/>
      <c r="E386" s="224"/>
    </row>
    <row r="387" spans="1:5" ht="15" customHeight="1">
      <c r="A387" s="232"/>
      <c r="B387" s="225"/>
      <c r="C387" s="229"/>
      <c r="E387" s="224"/>
    </row>
    <row r="388" spans="1:5" ht="15" customHeight="1">
      <c r="A388" s="221"/>
      <c r="B388" s="225"/>
      <c r="C388" s="229"/>
      <c r="E388" s="224"/>
    </row>
    <row r="389" spans="1:5" ht="15" customHeight="1">
      <c r="A389" s="232"/>
      <c r="B389" s="225"/>
      <c r="C389" s="229"/>
      <c r="E389" s="224"/>
    </row>
    <row r="390" spans="1:5" ht="15" customHeight="1">
      <c r="A390" s="221"/>
      <c r="B390" s="225"/>
      <c r="C390" s="229"/>
      <c r="E390" s="224"/>
    </row>
    <row r="391" spans="1:5" ht="15" customHeight="1">
      <c r="A391" s="232"/>
      <c r="B391" s="225"/>
      <c r="C391" s="229"/>
      <c r="E391" s="224"/>
    </row>
    <row r="392" spans="1:5" ht="15" customHeight="1">
      <c r="A392" s="232"/>
      <c r="B392" s="227"/>
      <c r="C392" s="233"/>
      <c r="E392" s="224"/>
    </row>
    <row r="393" spans="1:5" ht="15" customHeight="1">
      <c r="A393" s="232"/>
      <c r="B393" s="225"/>
      <c r="C393" s="229"/>
      <c r="E393" s="224"/>
    </row>
    <row r="394" spans="1:5" ht="15" customHeight="1">
      <c r="A394" s="232"/>
      <c r="B394" s="225"/>
      <c r="C394" s="229"/>
      <c r="E394" s="224"/>
    </row>
    <row r="395" spans="1:5" ht="15" customHeight="1">
      <c r="A395" s="232"/>
      <c r="B395" s="225"/>
      <c r="C395" s="229"/>
      <c r="E395" s="224"/>
    </row>
    <row r="396" spans="1:5" ht="15" customHeight="1">
      <c r="A396" s="232"/>
      <c r="B396" s="225"/>
      <c r="C396" s="229"/>
      <c r="E396" s="224"/>
    </row>
    <row r="397" spans="1:5" ht="15" customHeight="1">
      <c r="A397" s="232"/>
      <c r="B397" s="225"/>
      <c r="C397" s="229"/>
      <c r="E397" s="224"/>
    </row>
    <row r="398" spans="1:5" ht="15" customHeight="1">
      <c r="A398" s="232"/>
      <c r="B398" s="225"/>
      <c r="C398" s="229"/>
    </row>
    <row r="399" spans="1:5" ht="15" customHeight="1">
      <c r="A399" s="221"/>
      <c r="B399" s="235"/>
      <c r="C399" s="236"/>
    </row>
    <row r="400" spans="1:5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</sheetData>
  <mergeCells count="7">
    <mergeCell ref="D2:F2"/>
    <mergeCell ref="B3:F3"/>
    <mergeCell ref="A5:F5"/>
    <mergeCell ref="A6:A7"/>
    <mergeCell ref="D6:D7"/>
    <mergeCell ref="E6:F6"/>
    <mergeCell ref="A4:F4"/>
  </mergeCells>
  <phoneticPr fontId="1" type="noConversion"/>
  <pageMargins left="0.35433070866141736" right="0.15748031496062992" top="0.31496062992125984" bottom="0.43307086614173229" header="0.15748031496062992" footer="0.23622047244094491"/>
  <pageSetup paperSize="9" firstPageNumber="14" orientation="portrait" useFirstPageNumber="1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6A76A-034E-4076-BCE7-1F17745DF7DD}">
  <dimension ref="A1:AQ340"/>
  <sheetViews>
    <sheetView tabSelected="1" workbookViewId="0">
      <selection activeCell="H29" sqref="H29"/>
    </sheetView>
  </sheetViews>
  <sheetFormatPr defaultRowHeight="13.5"/>
  <cols>
    <col min="1" max="1" width="5.5703125" style="66" customWidth="1"/>
    <col min="2" max="2" width="39" style="66" customWidth="1"/>
    <col min="3" max="3" width="14.140625" style="66" customWidth="1"/>
    <col min="4" max="4" width="13" style="66" customWidth="1"/>
    <col min="5" max="5" width="13.42578125" style="66" customWidth="1"/>
    <col min="6" max="6" width="11.140625" style="66" customWidth="1"/>
    <col min="7" max="43" width="9.140625" style="387"/>
    <col min="44" max="16384" width="9.140625" style="66"/>
  </cols>
  <sheetData>
    <row r="1" spans="1:7" ht="11.25" customHeight="1"/>
    <row r="2" spans="1:7" ht="21.75" customHeight="1">
      <c r="D2" s="388" t="s">
        <v>1070</v>
      </c>
      <c r="E2" s="388"/>
      <c r="F2" s="388"/>
    </row>
    <row r="3" spans="1:7" ht="55.5" customHeight="1">
      <c r="A3" s="389"/>
      <c r="C3" s="65"/>
      <c r="D3" s="359" t="s">
        <v>576</v>
      </c>
      <c r="E3" s="359"/>
      <c r="F3" s="359"/>
      <c r="G3" s="65"/>
    </row>
    <row r="4" spans="1:7" ht="19.5" customHeight="1">
      <c r="A4" s="390" t="s">
        <v>1071</v>
      </c>
      <c r="B4" s="390"/>
      <c r="C4" s="390"/>
      <c r="D4" s="390"/>
      <c r="E4" s="390"/>
      <c r="F4" s="387"/>
    </row>
    <row r="5" spans="1:7" ht="17.25">
      <c r="A5" s="391" t="s">
        <v>1072</v>
      </c>
      <c r="B5" s="391"/>
      <c r="C5" s="391"/>
      <c r="D5" s="391"/>
      <c r="E5" s="391"/>
      <c r="F5" s="387"/>
    </row>
    <row r="6" spans="1:7" ht="14.25" thickBot="1">
      <c r="A6" s="387"/>
      <c r="B6" s="387"/>
      <c r="C6" s="387"/>
      <c r="D6" s="387"/>
      <c r="E6" s="392" t="s">
        <v>485</v>
      </c>
      <c r="F6" s="387"/>
    </row>
    <row r="7" spans="1:7" ht="15" thickBot="1">
      <c r="A7" s="393" t="s">
        <v>1073</v>
      </c>
      <c r="B7" s="393"/>
      <c r="C7" s="352" t="s">
        <v>1074</v>
      </c>
      <c r="D7" s="365" t="s">
        <v>498</v>
      </c>
      <c r="E7" s="366"/>
      <c r="F7" s="387"/>
    </row>
    <row r="8" spans="1:7" ht="30" customHeight="1" thickBot="1">
      <c r="A8" s="394"/>
      <c r="B8" s="394"/>
      <c r="C8" s="395"/>
      <c r="D8" s="198" t="s">
        <v>1075</v>
      </c>
      <c r="E8" s="198" t="s">
        <v>1076</v>
      </c>
      <c r="F8" s="387"/>
    </row>
    <row r="9" spans="1:7" ht="14.25" thickBot="1">
      <c r="A9" s="396">
        <v>1</v>
      </c>
      <c r="B9" s="396">
        <v>2</v>
      </c>
      <c r="C9" s="396">
        <v>3</v>
      </c>
      <c r="D9" s="396"/>
      <c r="E9" s="396">
        <v>5</v>
      </c>
      <c r="F9" s="387"/>
    </row>
    <row r="10" spans="1:7" ht="29.25" thickBot="1">
      <c r="A10" s="397">
        <v>8000</v>
      </c>
      <c r="B10" s="398" t="s">
        <v>1077</v>
      </c>
      <c r="C10" s="399">
        <f>D10+E10</f>
        <v>256244.5</v>
      </c>
      <c r="D10" s="400">
        <v>245944</v>
      </c>
      <c r="E10" s="401">
        <v>10300.5</v>
      </c>
      <c r="F10" s="387"/>
    </row>
    <row r="11" spans="1:7">
      <c r="A11" s="387"/>
      <c r="B11" s="387"/>
      <c r="C11" s="387"/>
      <c r="D11" s="387"/>
      <c r="E11" s="387"/>
      <c r="F11" s="387"/>
    </row>
    <row r="12" spans="1:7">
      <c r="A12" s="387"/>
      <c r="B12" s="387"/>
      <c r="C12" s="387"/>
      <c r="D12" s="388" t="s">
        <v>1078</v>
      </c>
      <c r="E12" s="388"/>
      <c r="F12" s="388"/>
    </row>
    <row r="13" spans="1:7" ht="61.5" customHeight="1">
      <c r="A13" s="387"/>
      <c r="B13" s="65"/>
      <c r="C13" s="65"/>
      <c r="D13" s="359" t="s">
        <v>576</v>
      </c>
      <c r="E13" s="359"/>
      <c r="F13" s="359"/>
      <c r="G13" s="65"/>
    </row>
    <row r="14" spans="1:7" s="387" customFormat="1" ht="21" customHeight="1">
      <c r="A14" s="390" t="s">
        <v>1079</v>
      </c>
      <c r="B14" s="390"/>
      <c r="C14" s="390"/>
      <c r="D14" s="390"/>
      <c r="E14" s="390"/>
      <c r="F14" s="390"/>
    </row>
    <row r="15" spans="1:7" s="387" customFormat="1" ht="37.5" customHeight="1">
      <c r="A15" s="391" t="s">
        <v>1080</v>
      </c>
      <c r="B15" s="391"/>
      <c r="C15" s="391"/>
      <c r="D15" s="391"/>
      <c r="E15" s="391"/>
      <c r="F15" s="391"/>
    </row>
    <row r="16" spans="1:7" ht="14.25" thickBot="1">
      <c r="A16" s="387"/>
      <c r="B16" s="387"/>
      <c r="C16" s="387"/>
      <c r="D16" s="387"/>
      <c r="E16" s="392" t="s">
        <v>585</v>
      </c>
      <c r="F16" s="387"/>
    </row>
    <row r="17" spans="1:43" ht="43.5" thickBot="1">
      <c r="A17" s="402" t="s">
        <v>1081</v>
      </c>
      <c r="B17" s="403" t="s">
        <v>814</v>
      </c>
      <c r="C17" s="404"/>
      <c r="D17" s="363" t="s">
        <v>465</v>
      </c>
      <c r="E17" s="405" t="s">
        <v>1082</v>
      </c>
      <c r="F17" s="406"/>
    </row>
    <row r="18" spans="1:43" s="411" customFormat="1" ht="29.25" thickBot="1">
      <c r="A18" s="407"/>
      <c r="B18" s="408" t="s">
        <v>815</v>
      </c>
      <c r="C18" s="409" t="s">
        <v>392</v>
      </c>
      <c r="D18" s="364"/>
      <c r="E18" s="198" t="s">
        <v>487</v>
      </c>
      <c r="F18" s="198" t="s">
        <v>560</v>
      </c>
      <c r="G18" s="410"/>
      <c r="H18" s="410"/>
      <c r="I18" s="410"/>
      <c r="J18" s="410"/>
      <c r="K18" s="410"/>
      <c r="L18" s="410"/>
      <c r="M18" s="410"/>
      <c r="N18" s="410"/>
      <c r="O18" s="410"/>
      <c r="P18" s="410"/>
      <c r="Q18" s="410"/>
      <c r="R18" s="410"/>
      <c r="S18" s="410"/>
      <c r="T18" s="410"/>
      <c r="U18" s="410"/>
      <c r="V18" s="410"/>
      <c r="W18" s="410"/>
      <c r="X18" s="410"/>
      <c r="Y18" s="410"/>
      <c r="Z18" s="410"/>
      <c r="AA18" s="410"/>
      <c r="AB18" s="410"/>
      <c r="AC18" s="410"/>
      <c r="AD18" s="410"/>
      <c r="AE18" s="410"/>
      <c r="AF18" s="410"/>
      <c r="AG18" s="410"/>
      <c r="AH18" s="410"/>
      <c r="AI18" s="410"/>
      <c r="AJ18" s="410"/>
      <c r="AK18" s="410"/>
      <c r="AL18" s="410"/>
      <c r="AM18" s="410"/>
      <c r="AN18" s="410"/>
      <c r="AO18" s="410"/>
      <c r="AP18" s="410"/>
      <c r="AQ18" s="410"/>
    </row>
    <row r="19" spans="1:43" s="411" customFormat="1" ht="15" thickBot="1">
      <c r="A19" s="396">
        <v>1</v>
      </c>
      <c r="B19" s="396">
        <v>2</v>
      </c>
      <c r="C19" s="396" t="s">
        <v>393</v>
      </c>
      <c r="D19" s="396">
        <v>4</v>
      </c>
      <c r="E19" s="396">
        <v>5</v>
      </c>
      <c r="F19" s="396">
        <v>6</v>
      </c>
      <c r="G19" s="410"/>
      <c r="H19" s="410"/>
      <c r="I19" s="410"/>
      <c r="J19" s="410"/>
      <c r="K19" s="410"/>
      <c r="L19" s="410"/>
      <c r="M19" s="410"/>
      <c r="N19" s="410"/>
      <c r="O19" s="410"/>
      <c r="P19" s="410"/>
      <c r="Q19" s="410"/>
      <c r="R19" s="410"/>
      <c r="S19" s="410"/>
      <c r="T19" s="410"/>
      <c r="U19" s="410"/>
      <c r="V19" s="410"/>
      <c r="W19" s="410"/>
      <c r="X19" s="410"/>
      <c r="Y19" s="410"/>
      <c r="Z19" s="410"/>
      <c r="AA19" s="410"/>
      <c r="AB19" s="410"/>
      <c r="AC19" s="410"/>
      <c r="AD19" s="410"/>
      <c r="AE19" s="410"/>
      <c r="AF19" s="410"/>
      <c r="AG19" s="410"/>
      <c r="AH19" s="410"/>
      <c r="AI19" s="410"/>
      <c r="AJ19" s="410"/>
      <c r="AK19" s="410"/>
      <c r="AL19" s="410"/>
      <c r="AM19" s="410"/>
      <c r="AN19" s="410"/>
      <c r="AO19" s="410"/>
      <c r="AP19" s="410"/>
      <c r="AQ19" s="410"/>
    </row>
    <row r="20" spans="1:43" ht="41.25" thickBot="1">
      <c r="A20" s="412">
        <v>8010</v>
      </c>
      <c r="B20" s="413" t="s">
        <v>1083</v>
      </c>
      <c r="C20" s="414"/>
      <c r="D20" s="399">
        <f>E20+F20</f>
        <v>256244.5</v>
      </c>
      <c r="E20" s="415">
        <v>245944</v>
      </c>
      <c r="F20" s="416">
        <v>10300.5</v>
      </c>
    </row>
    <row r="21" spans="1:43" ht="15" thickBot="1">
      <c r="A21" s="417"/>
      <c r="B21" s="418" t="s">
        <v>498</v>
      </c>
      <c r="C21" s="419"/>
      <c r="D21" s="420"/>
      <c r="E21" s="421"/>
      <c r="F21" s="422"/>
    </row>
    <row r="22" spans="1:43" ht="28.5" customHeight="1" thickBot="1">
      <c r="A22" s="423">
        <v>8100</v>
      </c>
      <c r="B22" s="424" t="s">
        <v>1084</v>
      </c>
      <c r="C22" s="425"/>
      <c r="D22" s="399"/>
      <c r="E22" s="400"/>
      <c r="F22" s="426"/>
    </row>
    <row r="23" spans="1:43">
      <c r="A23" s="423"/>
      <c r="B23" s="427" t="s">
        <v>498</v>
      </c>
      <c r="C23" s="425"/>
      <c r="D23" s="428"/>
      <c r="E23" s="429"/>
      <c r="F23" s="430"/>
    </row>
    <row r="24" spans="1:43" ht="27">
      <c r="A24" s="431">
        <v>8110</v>
      </c>
      <c r="B24" s="432" t="s">
        <v>1085</v>
      </c>
      <c r="C24" s="425"/>
      <c r="D24" s="433">
        <f>E24+F24</f>
        <v>256244.5</v>
      </c>
      <c r="E24" s="415">
        <v>245944</v>
      </c>
      <c r="F24" s="416">
        <v>10300.5</v>
      </c>
    </row>
    <row r="25" spans="1:43">
      <c r="A25" s="431"/>
      <c r="B25" s="434" t="s">
        <v>498</v>
      </c>
      <c r="C25" s="425"/>
      <c r="D25" s="435"/>
      <c r="E25" s="429"/>
      <c r="F25" s="436"/>
    </row>
    <row r="26" spans="1:43" ht="40.5">
      <c r="A26" s="431">
        <v>8111</v>
      </c>
      <c r="B26" s="437" t="s">
        <v>1086</v>
      </c>
      <c r="C26" s="425"/>
      <c r="D26" s="428"/>
      <c r="E26" s="438" t="s">
        <v>1087</v>
      </c>
      <c r="F26" s="430"/>
    </row>
    <row r="27" spans="1:43">
      <c r="A27" s="431"/>
      <c r="B27" s="439" t="s">
        <v>804</v>
      </c>
      <c r="C27" s="425"/>
      <c r="D27" s="428"/>
      <c r="E27" s="438"/>
      <c r="F27" s="430"/>
    </row>
    <row r="28" spans="1:43" s="443" customFormat="1">
      <c r="A28" s="431">
        <v>8112</v>
      </c>
      <c r="B28" s="440" t="s">
        <v>1088</v>
      </c>
      <c r="C28" s="441" t="s">
        <v>1089</v>
      </c>
      <c r="D28" s="428"/>
      <c r="E28" s="438" t="s">
        <v>1087</v>
      </c>
      <c r="F28" s="430"/>
      <c r="G28" s="442"/>
      <c r="H28" s="442"/>
      <c r="I28" s="442"/>
      <c r="J28" s="442"/>
      <c r="K28" s="442"/>
      <c r="L28" s="442"/>
      <c r="M28" s="442"/>
      <c r="N28" s="442"/>
      <c r="O28" s="442"/>
      <c r="P28" s="442"/>
      <c r="Q28" s="442"/>
      <c r="R28" s="442"/>
      <c r="S28" s="442"/>
      <c r="T28" s="442"/>
      <c r="U28" s="442"/>
      <c r="V28" s="442"/>
      <c r="W28" s="442"/>
      <c r="X28" s="442"/>
      <c r="Y28" s="442"/>
      <c r="Z28" s="442"/>
      <c r="AA28" s="442"/>
      <c r="AB28" s="442"/>
      <c r="AC28" s="442"/>
      <c r="AD28" s="442"/>
      <c r="AE28" s="442"/>
      <c r="AF28" s="442"/>
      <c r="AG28" s="442"/>
      <c r="AH28" s="442"/>
      <c r="AI28" s="442"/>
      <c r="AJ28" s="442"/>
      <c r="AK28" s="442"/>
      <c r="AL28" s="442"/>
      <c r="AM28" s="442"/>
      <c r="AN28" s="442"/>
      <c r="AO28" s="442"/>
      <c r="AP28" s="442"/>
      <c r="AQ28" s="442"/>
    </row>
    <row r="29" spans="1:43" s="443" customFormat="1">
      <c r="A29" s="431">
        <v>8113</v>
      </c>
      <c r="B29" s="440" t="s">
        <v>1090</v>
      </c>
      <c r="C29" s="441" t="s">
        <v>1091</v>
      </c>
      <c r="D29" s="428"/>
      <c r="E29" s="438" t="s">
        <v>1087</v>
      </c>
      <c r="F29" s="430"/>
      <c r="G29" s="442"/>
      <c r="H29" s="442"/>
      <c r="I29" s="442"/>
      <c r="J29" s="442"/>
      <c r="K29" s="442"/>
      <c r="L29" s="442"/>
      <c r="M29" s="442"/>
      <c r="N29" s="442"/>
      <c r="O29" s="442"/>
      <c r="P29" s="442"/>
      <c r="Q29" s="442"/>
      <c r="R29" s="442"/>
      <c r="S29" s="442"/>
      <c r="T29" s="442"/>
      <c r="U29" s="442"/>
      <c r="V29" s="442"/>
      <c r="W29" s="442"/>
      <c r="X29" s="442"/>
      <c r="Y29" s="442"/>
      <c r="Z29" s="442"/>
      <c r="AA29" s="442"/>
      <c r="AB29" s="442"/>
      <c r="AC29" s="442"/>
      <c r="AD29" s="442"/>
      <c r="AE29" s="442"/>
      <c r="AF29" s="442"/>
      <c r="AG29" s="442"/>
      <c r="AH29" s="442"/>
      <c r="AI29" s="442"/>
      <c r="AJ29" s="442"/>
      <c r="AK29" s="442"/>
      <c r="AL29" s="442"/>
      <c r="AM29" s="442"/>
      <c r="AN29" s="442"/>
      <c r="AO29" s="442"/>
      <c r="AP29" s="442"/>
      <c r="AQ29" s="442"/>
    </row>
    <row r="30" spans="1:43" s="443" customFormat="1" ht="40.5">
      <c r="A30" s="431">
        <v>8120</v>
      </c>
      <c r="B30" s="437" t="s">
        <v>1092</v>
      </c>
      <c r="C30" s="441"/>
      <c r="D30" s="444"/>
      <c r="E30" s="445"/>
      <c r="F30" s="446"/>
      <c r="G30" s="442"/>
      <c r="H30" s="442"/>
      <c r="I30" s="442"/>
      <c r="J30" s="442"/>
      <c r="K30" s="442"/>
      <c r="L30" s="442"/>
      <c r="M30" s="442"/>
      <c r="N30" s="442"/>
      <c r="O30" s="442"/>
      <c r="P30" s="442"/>
      <c r="Q30" s="442"/>
      <c r="R30" s="442"/>
      <c r="S30" s="442"/>
      <c r="T30" s="442"/>
      <c r="U30" s="442"/>
      <c r="V30" s="442"/>
      <c r="W30" s="442"/>
      <c r="X30" s="442"/>
      <c r="Y30" s="442"/>
      <c r="Z30" s="442"/>
      <c r="AA30" s="442"/>
      <c r="AB30" s="442"/>
      <c r="AC30" s="442"/>
      <c r="AD30" s="442"/>
      <c r="AE30" s="442"/>
      <c r="AF30" s="442"/>
      <c r="AG30" s="442"/>
      <c r="AH30" s="442"/>
      <c r="AI30" s="442"/>
      <c r="AJ30" s="442"/>
      <c r="AK30" s="442"/>
      <c r="AL30" s="442"/>
      <c r="AM30" s="442"/>
      <c r="AN30" s="442"/>
      <c r="AO30" s="442"/>
      <c r="AP30" s="442"/>
      <c r="AQ30" s="442"/>
    </row>
    <row r="31" spans="1:43" s="443" customFormat="1">
      <c r="A31" s="431"/>
      <c r="B31" s="439" t="s">
        <v>498</v>
      </c>
      <c r="C31" s="441"/>
      <c r="D31" s="444"/>
      <c r="E31" s="445"/>
      <c r="F31" s="446"/>
      <c r="G31" s="442"/>
      <c r="H31" s="442"/>
      <c r="I31" s="442"/>
      <c r="J31" s="442"/>
      <c r="K31" s="442"/>
      <c r="L31" s="442"/>
      <c r="M31" s="442"/>
      <c r="N31" s="442"/>
      <c r="O31" s="442"/>
      <c r="P31" s="442"/>
      <c r="Q31" s="442"/>
      <c r="R31" s="442"/>
      <c r="S31" s="442"/>
      <c r="T31" s="442"/>
      <c r="U31" s="442"/>
      <c r="V31" s="442"/>
      <c r="W31" s="442"/>
      <c r="X31" s="442"/>
      <c r="Y31" s="442"/>
      <c r="Z31" s="442"/>
      <c r="AA31" s="442"/>
      <c r="AB31" s="442"/>
      <c r="AC31" s="442"/>
      <c r="AD31" s="442"/>
      <c r="AE31" s="442"/>
      <c r="AF31" s="442"/>
      <c r="AG31" s="442"/>
      <c r="AH31" s="442"/>
      <c r="AI31" s="442"/>
      <c r="AJ31" s="442"/>
      <c r="AK31" s="442"/>
      <c r="AL31" s="442"/>
      <c r="AM31" s="442"/>
      <c r="AN31" s="442"/>
      <c r="AO31" s="442"/>
      <c r="AP31" s="442"/>
      <c r="AQ31" s="442"/>
    </row>
    <row r="32" spans="1:43" s="443" customFormat="1">
      <c r="A32" s="431">
        <v>8121</v>
      </c>
      <c r="B32" s="437" t="s">
        <v>1093</v>
      </c>
      <c r="C32" s="441"/>
      <c r="D32" s="444"/>
      <c r="E32" s="438" t="s">
        <v>1087</v>
      </c>
      <c r="F32" s="446"/>
      <c r="G32" s="442"/>
      <c r="H32" s="442"/>
      <c r="I32" s="442"/>
      <c r="J32" s="442"/>
      <c r="K32" s="442"/>
      <c r="L32" s="442"/>
      <c r="M32" s="442"/>
      <c r="N32" s="442"/>
      <c r="O32" s="442"/>
      <c r="P32" s="442"/>
      <c r="Q32" s="442"/>
      <c r="R32" s="442"/>
      <c r="S32" s="442"/>
      <c r="T32" s="442"/>
      <c r="U32" s="442"/>
      <c r="V32" s="442"/>
      <c r="W32" s="442"/>
      <c r="X32" s="442"/>
      <c r="Y32" s="442"/>
      <c r="Z32" s="442"/>
      <c r="AA32" s="442"/>
      <c r="AB32" s="442"/>
      <c r="AC32" s="442"/>
      <c r="AD32" s="442"/>
      <c r="AE32" s="442"/>
      <c r="AF32" s="442"/>
      <c r="AG32" s="442"/>
      <c r="AH32" s="442"/>
      <c r="AI32" s="442"/>
      <c r="AJ32" s="442"/>
      <c r="AK32" s="442"/>
      <c r="AL32" s="442"/>
      <c r="AM32" s="442"/>
      <c r="AN32" s="442"/>
      <c r="AO32" s="442"/>
      <c r="AP32" s="442"/>
      <c r="AQ32" s="442"/>
    </row>
    <row r="33" spans="1:43" s="443" customFormat="1">
      <c r="A33" s="431"/>
      <c r="B33" s="439" t="s">
        <v>804</v>
      </c>
      <c r="C33" s="441"/>
      <c r="D33" s="444"/>
      <c r="E33" s="445"/>
      <c r="F33" s="446"/>
      <c r="G33" s="442"/>
      <c r="H33" s="442"/>
      <c r="I33" s="442"/>
      <c r="J33" s="442"/>
      <c r="K33" s="442"/>
      <c r="L33" s="442"/>
      <c r="M33" s="442"/>
      <c r="N33" s="442"/>
      <c r="O33" s="442"/>
      <c r="P33" s="442"/>
      <c r="Q33" s="442"/>
      <c r="R33" s="442"/>
      <c r="S33" s="442"/>
      <c r="T33" s="442"/>
      <c r="U33" s="442"/>
      <c r="V33" s="442"/>
      <c r="W33" s="442"/>
      <c r="X33" s="442"/>
      <c r="Y33" s="442"/>
      <c r="Z33" s="442"/>
      <c r="AA33" s="442"/>
      <c r="AB33" s="442"/>
      <c r="AC33" s="442"/>
      <c r="AD33" s="442"/>
      <c r="AE33" s="442"/>
      <c r="AF33" s="442"/>
      <c r="AG33" s="442"/>
      <c r="AH33" s="442"/>
      <c r="AI33" s="442"/>
      <c r="AJ33" s="442"/>
      <c r="AK33" s="442"/>
      <c r="AL33" s="442"/>
      <c r="AM33" s="442"/>
      <c r="AN33" s="442"/>
      <c r="AO33" s="442"/>
      <c r="AP33" s="442"/>
      <c r="AQ33" s="442"/>
    </row>
    <row r="34" spans="1:43" s="443" customFormat="1">
      <c r="A34" s="423">
        <v>8122</v>
      </c>
      <c r="B34" s="432" t="s">
        <v>1094</v>
      </c>
      <c r="C34" s="441" t="s">
        <v>1095</v>
      </c>
      <c r="D34" s="444"/>
      <c r="E34" s="438" t="s">
        <v>1087</v>
      </c>
      <c r="F34" s="446"/>
      <c r="G34" s="442"/>
      <c r="H34" s="442"/>
      <c r="I34" s="442"/>
      <c r="J34" s="442"/>
      <c r="K34" s="442"/>
      <c r="L34" s="442"/>
      <c r="M34" s="442"/>
      <c r="N34" s="442"/>
      <c r="O34" s="442"/>
      <c r="P34" s="442"/>
      <c r="Q34" s="442"/>
      <c r="R34" s="442"/>
      <c r="S34" s="442"/>
      <c r="T34" s="442"/>
      <c r="U34" s="442"/>
      <c r="V34" s="442"/>
      <c r="W34" s="442"/>
      <c r="X34" s="442"/>
      <c r="Y34" s="442"/>
      <c r="Z34" s="442"/>
      <c r="AA34" s="442"/>
      <c r="AB34" s="442"/>
      <c r="AC34" s="442"/>
      <c r="AD34" s="442"/>
      <c r="AE34" s="442"/>
      <c r="AF34" s="442"/>
      <c r="AG34" s="442"/>
      <c r="AH34" s="442"/>
      <c r="AI34" s="442"/>
      <c r="AJ34" s="442"/>
      <c r="AK34" s="442"/>
      <c r="AL34" s="442"/>
      <c r="AM34" s="442"/>
      <c r="AN34" s="442"/>
      <c r="AO34" s="442"/>
      <c r="AP34" s="442"/>
      <c r="AQ34" s="442"/>
    </row>
    <row r="35" spans="1:43" s="443" customFormat="1">
      <c r="A35" s="423"/>
      <c r="B35" s="447" t="s">
        <v>804</v>
      </c>
      <c r="C35" s="441"/>
      <c r="D35" s="444"/>
      <c r="E35" s="445"/>
      <c r="F35" s="446"/>
      <c r="G35" s="442"/>
      <c r="H35" s="442"/>
      <c r="I35" s="442"/>
      <c r="J35" s="442"/>
      <c r="K35" s="442"/>
      <c r="L35" s="442"/>
      <c r="M35" s="442"/>
      <c r="N35" s="442"/>
      <c r="O35" s="442"/>
      <c r="P35" s="442"/>
      <c r="Q35" s="442"/>
      <c r="R35" s="442"/>
      <c r="S35" s="442"/>
      <c r="T35" s="442"/>
      <c r="U35" s="442"/>
      <c r="V35" s="442"/>
      <c r="W35" s="442"/>
      <c r="X35" s="442"/>
      <c r="Y35" s="442"/>
      <c r="Z35" s="442"/>
      <c r="AA35" s="442"/>
      <c r="AB35" s="442"/>
      <c r="AC35" s="442"/>
      <c r="AD35" s="442"/>
      <c r="AE35" s="442"/>
      <c r="AF35" s="442"/>
      <c r="AG35" s="442"/>
      <c r="AH35" s="442"/>
      <c r="AI35" s="442"/>
      <c r="AJ35" s="442"/>
      <c r="AK35" s="442"/>
      <c r="AL35" s="442"/>
      <c r="AM35" s="442"/>
      <c r="AN35" s="442"/>
      <c r="AO35" s="442"/>
      <c r="AP35" s="442"/>
      <c r="AQ35" s="442"/>
    </row>
    <row r="36" spans="1:43" s="443" customFormat="1">
      <c r="A36" s="423">
        <v>8123</v>
      </c>
      <c r="B36" s="447" t="s">
        <v>1096</v>
      </c>
      <c r="C36" s="441"/>
      <c r="D36" s="444"/>
      <c r="E36" s="438" t="s">
        <v>1087</v>
      </c>
      <c r="F36" s="446"/>
      <c r="G36" s="442"/>
      <c r="H36" s="442"/>
      <c r="I36" s="442"/>
      <c r="J36" s="442"/>
      <c r="K36" s="442"/>
      <c r="L36" s="442"/>
      <c r="M36" s="442"/>
      <c r="N36" s="442"/>
      <c r="O36" s="442"/>
      <c r="P36" s="442"/>
      <c r="Q36" s="442"/>
      <c r="R36" s="442"/>
      <c r="S36" s="442"/>
      <c r="T36" s="442"/>
      <c r="U36" s="442"/>
      <c r="V36" s="442"/>
      <c r="W36" s="442"/>
      <c r="X36" s="442"/>
      <c r="Y36" s="442"/>
      <c r="Z36" s="442"/>
      <c r="AA36" s="442"/>
      <c r="AB36" s="442"/>
      <c r="AC36" s="442"/>
      <c r="AD36" s="442"/>
      <c r="AE36" s="442"/>
      <c r="AF36" s="442"/>
      <c r="AG36" s="442"/>
      <c r="AH36" s="442"/>
      <c r="AI36" s="442"/>
      <c r="AJ36" s="442"/>
      <c r="AK36" s="442"/>
      <c r="AL36" s="442"/>
      <c r="AM36" s="442"/>
      <c r="AN36" s="442"/>
      <c r="AO36" s="442"/>
      <c r="AP36" s="442"/>
      <c r="AQ36" s="442"/>
    </row>
    <row r="37" spans="1:43" s="443" customFormat="1">
      <c r="A37" s="423">
        <v>8124</v>
      </c>
      <c r="B37" s="447" t="s">
        <v>1097</v>
      </c>
      <c r="C37" s="441"/>
      <c r="D37" s="444"/>
      <c r="E37" s="438" t="s">
        <v>1087</v>
      </c>
      <c r="F37" s="446"/>
      <c r="G37" s="442"/>
      <c r="H37" s="442"/>
      <c r="I37" s="442"/>
      <c r="J37" s="442"/>
      <c r="K37" s="442"/>
      <c r="L37" s="442"/>
      <c r="M37" s="442"/>
      <c r="N37" s="442"/>
      <c r="O37" s="442"/>
      <c r="P37" s="442"/>
      <c r="Q37" s="442"/>
      <c r="R37" s="442"/>
      <c r="S37" s="442"/>
      <c r="T37" s="442"/>
      <c r="U37" s="442"/>
      <c r="V37" s="442"/>
      <c r="W37" s="442"/>
      <c r="X37" s="442"/>
      <c r="Y37" s="442"/>
      <c r="Z37" s="442"/>
      <c r="AA37" s="442"/>
      <c r="AB37" s="442"/>
      <c r="AC37" s="442"/>
      <c r="AD37" s="442"/>
      <c r="AE37" s="442"/>
      <c r="AF37" s="442"/>
      <c r="AG37" s="442"/>
      <c r="AH37" s="442"/>
      <c r="AI37" s="442"/>
      <c r="AJ37" s="442"/>
      <c r="AK37" s="442"/>
      <c r="AL37" s="442"/>
      <c r="AM37" s="442"/>
      <c r="AN37" s="442"/>
      <c r="AO37" s="442"/>
      <c r="AP37" s="442"/>
      <c r="AQ37" s="442"/>
    </row>
    <row r="38" spans="1:43" s="443" customFormat="1" ht="27">
      <c r="A38" s="423">
        <v>8130</v>
      </c>
      <c r="B38" s="432" t="s">
        <v>1098</v>
      </c>
      <c r="C38" s="441" t="s">
        <v>1099</v>
      </c>
      <c r="D38" s="444"/>
      <c r="E38" s="438" t="s">
        <v>1087</v>
      </c>
      <c r="F38" s="446"/>
      <c r="G38" s="442"/>
      <c r="H38" s="442"/>
      <c r="I38" s="442"/>
      <c r="J38" s="442"/>
      <c r="K38" s="442"/>
      <c r="L38" s="442"/>
      <c r="M38" s="442"/>
      <c r="N38" s="442"/>
      <c r="O38" s="442"/>
      <c r="P38" s="442"/>
      <c r="Q38" s="442"/>
      <c r="R38" s="442"/>
      <c r="S38" s="442"/>
      <c r="T38" s="442"/>
      <c r="U38" s="442"/>
      <c r="V38" s="442"/>
      <c r="W38" s="442"/>
      <c r="X38" s="442"/>
      <c r="Y38" s="442"/>
      <c r="Z38" s="442"/>
      <c r="AA38" s="442"/>
      <c r="AB38" s="442"/>
      <c r="AC38" s="442"/>
      <c r="AD38" s="442"/>
      <c r="AE38" s="442"/>
      <c r="AF38" s="442"/>
      <c r="AG38" s="442"/>
      <c r="AH38" s="442"/>
      <c r="AI38" s="442"/>
      <c r="AJ38" s="442"/>
      <c r="AK38" s="442"/>
      <c r="AL38" s="442"/>
      <c r="AM38" s="442"/>
      <c r="AN38" s="442"/>
      <c r="AO38" s="442"/>
      <c r="AP38" s="442"/>
      <c r="AQ38" s="442"/>
    </row>
    <row r="39" spans="1:43" s="443" customFormat="1">
      <c r="A39" s="423"/>
      <c r="B39" s="447" t="s">
        <v>804</v>
      </c>
      <c r="C39" s="441"/>
      <c r="D39" s="444"/>
      <c r="E39" s="445"/>
      <c r="F39" s="446"/>
      <c r="G39" s="442"/>
      <c r="H39" s="442"/>
      <c r="I39" s="442"/>
      <c r="J39" s="442"/>
      <c r="K39" s="442"/>
      <c r="L39" s="442"/>
      <c r="M39" s="442"/>
      <c r="N39" s="442"/>
      <c r="O39" s="442"/>
      <c r="P39" s="442"/>
      <c r="Q39" s="442"/>
      <c r="R39" s="442"/>
      <c r="S39" s="442"/>
      <c r="T39" s="442"/>
      <c r="U39" s="442"/>
      <c r="V39" s="442"/>
      <c r="W39" s="442"/>
      <c r="X39" s="442"/>
      <c r="Y39" s="442"/>
      <c r="Z39" s="442"/>
      <c r="AA39" s="442"/>
      <c r="AB39" s="442"/>
      <c r="AC39" s="442"/>
      <c r="AD39" s="442"/>
      <c r="AE39" s="442"/>
      <c r="AF39" s="442"/>
      <c r="AG39" s="442"/>
      <c r="AH39" s="442"/>
      <c r="AI39" s="442"/>
      <c r="AJ39" s="442"/>
      <c r="AK39" s="442"/>
      <c r="AL39" s="442"/>
      <c r="AM39" s="442"/>
      <c r="AN39" s="442"/>
      <c r="AO39" s="442"/>
      <c r="AP39" s="442"/>
      <c r="AQ39" s="442"/>
    </row>
    <row r="40" spans="1:43" s="387" customFormat="1">
      <c r="A40" s="423">
        <v>8131</v>
      </c>
      <c r="B40" s="447" t="s">
        <v>1100</v>
      </c>
      <c r="C40" s="441"/>
      <c r="D40" s="444"/>
      <c r="E40" s="438" t="s">
        <v>1087</v>
      </c>
      <c r="F40" s="446"/>
    </row>
    <row r="41" spans="1:43" s="387" customFormat="1">
      <c r="A41" s="423">
        <v>8132</v>
      </c>
      <c r="B41" s="447" t="s">
        <v>1101</v>
      </c>
      <c r="C41" s="441"/>
      <c r="D41" s="444"/>
      <c r="E41" s="438" t="s">
        <v>1087</v>
      </c>
      <c r="F41" s="446"/>
    </row>
    <row r="42" spans="1:43" s="387" customFormat="1"/>
    <row r="43" spans="1:43" s="387" customFormat="1"/>
    <row r="44" spans="1:43" s="387" customFormat="1"/>
    <row r="45" spans="1:43" s="387" customFormat="1"/>
    <row r="46" spans="1:43" s="387" customFormat="1"/>
    <row r="47" spans="1:43" s="387" customFormat="1"/>
    <row r="48" spans="1:43" s="387" customFormat="1"/>
    <row r="49" s="387" customFormat="1"/>
    <row r="50" s="387" customFormat="1"/>
    <row r="51" s="387" customFormat="1"/>
    <row r="52" s="387" customFormat="1"/>
    <row r="53" s="387" customFormat="1"/>
    <row r="54" s="387" customFormat="1"/>
    <row r="55" s="387" customFormat="1"/>
    <row r="56" s="387" customFormat="1"/>
    <row r="57" s="387" customFormat="1"/>
    <row r="58" s="387" customFormat="1"/>
    <row r="59" s="387" customFormat="1"/>
    <row r="60" s="387" customFormat="1"/>
    <row r="61" s="387" customFormat="1"/>
    <row r="62" s="387" customFormat="1"/>
    <row r="63" s="387" customFormat="1"/>
    <row r="64" s="387" customFormat="1"/>
    <row r="65" spans="1:2" s="387" customFormat="1"/>
    <row r="66" spans="1:2" s="387" customFormat="1">
      <c r="A66" s="392"/>
      <c r="B66" s="448"/>
    </row>
    <row r="67" spans="1:2" s="387" customFormat="1">
      <c r="A67" s="392"/>
      <c r="B67" s="449"/>
    </row>
    <row r="68" spans="1:2" s="387" customFormat="1">
      <c r="A68" s="392"/>
      <c r="B68" s="448"/>
    </row>
    <row r="69" spans="1:2" s="387" customFormat="1">
      <c r="A69" s="392"/>
      <c r="B69" s="448"/>
    </row>
    <row r="70" spans="1:2" s="387" customFormat="1">
      <c r="A70" s="392"/>
      <c r="B70" s="448"/>
    </row>
    <row r="71" spans="1:2" s="387" customFormat="1">
      <c r="A71" s="392"/>
      <c r="B71" s="448"/>
    </row>
    <row r="72" spans="1:2" s="387" customFormat="1">
      <c r="B72" s="448"/>
    </row>
    <row r="73" spans="1:2" s="387" customFormat="1">
      <c r="B73" s="448"/>
    </row>
    <row r="74" spans="1:2" s="387" customFormat="1">
      <c r="B74" s="448"/>
    </row>
    <row r="75" spans="1:2" s="387" customFormat="1">
      <c r="B75" s="448"/>
    </row>
    <row r="76" spans="1:2" s="387" customFormat="1">
      <c r="B76" s="448"/>
    </row>
    <row r="77" spans="1:2" s="387" customFormat="1">
      <c r="B77" s="448"/>
    </row>
    <row r="78" spans="1:2" s="387" customFormat="1">
      <c r="B78" s="448"/>
    </row>
    <row r="79" spans="1:2" s="387" customFormat="1">
      <c r="B79" s="448"/>
    </row>
    <row r="80" spans="1:2" s="387" customFormat="1">
      <c r="B80" s="448"/>
    </row>
    <row r="81" spans="2:2" s="387" customFormat="1">
      <c r="B81" s="448"/>
    </row>
    <row r="82" spans="2:2" s="387" customFormat="1">
      <c r="B82" s="448"/>
    </row>
    <row r="83" spans="2:2" s="387" customFormat="1">
      <c r="B83" s="448"/>
    </row>
    <row r="84" spans="2:2" s="387" customFormat="1">
      <c r="B84" s="448"/>
    </row>
    <row r="85" spans="2:2" s="387" customFormat="1">
      <c r="B85" s="448"/>
    </row>
    <row r="86" spans="2:2" s="387" customFormat="1">
      <c r="B86" s="448"/>
    </row>
    <row r="87" spans="2:2" s="387" customFormat="1">
      <c r="B87" s="448"/>
    </row>
    <row r="88" spans="2:2" s="387" customFormat="1">
      <c r="B88" s="448"/>
    </row>
    <row r="89" spans="2:2" s="387" customFormat="1">
      <c r="B89" s="448"/>
    </row>
    <row r="90" spans="2:2" s="387" customFormat="1">
      <c r="B90" s="448"/>
    </row>
    <row r="91" spans="2:2" s="387" customFormat="1">
      <c r="B91" s="448"/>
    </row>
    <row r="92" spans="2:2" s="387" customFormat="1">
      <c r="B92" s="448"/>
    </row>
    <row r="93" spans="2:2" s="387" customFormat="1">
      <c r="B93" s="448"/>
    </row>
    <row r="94" spans="2:2" s="387" customFormat="1">
      <c r="B94" s="448"/>
    </row>
    <row r="95" spans="2:2" s="387" customFormat="1">
      <c r="B95" s="448"/>
    </row>
    <row r="96" spans="2:2" s="387" customFormat="1">
      <c r="B96" s="448"/>
    </row>
    <row r="97" spans="2:2" s="387" customFormat="1">
      <c r="B97" s="448"/>
    </row>
    <row r="98" spans="2:2" s="387" customFormat="1">
      <c r="B98" s="448"/>
    </row>
    <row r="99" spans="2:2" s="387" customFormat="1">
      <c r="B99" s="448"/>
    </row>
    <row r="100" spans="2:2" s="387" customFormat="1">
      <c r="B100" s="448"/>
    </row>
    <row r="101" spans="2:2" s="387" customFormat="1">
      <c r="B101" s="448"/>
    </row>
    <row r="102" spans="2:2" s="387" customFormat="1">
      <c r="B102" s="448"/>
    </row>
    <row r="103" spans="2:2" s="387" customFormat="1">
      <c r="B103" s="448"/>
    </row>
    <row r="104" spans="2:2" s="387" customFormat="1">
      <c r="B104" s="448"/>
    </row>
    <row r="105" spans="2:2" s="387" customFormat="1">
      <c r="B105" s="448"/>
    </row>
    <row r="106" spans="2:2" s="387" customFormat="1">
      <c r="B106" s="448"/>
    </row>
    <row r="107" spans="2:2" s="387" customFormat="1">
      <c r="B107" s="448"/>
    </row>
    <row r="108" spans="2:2" s="387" customFormat="1">
      <c r="B108" s="448"/>
    </row>
    <row r="109" spans="2:2" s="387" customFormat="1">
      <c r="B109" s="448"/>
    </row>
    <row r="110" spans="2:2" s="387" customFormat="1">
      <c r="B110" s="448"/>
    </row>
    <row r="111" spans="2:2" s="387" customFormat="1">
      <c r="B111" s="448"/>
    </row>
    <row r="112" spans="2:2" s="387" customFormat="1">
      <c r="B112" s="448"/>
    </row>
    <row r="113" spans="2:2" s="387" customFormat="1">
      <c r="B113" s="448"/>
    </row>
    <row r="114" spans="2:2" s="387" customFormat="1">
      <c r="B114" s="448"/>
    </row>
    <row r="115" spans="2:2" s="387" customFormat="1">
      <c r="B115" s="448"/>
    </row>
    <row r="116" spans="2:2" s="387" customFormat="1">
      <c r="B116" s="448"/>
    </row>
    <row r="117" spans="2:2" s="387" customFormat="1">
      <c r="B117" s="448"/>
    </row>
    <row r="118" spans="2:2" s="387" customFormat="1">
      <c r="B118" s="448"/>
    </row>
    <row r="119" spans="2:2" s="387" customFormat="1">
      <c r="B119" s="448"/>
    </row>
    <row r="120" spans="2:2" s="387" customFormat="1">
      <c r="B120" s="448"/>
    </row>
    <row r="121" spans="2:2" s="387" customFormat="1">
      <c r="B121" s="448"/>
    </row>
    <row r="122" spans="2:2" s="387" customFormat="1">
      <c r="B122" s="448"/>
    </row>
    <row r="123" spans="2:2" s="387" customFormat="1">
      <c r="B123" s="448"/>
    </row>
    <row r="124" spans="2:2" s="387" customFormat="1">
      <c r="B124" s="448"/>
    </row>
    <row r="125" spans="2:2" s="387" customFormat="1">
      <c r="B125" s="448"/>
    </row>
    <row r="126" spans="2:2" s="387" customFormat="1">
      <c r="B126" s="448"/>
    </row>
    <row r="127" spans="2:2" s="387" customFormat="1">
      <c r="B127" s="448"/>
    </row>
    <row r="128" spans="2:2" s="387" customFormat="1">
      <c r="B128" s="448"/>
    </row>
    <row r="129" spans="2:2" s="387" customFormat="1">
      <c r="B129" s="448"/>
    </row>
    <row r="130" spans="2:2" s="387" customFormat="1">
      <c r="B130" s="448"/>
    </row>
    <row r="131" spans="2:2" s="387" customFormat="1">
      <c r="B131" s="448"/>
    </row>
    <row r="132" spans="2:2" s="387" customFormat="1">
      <c r="B132" s="448"/>
    </row>
    <row r="133" spans="2:2" s="387" customFormat="1">
      <c r="B133" s="448"/>
    </row>
    <row r="134" spans="2:2" s="387" customFormat="1">
      <c r="B134" s="448"/>
    </row>
    <row r="135" spans="2:2" s="387" customFormat="1">
      <c r="B135" s="448"/>
    </row>
    <row r="136" spans="2:2" s="387" customFormat="1">
      <c r="B136" s="448"/>
    </row>
    <row r="137" spans="2:2" s="387" customFormat="1">
      <c r="B137" s="448"/>
    </row>
    <row r="138" spans="2:2" s="387" customFormat="1">
      <c r="B138" s="448"/>
    </row>
    <row r="139" spans="2:2" s="387" customFormat="1">
      <c r="B139" s="448"/>
    </row>
    <row r="140" spans="2:2" s="387" customFormat="1">
      <c r="B140" s="448"/>
    </row>
    <row r="141" spans="2:2" s="387" customFormat="1">
      <c r="B141" s="448"/>
    </row>
    <row r="142" spans="2:2" s="387" customFormat="1">
      <c r="B142" s="448"/>
    </row>
    <row r="143" spans="2:2" s="387" customFormat="1">
      <c r="B143" s="448"/>
    </row>
    <row r="144" spans="2:2" s="387" customFormat="1">
      <c r="B144" s="448"/>
    </row>
    <row r="145" spans="2:2" s="387" customFormat="1">
      <c r="B145" s="448"/>
    </row>
    <row r="146" spans="2:2" s="387" customFormat="1">
      <c r="B146" s="448"/>
    </row>
    <row r="147" spans="2:2" s="387" customFormat="1">
      <c r="B147" s="448"/>
    </row>
    <row r="148" spans="2:2" s="387" customFormat="1">
      <c r="B148" s="448"/>
    </row>
    <row r="149" spans="2:2" s="387" customFormat="1">
      <c r="B149" s="448"/>
    </row>
    <row r="150" spans="2:2" s="387" customFormat="1">
      <c r="B150" s="448"/>
    </row>
    <row r="151" spans="2:2" s="387" customFormat="1">
      <c r="B151" s="448"/>
    </row>
    <row r="152" spans="2:2" s="387" customFormat="1">
      <c r="B152" s="448"/>
    </row>
    <row r="153" spans="2:2" s="387" customFormat="1">
      <c r="B153" s="448"/>
    </row>
    <row r="154" spans="2:2" s="387" customFormat="1">
      <c r="B154" s="448"/>
    </row>
    <row r="155" spans="2:2" s="387" customFormat="1">
      <c r="B155" s="448"/>
    </row>
    <row r="156" spans="2:2" s="387" customFormat="1">
      <c r="B156" s="448"/>
    </row>
    <row r="157" spans="2:2" s="387" customFormat="1">
      <c r="B157" s="448"/>
    </row>
    <row r="158" spans="2:2" s="387" customFormat="1">
      <c r="B158" s="448"/>
    </row>
    <row r="159" spans="2:2" s="387" customFormat="1">
      <c r="B159" s="448"/>
    </row>
    <row r="160" spans="2:2" s="387" customFormat="1">
      <c r="B160" s="448"/>
    </row>
    <row r="161" spans="2:2" s="387" customFormat="1">
      <c r="B161" s="448"/>
    </row>
    <row r="162" spans="2:2" s="387" customFormat="1">
      <c r="B162" s="448"/>
    </row>
    <row r="163" spans="2:2" s="387" customFormat="1">
      <c r="B163" s="448"/>
    </row>
    <row r="164" spans="2:2" s="387" customFormat="1">
      <c r="B164" s="448"/>
    </row>
    <row r="165" spans="2:2" s="387" customFormat="1">
      <c r="B165" s="448"/>
    </row>
    <row r="166" spans="2:2" s="387" customFormat="1">
      <c r="B166" s="448"/>
    </row>
    <row r="167" spans="2:2" s="387" customFormat="1">
      <c r="B167" s="448"/>
    </row>
    <row r="168" spans="2:2" s="387" customFormat="1">
      <c r="B168" s="448"/>
    </row>
    <row r="169" spans="2:2" s="387" customFormat="1">
      <c r="B169" s="448"/>
    </row>
    <row r="170" spans="2:2" s="387" customFormat="1">
      <c r="B170" s="448"/>
    </row>
    <row r="171" spans="2:2" s="387" customFormat="1">
      <c r="B171" s="448"/>
    </row>
    <row r="172" spans="2:2" s="387" customFormat="1">
      <c r="B172" s="448"/>
    </row>
    <row r="173" spans="2:2" s="387" customFormat="1">
      <c r="B173" s="448"/>
    </row>
    <row r="174" spans="2:2" s="387" customFormat="1">
      <c r="B174" s="448"/>
    </row>
    <row r="175" spans="2:2" s="387" customFormat="1">
      <c r="B175" s="448"/>
    </row>
    <row r="176" spans="2:2" s="387" customFormat="1">
      <c r="B176" s="448"/>
    </row>
    <row r="177" spans="2:2" s="387" customFormat="1">
      <c r="B177" s="448"/>
    </row>
    <row r="178" spans="2:2" s="387" customFormat="1">
      <c r="B178" s="448"/>
    </row>
    <row r="179" spans="2:2" s="387" customFormat="1">
      <c r="B179" s="448"/>
    </row>
    <row r="180" spans="2:2" s="387" customFormat="1">
      <c r="B180" s="448"/>
    </row>
    <row r="181" spans="2:2" s="387" customFormat="1">
      <c r="B181" s="448"/>
    </row>
    <row r="182" spans="2:2" s="387" customFormat="1">
      <c r="B182" s="448"/>
    </row>
    <row r="183" spans="2:2" s="387" customFormat="1">
      <c r="B183" s="448"/>
    </row>
    <row r="184" spans="2:2" s="387" customFormat="1">
      <c r="B184" s="448"/>
    </row>
    <row r="185" spans="2:2" s="387" customFormat="1">
      <c r="B185" s="448"/>
    </row>
    <row r="186" spans="2:2" s="387" customFormat="1">
      <c r="B186" s="448"/>
    </row>
    <row r="187" spans="2:2" s="387" customFormat="1">
      <c r="B187" s="448"/>
    </row>
    <row r="188" spans="2:2" s="387" customFormat="1">
      <c r="B188" s="448"/>
    </row>
    <row r="189" spans="2:2" s="387" customFormat="1">
      <c r="B189" s="448"/>
    </row>
    <row r="190" spans="2:2" s="387" customFormat="1">
      <c r="B190" s="448"/>
    </row>
    <row r="191" spans="2:2" s="387" customFormat="1">
      <c r="B191" s="448"/>
    </row>
    <row r="192" spans="2:2" s="387" customFormat="1">
      <c r="B192" s="448"/>
    </row>
    <row r="193" spans="2:2" s="387" customFormat="1">
      <c r="B193" s="448"/>
    </row>
    <row r="194" spans="2:2" s="387" customFormat="1">
      <c r="B194" s="448"/>
    </row>
    <row r="195" spans="2:2" s="387" customFormat="1">
      <c r="B195" s="448"/>
    </row>
    <row r="196" spans="2:2" s="387" customFormat="1">
      <c r="B196" s="448"/>
    </row>
    <row r="197" spans="2:2" s="387" customFormat="1">
      <c r="B197" s="448"/>
    </row>
    <row r="198" spans="2:2" s="387" customFormat="1">
      <c r="B198" s="448"/>
    </row>
    <row r="199" spans="2:2" s="387" customFormat="1">
      <c r="B199" s="448"/>
    </row>
    <row r="200" spans="2:2" s="387" customFormat="1">
      <c r="B200" s="448"/>
    </row>
    <row r="201" spans="2:2" s="387" customFormat="1">
      <c r="B201" s="448"/>
    </row>
    <row r="202" spans="2:2" s="387" customFormat="1">
      <c r="B202" s="448"/>
    </row>
    <row r="203" spans="2:2" s="387" customFormat="1">
      <c r="B203" s="448"/>
    </row>
    <row r="204" spans="2:2" s="387" customFormat="1">
      <c r="B204" s="448"/>
    </row>
    <row r="205" spans="2:2" s="387" customFormat="1">
      <c r="B205" s="448"/>
    </row>
    <row r="206" spans="2:2" s="387" customFormat="1">
      <c r="B206" s="448"/>
    </row>
    <row r="207" spans="2:2" s="387" customFormat="1">
      <c r="B207" s="448"/>
    </row>
    <row r="208" spans="2:2" s="387" customFormat="1">
      <c r="B208" s="448"/>
    </row>
    <row r="209" spans="2:2" s="387" customFormat="1">
      <c r="B209" s="448"/>
    </row>
    <row r="210" spans="2:2" s="387" customFormat="1">
      <c r="B210" s="448"/>
    </row>
    <row r="211" spans="2:2" s="387" customFormat="1">
      <c r="B211" s="448"/>
    </row>
    <row r="212" spans="2:2" s="387" customFormat="1">
      <c r="B212" s="448"/>
    </row>
    <row r="213" spans="2:2" s="387" customFormat="1">
      <c r="B213" s="448"/>
    </row>
    <row r="214" spans="2:2" s="387" customFormat="1">
      <c r="B214" s="448"/>
    </row>
    <row r="215" spans="2:2" s="387" customFormat="1">
      <c r="B215" s="448"/>
    </row>
    <row r="216" spans="2:2" s="387" customFormat="1">
      <c r="B216" s="448"/>
    </row>
    <row r="217" spans="2:2" s="387" customFormat="1">
      <c r="B217" s="448"/>
    </row>
    <row r="218" spans="2:2" s="387" customFormat="1">
      <c r="B218" s="448"/>
    </row>
    <row r="219" spans="2:2" s="387" customFormat="1">
      <c r="B219" s="448"/>
    </row>
    <row r="220" spans="2:2" s="387" customFormat="1">
      <c r="B220" s="448"/>
    </row>
    <row r="221" spans="2:2" s="387" customFormat="1">
      <c r="B221" s="448"/>
    </row>
    <row r="222" spans="2:2" s="387" customFormat="1">
      <c r="B222" s="448"/>
    </row>
    <row r="223" spans="2:2" s="387" customFormat="1">
      <c r="B223" s="448"/>
    </row>
    <row r="224" spans="2:2" s="387" customFormat="1">
      <c r="B224" s="448"/>
    </row>
    <row r="225" spans="2:2" s="387" customFormat="1">
      <c r="B225" s="448"/>
    </row>
    <row r="226" spans="2:2" s="387" customFormat="1">
      <c r="B226" s="448"/>
    </row>
    <row r="227" spans="2:2" s="387" customFormat="1">
      <c r="B227" s="448"/>
    </row>
    <row r="228" spans="2:2" s="387" customFormat="1">
      <c r="B228" s="448"/>
    </row>
    <row r="229" spans="2:2" s="387" customFormat="1">
      <c r="B229" s="448"/>
    </row>
    <row r="230" spans="2:2" s="387" customFormat="1">
      <c r="B230" s="448"/>
    </row>
    <row r="231" spans="2:2" s="387" customFormat="1">
      <c r="B231" s="448"/>
    </row>
    <row r="232" spans="2:2" s="387" customFormat="1">
      <c r="B232" s="448"/>
    </row>
    <row r="233" spans="2:2" s="387" customFormat="1">
      <c r="B233" s="448"/>
    </row>
    <row r="234" spans="2:2" s="387" customFormat="1">
      <c r="B234" s="448"/>
    </row>
    <row r="235" spans="2:2" s="387" customFormat="1">
      <c r="B235" s="448"/>
    </row>
    <row r="236" spans="2:2" s="387" customFormat="1">
      <c r="B236" s="448"/>
    </row>
    <row r="237" spans="2:2" s="387" customFormat="1">
      <c r="B237" s="448"/>
    </row>
    <row r="238" spans="2:2" s="387" customFormat="1">
      <c r="B238" s="448"/>
    </row>
    <row r="239" spans="2:2" s="387" customFormat="1">
      <c r="B239" s="448"/>
    </row>
    <row r="240" spans="2:2" s="387" customFormat="1">
      <c r="B240" s="448"/>
    </row>
    <row r="241" spans="2:2" s="387" customFormat="1">
      <c r="B241" s="448"/>
    </row>
    <row r="242" spans="2:2" s="387" customFormat="1">
      <c r="B242" s="448"/>
    </row>
    <row r="243" spans="2:2" s="387" customFormat="1">
      <c r="B243" s="448"/>
    </row>
    <row r="244" spans="2:2" s="387" customFormat="1">
      <c r="B244" s="448"/>
    </row>
    <row r="245" spans="2:2" s="387" customFormat="1">
      <c r="B245" s="448"/>
    </row>
    <row r="246" spans="2:2" s="387" customFormat="1"/>
    <row r="247" spans="2:2" s="387" customFormat="1"/>
    <row r="248" spans="2:2" s="387" customFormat="1"/>
    <row r="249" spans="2:2" s="387" customFormat="1"/>
    <row r="250" spans="2:2" s="387" customFormat="1"/>
    <row r="251" spans="2:2" s="387" customFormat="1"/>
    <row r="252" spans="2:2" s="387" customFormat="1"/>
    <row r="253" spans="2:2" s="387" customFormat="1"/>
    <row r="254" spans="2:2" s="387" customFormat="1"/>
    <row r="255" spans="2:2" s="387" customFormat="1"/>
    <row r="256" spans="2:2" s="387" customFormat="1"/>
    <row r="257" s="387" customFormat="1"/>
    <row r="258" s="387" customFormat="1"/>
    <row r="259" s="387" customFormat="1"/>
    <row r="260" s="387" customFormat="1"/>
    <row r="261" s="387" customFormat="1"/>
    <row r="262" s="387" customFormat="1"/>
    <row r="263" s="387" customFormat="1"/>
    <row r="264" s="387" customFormat="1"/>
    <row r="265" s="387" customFormat="1"/>
    <row r="266" s="387" customFormat="1"/>
    <row r="267" s="387" customFormat="1"/>
    <row r="268" s="387" customFormat="1"/>
    <row r="269" s="387" customFormat="1"/>
    <row r="270" s="387" customFormat="1"/>
    <row r="271" s="387" customFormat="1"/>
    <row r="272" s="387" customFormat="1"/>
    <row r="273" s="387" customFormat="1"/>
    <row r="274" s="387" customFormat="1"/>
    <row r="275" s="387" customFormat="1"/>
    <row r="276" s="387" customFormat="1"/>
    <row r="277" s="387" customFormat="1"/>
    <row r="278" s="387" customFormat="1"/>
    <row r="279" s="387" customFormat="1"/>
    <row r="280" s="387" customFormat="1"/>
    <row r="281" s="387" customFormat="1"/>
    <row r="282" s="387" customFormat="1"/>
    <row r="283" s="387" customFormat="1"/>
    <row r="284" s="387" customFormat="1"/>
    <row r="285" s="387" customFormat="1"/>
    <row r="286" s="387" customFormat="1"/>
    <row r="287" s="387" customFormat="1"/>
    <row r="288" s="387" customFormat="1"/>
    <row r="289" s="387" customFormat="1"/>
    <row r="290" s="387" customFormat="1"/>
    <row r="291" s="387" customFormat="1"/>
    <row r="292" s="387" customFormat="1"/>
    <row r="293" s="387" customFormat="1"/>
    <row r="294" s="387" customFormat="1"/>
    <row r="295" s="387" customFormat="1"/>
    <row r="296" s="387" customFormat="1"/>
    <row r="297" s="387" customFormat="1"/>
    <row r="298" s="387" customFormat="1"/>
    <row r="299" s="387" customFormat="1"/>
    <row r="300" s="387" customFormat="1"/>
    <row r="301" s="387" customFormat="1"/>
    <row r="302" s="387" customFormat="1"/>
    <row r="303" s="387" customFormat="1"/>
    <row r="304" s="387" customFormat="1"/>
    <row r="305" s="387" customFormat="1"/>
    <row r="306" s="387" customFormat="1"/>
    <row r="307" s="387" customFormat="1"/>
    <row r="308" s="387" customFormat="1"/>
    <row r="309" s="387" customFormat="1"/>
    <row r="310" s="387" customFormat="1"/>
    <row r="311" s="387" customFormat="1"/>
    <row r="312" s="387" customFormat="1"/>
    <row r="313" s="387" customFormat="1"/>
    <row r="314" s="387" customFormat="1"/>
    <row r="315" s="387" customFormat="1"/>
    <row r="316" s="387" customFormat="1"/>
    <row r="317" s="387" customFormat="1"/>
    <row r="318" s="387" customFormat="1"/>
    <row r="319" s="387" customFormat="1"/>
    <row r="320" s="387" customFormat="1"/>
    <row r="321" s="387" customFormat="1"/>
    <row r="322" s="387" customFormat="1"/>
    <row r="323" s="387" customFormat="1"/>
    <row r="324" s="387" customFormat="1"/>
    <row r="325" s="387" customFormat="1"/>
    <row r="326" s="387" customFormat="1"/>
    <row r="327" s="387" customFormat="1"/>
    <row r="328" s="387" customFormat="1"/>
    <row r="329" s="387" customFormat="1"/>
    <row r="330" s="387" customFormat="1"/>
    <row r="331" s="387" customFormat="1"/>
    <row r="332" s="387" customFormat="1"/>
    <row r="333" s="387" customFormat="1"/>
    <row r="334" s="387" customFormat="1"/>
    <row r="335" s="387" customFormat="1"/>
    <row r="336" s="387" customFormat="1"/>
    <row r="337" spans="1:6" s="387" customFormat="1"/>
    <row r="338" spans="1:6" s="387" customFormat="1"/>
    <row r="339" spans="1:6">
      <c r="A339" s="387"/>
      <c r="B339" s="387"/>
      <c r="C339" s="387"/>
      <c r="D339" s="387"/>
      <c r="E339" s="387"/>
      <c r="F339" s="387"/>
    </row>
    <row r="340" spans="1:6">
      <c r="A340" s="387"/>
      <c r="B340" s="387"/>
      <c r="C340" s="387"/>
      <c r="D340" s="387"/>
      <c r="E340" s="387"/>
      <c r="F340" s="387"/>
    </row>
  </sheetData>
  <mergeCells count="13">
    <mergeCell ref="D12:F12"/>
    <mergeCell ref="D13:F13"/>
    <mergeCell ref="A14:F14"/>
    <mergeCell ref="A15:F15"/>
    <mergeCell ref="D17:D18"/>
    <mergeCell ref="D2:F2"/>
    <mergeCell ref="D3:F3"/>
    <mergeCell ref="A4:E4"/>
    <mergeCell ref="A5:E5"/>
    <mergeCell ref="A7:A8"/>
    <mergeCell ref="B7:B8"/>
    <mergeCell ref="C7:C8"/>
    <mergeCell ref="D7:E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A3678-6D14-48A2-A01D-E31D036AF9FF}">
  <dimension ref="A1:AI237"/>
  <sheetViews>
    <sheetView workbookViewId="0">
      <selection activeCell="L11" sqref="L11"/>
    </sheetView>
  </sheetViews>
  <sheetFormatPr defaultRowHeight="12.75"/>
  <cols>
    <col min="1" max="1" width="4.7109375" customWidth="1"/>
    <col min="2" max="2" width="53.7109375" customWidth="1"/>
    <col min="3" max="3" width="6" customWidth="1"/>
    <col min="4" max="5" width="11.42578125" customWidth="1"/>
    <col min="6" max="6" width="11.7109375" customWidth="1"/>
    <col min="7" max="9" width="9.140625" style="450"/>
    <col min="10" max="10" width="9.7109375" style="450" bestFit="1" customWidth="1"/>
    <col min="11" max="35" width="9.140625" style="450"/>
  </cols>
  <sheetData>
    <row r="1" spans="1:35" s="450" customFormat="1" ht="13.5" thickBot="1"/>
    <row r="2" spans="1:35" s="458" customFormat="1" ht="21.75" thickBot="1">
      <c r="A2" s="451" t="s">
        <v>1102</v>
      </c>
      <c r="B2" s="452" t="s">
        <v>1103</v>
      </c>
      <c r="C2" s="453"/>
      <c r="D2" s="454" t="s">
        <v>1104</v>
      </c>
      <c r="E2" s="455" t="s">
        <v>1105</v>
      </c>
      <c r="F2" s="456"/>
      <c r="G2" s="457"/>
      <c r="H2" s="457"/>
      <c r="I2" s="457"/>
      <c r="J2" s="457"/>
      <c r="K2" s="457"/>
      <c r="L2" s="457"/>
      <c r="M2" s="457"/>
      <c r="N2" s="457"/>
      <c r="O2" s="457"/>
      <c r="P2" s="457"/>
      <c r="Q2" s="457"/>
      <c r="R2" s="457"/>
      <c r="S2" s="457"/>
      <c r="T2" s="457"/>
      <c r="U2" s="457"/>
      <c r="V2" s="457"/>
      <c r="W2" s="457"/>
      <c r="X2" s="457"/>
      <c r="Y2" s="457"/>
      <c r="Z2" s="457"/>
      <c r="AA2" s="457"/>
      <c r="AB2" s="457"/>
      <c r="AC2" s="457"/>
      <c r="AD2" s="457"/>
      <c r="AE2" s="457"/>
      <c r="AF2" s="457"/>
      <c r="AG2" s="457"/>
      <c r="AH2" s="457"/>
      <c r="AI2" s="457"/>
    </row>
    <row r="3" spans="1:35" s="458" customFormat="1" ht="21.75" thickBot="1">
      <c r="A3" s="459"/>
      <c r="B3" s="460" t="s">
        <v>1106</v>
      </c>
      <c r="C3" s="461" t="s">
        <v>392</v>
      </c>
      <c r="D3" s="462"/>
      <c r="E3" s="463" t="s">
        <v>1107</v>
      </c>
      <c r="F3" s="463" t="s">
        <v>1108</v>
      </c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457"/>
      <c r="U3" s="457"/>
      <c r="V3" s="457"/>
      <c r="W3" s="457"/>
      <c r="X3" s="457"/>
      <c r="Y3" s="457"/>
      <c r="Z3" s="457"/>
      <c r="AA3" s="457"/>
      <c r="AB3" s="457"/>
      <c r="AC3" s="457"/>
      <c r="AD3" s="457"/>
      <c r="AE3" s="457"/>
      <c r="AF3" s="457"/>
      <c r="AG3" s="457"/>
      <c r="AH3" s="457"/>
      <c r="AI3" s="457"/>
    </row>
    <row r="4" spans="1:35" s="458" customFormat="1" ht="13.5" thickBot="1">
      <c r="A4" s="464">
        <v>1</v>
      </c>
      <c r="B4" s="464">
        <v>2</v>
      </c>
      <c r="C4" s="464" t="s">
        <v>393</v>
      </c>
      <c r="D4" s="464">
        <v>4</v>
      </c>
      <c r="E4" s="464">
        <v>5</v>
      </c>
      <c r="F4" s="464">
        <v>6</v>
      </c>
      <c r="G4" s="457"/>
      <c r="H4" s="457"/>
      <c r="I4" s="457"/>
      <c r="J4" s="457"/>
      <c r="K4" s="457"/>
      <c r="L4" s="457"/>
      <c r="M4" s="457"/>
      <c r="N4" s="457"/>
      <c r="O4" s="457"/>
      <c r="P4" s="457"/>
      <c r="Q4" s="457"/>
      <c r="R4" s="457"/>
      <c r="S4" s="457"/>
      <c r="T4" s="457"/>
      <c r="U4" s="457"/>
      <c r="V4" s="457"/>
      <c r="W4" s="457"/>
      <c r="X4" s="457"/>
      <c r="Y4" s="457"/>
      <c r="Z4" s="457"/>
      <c r="AA4" s="457"/>
      <c r="AB4" s="457"/>
      <c r="AC4" s="457"/>
      <c r="AD4" s="457"/>
      <c r="AE4" s="457"/>
      <c r="AF4" s="457"/>
      <c r="AG4" s="457"/>
      <c r="AH4" s="457"/>
      <c r="AI4" s="457"/>
    </row>
    <row r="5" spans="1:35" s="472" customFormat="1">
      <c r="A5" s="465">
        <v>8140</v>
      </c>
      <c r="B5" s="466" t="s">
        <v>1109</v>
      </c>
      <c r="C5" s="467"/>
      <c r="D5" s="468"/>
      <c r="E5" s="469"/>
      <c r="F5" s="470"/>
      <c r="G5" s="471"/>
      <c r="H5" s="471"/>
      <c r="I5" s="471"/>
      <c r="J5" s="471"/>
      <c r="K5" s="471"/>
      <c r="L5" s="471"/>
      <c r="M5" s="471"/>
      <c r="N5" s="471"/>
      <c r="O5" s="471"/>
      <c r="P5" s="471"/>
      <c r="Q5" s="471"/>
      <c r="R5" s="471"/>
      <c r="S5" s="471"/>
      <c r="T5" s="471"/>
      <c r="U5" s="471"/>
      <c r="V5" s="471"/>
      <c r="W5" s="471"/>
      <c r="X5" s="471"/>
      <c r="Y5" s="471"/>
      <c r="Z5" s="471"/>
      <c r="AA5" s="471"/>
      <c r="AB5" s="471"/>
      <c r="AC5" s="471"/>
      <c r="AD5" s="471"/>
      <c r="AE5" s="471"/>
      <c r="AF5" s="471"/>
      <c r="AG5" s="471"/>
      <c r="AH5" s="471"/>
      <c r="AI5" s="471"/>
    </row>
    <row r="6" spans="1:35" s="472" customFormat="1">
      <c r="A6" s="473"/>
      <c r="B6" s="474" t="s">
        <v>1110</v>
      </c>
      <c r="C6" s="467"/>
      <c r="D6" s="468"/>
      <c r="E6" s="469"/>
      <c r="F6" s="470"/>
      <c r="G6" s="471"/>
      <c r="H6" s="471"/>
      <c r="I6" s="471"/>
      <c r="J6" s="471"/>
      <c r="K6" s="471"/>
      <c r="L6" s="471"/>
      <c r="M6" s="471"/>
      <c r="N6" s="471"/>
      <c r="O6" s="471"/>
      <c r="P6" s="471"/>
      <c r="Q6" s="471"/>
      <c r="R6" s="471"/>
      <c r="S6" s="471"/>
      <c r="T6" s="471"/>
      <c r="U6" s="471"/>
      <c r="V6" s="471"/>
      <c r="W6" s="471"/>
      <c r="X6" s="471"/>
      <c r="Y6" s="471"/>
      <c r="Z6" s="471"/>
      <c r="AA6" s="471"/>
      <c r="AB6" s="471"/>
      <c r="AC6" s="471"/>
      <c r="AD6" s="471"/>
      <c r="AE6" s="471"/>
      <c r="AF6" s="471"/>
      <c r="AG6" s="471"/>
      <c r="AH6" s="471"/>
      <c r="AI6" s="471"/>
    </row>
    <row r="7" spans="1:35" s="472" customFormat="1" ht="10.5" customHeight="1">
      <c r="A7" s="465">
        <v>8141</v>
      </c>
      <c r="B7" s="466" t="s">
        <v>1111</v>
      </c>
      <c r="C7" s="467" t="s">
        <v>1095</v>
      </c>
      <c r="D7" s="468"/>
      <c r="E7" s="469"/>
      <c r="F7" s="470"/>
      <c r="G7" s="471"/>
      <c r="H7" s="471"/>
      <c r="I7" s="471"/>
      <c r="J7" s="471"/>
      <c r="K7" s="471"/>
      <c r="L7" s="471"/>
      <c r="M7" s="471"/>
      <c r="N7" s="471"/>
      <c r="O7" s="471"/>
      <c r="P7" s="471"/>
      <c r="Q7" s="471"/>
      <c r="R7" s="471"/>
      <c r="S7" s="471"/>
      <c r="T7" s="471"/>
      <c r="U7" s="471"/>
      <c r="V7" s="471"/>
      <c r="W7" s="471"/>
      <c r="X7" s="471"/>
      <c r="Y7" s="471"/>
      <c r="Z7" s="471"/>
      <c r="AA7" s="471"/>
      <c r="AB7" s="471"/>
      <c r="AC7" s="471"/>
      <c r="AD7" s="471"/>
      <c r="AE7" s="471"/>
      <c r="AF7" s="471"/>
      <c r="AG7" s="471"/>
      <c r="AH7" s="471"/>
      <c r="AI7" s="471"/>
    </row>
    <row r="8" spans="1:35" s="472" customFormat="1" ht="13.5" thickBot="1">
      <c r="A8" s="465"/>
      <c r="B8" s="475" t="s">
        <v>1110</v>
      </c>
      <c r="C8" s="476"/>
      <c r="D8" s="468"/>
      <c r="E8" s="469"/>
      <c r="F8" s="470"/>
      <c r="G8" s="471"/>
      <c r="H8" s="471"/>
      <c r="I8" s="471"/>
      <c r="J8" s="471"/>
      <c r="K8" s="471"/>
      <c r="L8" s="471"/>
      <c r="M8" s="471"/>
      <c r="N8" s="471"/>
      <c r="O8" s="471"/>
      <c r="P8" s="471"/>
      <c r="Q8" s="471"/>
      <c r="R8" s="471"/>
      <c r="S8" s="471"/>
      <c r="T8" s="471"/>
      <c r="U8" s="471"/>
      <c r="V8" s="471"/>
      <c r="W8" s="471"/>
      <c r="X8" s="471"/>
      <c r="Y8" s="471"/>
      <c r="Z8" s="471"/>
      <c r="AA8" s="471"/>
      <c r="AB8" s="471"/>
      <c r="AC8" s="471"/>
      <c r="AD8" s="471"/>
      <c r="AE8" s="471"/>
      <c r="AF8" s="471"/>
      <c r="AG8" s="471"/>
      <c r="AH8" s="471"/>
      <c r="AI8" s="471"/>
    </row>
    <row r="9" spans="1:35" s="472" customFormat="1">
      <c r="A9" s="477">
        <v>8142</v>
      </c>
      <c r="B9" s="478" t="s">
        <v>1112</v>
      </c>
      <c r="C9" s="479"/>
      <c r="D9" s="480"/>
      <c r="E9" s="481"/>
      <c r="F9" s="482" t="s">
        <v>1087</v>
      </c>
      <c r="G9" s="471"/>
      <c r="H9" s="471"/>
      <c r="I9" s="471"/>
      <c r="J9" s="471"/>
      <c r="K9" s="471"/>
      <c r="L9" s="471"/>
      <c r="M9" s="471"/>
      <c r="N9" s="471"/>
      <c r="O9" s="471"/>
      <c r="P9" s="471"/>
      <c r="Q9" s="471"/>
      <c r="R9" s="471"/>
      <c r="S9" s="471"/>
      <c r="T9" s="471"/>
      <c r="U9" s="471"/>
      <c r="V9" s="471"/>
      <c r="W9" s="471"/>
      <c r="X9" s="471"/>
      <c r="Y9" s="471"/>
      <c r="Z9" s="471"/>
      <c r="AA9" s="471"/>
      <c r="AB9" s="471"/>
      <c r="AC9" s="471"/>
      <c r="AD9" s="471"/>
      <c r="AE9" s="471"/>
      <c r="AF9" s="471"/>
      <c r="AG9" s="471"/>
      <c r="AH9" s="471"/>
      <c r="AI9" s="471"/>
    </row>
    <row r="10" spans="1:35" s="472" customFormat="1" ht="13.5" thickBot="1">
      <c r="A10" s="483">
        <v>8143</v>
      </c>
      <c r="B10" s="484" t="s">
        <v>1113</v>
      </c>
      <c r="C10" s="485"/>
      <c r="D10" s="486"/>
      <c r="E10" s="487"/>
      <c r="F10" s="488"/>
      <c r="G10" s="471"/>
      <c r="H10" s="471"/>
      <c r="I10" s="471"/>
      <c r="J10" s="471"/>
      <c r="K10" s="471"/>
      <c r="L10" s="471"/>
      <c r="M10" s="471"/>
      <c r="N10" s="471"/>
      <c r="O10" s="471"/>
      <c r="P10" s="471"/>
      <c r="Q10" s="471"/>
      <c r="R10" s="471"/>
      <c r="S10" s="471"/>
      <c r="T10" s="471"/>
      <c r="U10" s="471"/>
      <c r="V10" s="471"/>
      <c r="W10" s="471"/>
      <c r="X10" s="471"/>
      <c r="Y10" s="471"/>
      <c r="Z10" s="471"/>
      <c r="AA10" s="471"/>
      <c r="AB10" s="471"/>
      <c r="AC10" s="471"/>
      <c r="AD10" s="471"/>
      <c r="AE10" s="471"/>
      <c r="AF10" s="471"/>
      <c r="AG10" s="471"/>
      <c r="AH10" s="471"/>
      <c r="AI10" s="471"/>
    </row>
    <row r="11" spans="1:35" s="472" customFormat="1" ht="13.5" customHeight="1">
      <c r="A11" s="477">
        <v>8150</v>
      </c>
      <c r="B11" s="489" t="s">
        <v>1114</v>
      </c>
      <c r="C11" s="490" t="s">
        <v>1099</v>
      </c>
      <c r="D11" s="480"/>
      <c r="E11" s="481"/>
      <c r="F11" s="491"/>
      <c r="G11" s="471"/>
      <c r="H11" s="471"/>
      <c r="I11" s="471"/>
      <c r="J11" s="471"/>
      <c r="K11" s="471"/>
      <c r="L11" s="471"/>
      <c r="M11" s="471"/>
      <c r="N11" s="471"/>
      <c r="O11" s="471"/>
      <c r="P11" s="471"/>
      <c r="Q11" s="471"/>
      <c r="R11" s="471"/>
      <c r="S11" s="471"/>
      <c r="T11" s="471"/>
      <c r="U11" s="471"/>
      <c r="V11" s="471"/>
      <c r="W11" s="471"/>
      <c r="X11" s="471"/>
      <c r="Y11" s="471"/>
      <c r="Z11" s="471"/>
      <c r="AA11" s="471"/>
      <c r="AB11" s="471"/>
      <c r="AC11" s="471"/>
      <c r="AD11" s="471"/>
      <c r="AE11" s="471"/>
      <c r="AF11" s="471"/>
      <c r="AG11" s="471"/>
      <c r="AH11" s="471"/>
      <c r="AI11" s="471"/>
    </row>
    <row r="12" spans="1:35" s="472" customFormat="1">
      <c r="A12" s="465"/>
      <c r="B12" s="475" t="s">
        <v>1110</v>
      </c>
      <c r="C12" s="492"/>
      <c r="D12" s="468"/>
      <c r="E12" s="469"/>
      <c r="F12" s="470"/>
      <c r="G12" s="471"/>
      <c r="H12" s="471"/>
      <c r="I12" s="471"/>
      <c r="J12" s="471"/>
      <c r="K12" s="471"/>
      <c r="L12" s="471"/>
      <c r="M12" s="471"/>
      <c r="N12" s="471"/>
      <c r="O12" s="471"/>
      <c r="P12" s="471"/>
      <c r="Q12" s="471"/>
      <c r="R12" s="471"/>
      <c r="S12" s="471"/>
      <c r="T12" s="471"/>
      <c r="U12" s="471"/>
      <c r="V12" s="471"/>
      <c r="W12" s="471"/>
      <c r="X12" s="471"/>
      <c r="Y12" s="471"/>
      <c r="Z12" s="471"/>
      <c r="AA12" s="471"/>
      <c r="AB12" s="471"/>
      <c r="AC12" s="471"/>
      <c r="AD12" s="471"/>
      <c r="AE12" s="471"/>
      <c r="AF12" s="471"/>
      <c r="AG12" s="471"/>
      <c r="AH12" s="471"/>
      <c r="AI12" s="471"/>
    </row>
    <row r="13" spans="1:35" s="472" customFormat="1">
      <c r="A13" s="465">
        <v>8151</v>
      </c>
      <c r="B13" s="475" t="s">
        <v>1115</v>
      </c>
      <c r="C13" s="492"/>
      <c r="D13" s="468"/>
      <c r="E13" s="469"/>
      <c r="F13" s="493" t="s">
        <v>128</v>
      </c>
      <c r="G13" s="471"/>
      <c r="H13" s="471"/>
      <c r="I13" s="471"/>
      <c r="J13" s="471"/>
      <c r="K13" s="471"/>
      <c r="L13" s="471"/>
      <c r="M13" s="471"/>
      <c r="N13" s="471"/>
      <c r="O13" s="471"/>
      <c r="P13" s="471"/>
      <c r="Q13" s="471"/>
      <c r="R13" s="471"/>
      <c r="S13" s="471"/>
      <c r="T13" s="471"/>
      <c r="U13" s="471"/>
      <c r="V13" s="471"/>
      <c r="W13" s="471"/>
      <c r="X13" s="471"/>
      <c r="Y13" s="471"/>
      <c r="Z13" s="471"/>
      <c r="AA13" s="471"/>
      <c r="AB13" s="471"/>
      <c r="AC13" s="471"/>
      <c r="AD13" s="471"/>
      <c r="AE13" s="471"/>
      <c r="AF13" s="471"/>
      <c r="AG13" s="471"/>
      <c r="AH13" s="471"/>
      <c r="AI13" s="471"/>
    </row>
    <row r="14" spans="1:35" s="472" customFormat="1" ht="13.5" thickBot="1">
      <c r="A14" s="494">
        <v>8152</v>
      </c>
      <c r="B14" s="495" t="s">
        <v>1116</v>
      </c>
      <c r="C14" s="496"/>
      <c r="D14" s="497"/>
      <c r="E14" s="498"/>
      <c r="F14" s="499"/>
      <c r="G14" s="471"/>
      <c r="H14" s="471"/>
      <c r="I14" s="471"/>
      <c r="J14" s="471"/>
      <c r="K14" s="471"/>
      <c r="L14" s="471"/>
      <c r="M14" s="471"/>
      <c r="N14" s="471"/>
      <c r="O14" s="471"/>
      <c r="P14" s="471"/>
      <c r="Q14" s="471"/>
      <c r="R14" s="471"/>
      <c r="S14" s="471"/>
      <c r="T14" s="471"/>
      <c r="U14" s="471"/>
      <c r="V14" s="471"/>
      <c r="W14" s="471"/>
      <c r="X14" s="471"/>
      <c r="Y14" s="471"/>
      <c r="Z14" s="471"/>
      <c r="AA14" s="471"/>
      <c r="AB14" s="471"/>
      <c r="AC14" s="471"/>
      <c r="AD14" s="471"/>
      <c r="AE14" s="471"/>
      <c r="AF14" s="471"/>
      <c r="AG14" s="471"/>
      <c r="AH14" s="471"/>
      <c r="AI14" s="471"/>
    </row>
    <row r="15" spans="1:35" s="472" customFormat="1" ht="37.5" customHeight="1" thickBot="1">
      <c r="A15" s="500">
        <v>8160</v>
      </c>
      <c r="B15" s="501" t="s">
        <v>1117</v>
      </c>
      <c r="C15" s="502"/>
      <c r="D15" s="503">
        <f>E15+F15</f>
        <v>256244.5</v>
      </c>
      <c r="E15" s="504">
        <v>245944</v>
      </c>
      <c r="F15" s="505">
        <v>10300.5</v>
      </c>
      <c r="G15" s="471"/>
      <c r="H15" s="471"/>
      <c r="I15" s="471"/>
      <c r="J15" s="471"/>
      <c r="K15" s="471"/>
      <c r="L15" s="471"/>
      <c r="M15" s="471"/>
      <c r="N15" s="471"/>
      <c r="O15" s="471"/>
      <c r="P15" s="471"/>
      <c r="Q15" s="471"/>
      <c r="R15" s="471"/>
      <c r="S15" s="471"/>
      <c r="T15" s="471"/>
      <c r="U15" s="471"/>
      <c r="V15" s="471"/>
      <c r="W15" s="471"/>
      <c r="X15" s="471"/>
      <c r="Y15" s="471"/>
      <c r="Z15" s="471"/>
      <c r="AA15" s="471"/>
      <c r="AB15" s="471"/>
      <c r="AC15" s="471"/>
      <c r="AD15" s="471"/>
      <c r="AE15" s="471"/>
      <c r="AF15" s="471"/>
      <c r="AG15" s="471"/>
      <c r="AH15" s="471"/>
      <c r="AI15" s="471"/>
    </row>
    <row r="16" spans="1:35" s="472" customFormat="1" ht="13.5" thickBot="1">
      <c r="A16" s="506"/>
      <c r="B16" s="507" t="s">
        <v>1105</v>
      </c>
      <c r="C16" s="508"/>
      <c r="D16" s="509"/>
      <c r="E16" s="510"/>
      <c r="F16" s="511"/>
      <c r="G16" s="471"/>
      <c r="H16" s="471"/>
      <c r="I16" s="471"/>
      <c r="J16" s="471"/>
      <c r="K16" s="471"/>
      <c r="L16" s="471"/>
      <c r="M16" s="471"/>
      <c r="N16" s="471"/>
      <c r="O16" s="471"/>
      <c r="P16" s="471"/>
      <c r="Q16" s="471"/>
      <c r="R16" s="471"/>
      <c r="S16" s="471"/>
      <c r="T16" s="471"/>
      <c r="U16" s="471"/>
      <c r="V16" s="471"/>
      <c r="W16" s="471"/>
      <c r="X16" s="471"/>
      <c r="Y16" s="471"/>
      <c r="Z16" s="471"/>
      <c r="AA16" s="471"/>
      <c r="AB16" s="471"/>
      <c r="AC16" s="471"/>
      <c r="AD16" s="471"/>
      <c r="AE16" s="471"/>
      <c r="AF16" s="471"/>
      <c r="AG16" s="471"/>
      <c r="AH16" s="471"/>
      <c r="AI16" s="471"/>
    </row>
    <row r="17" spans="1:35" s="517" customFormat="1" ht="14.25" customHeight="1" thickBot="1">
      <c r="A17" s="500">
        <v>8161</v>
      </c>
      <c r="B17" s="512" t="s">
        <v>1118</v>
      </c>
      <c r="C17" s="502"/>
      <c r="D17" s="513"/>
      <c r="E17" s="514"/>
      <c r="F17" s="515"/>
      <c r="G17" s="516"/>
      <c r="H17" s="516"/>
      <c r="I17" s="516"/>
      <c r="J17" s="516"/>
      <c r="K17" s="516"/>
      <c r="L17" s="516"/>
      <c r="M17" s="516"/>
      <c r="N17" s="516"/>
      <c r="O17" s="516"/>
      <c r="P17" s="516"/>
      <c r="Q17" s="516"/>
      <c r="R17" s="516"/>
      <c r="S17" s="516"/>
      <c r="T17" s="516"/>
      <c r="U17" s="516"/>
      <c r="V17" s="516"/>
      <c r="W17" s="516"/>
      <c r="X17" s="516"/>
      <c r="Y17" s="516"/>
      <c r="Z17" s="516"/>
      <c r="AA17" s="516"/>
      <c r="AB17" s="516"/>
      <c r="AC17" s="516"/>
      <c r="AD17" s="516"/>
      <c r="AE17" s="516"/>
      <c r="AF17" s="516"/>
      <c r="AG17" s="516"/>
      <c r="AH17" s="516"/>
      <c r="AI17" s="516"/>
    </row>
    <row r="18" spans="1:35" s="517" customFormat="1">
      <c r="A18" s="518"/>
      <c r="B18" s="519" t="s">
        <v>1110</v>
      </c>
      <c r="C18" s="520"/>
      <c r="D18" s="521"/>
      <c r="E18" s="522"/>
      <c r="F18" s="523"/>
      <c r="G18" s="516"/>
      <c r="H18" s="516"/>
      <c r="I18" s="516"/>
      <c r="J18" s="516"/>
      <c r="K18" s="516"/>
      <c r="L18" s="516"/>
      <c r="M18" s="516"/>
      <c r="N18" s="516"/>
      <c r="O18" s="516"/>
      <c r="P18" s="516"/>
      <c r="Q18" s="516"/>
      <c r="R18" s="516"/>
      <c r="S18" s="516"/>
      <c r="T18" s="516"/>
      <c r="U18" s="516"/>
      <c r="V18" s="516"/>
      <c r="W18" s="516"/>
      <c r="X18" s="516"/>
      <c r="Y18" s="516"/>
      <c r="Z18" s="516"/>
      <c r="AA18" s="516"/>
      <c r="AB18" s="516"/>
      <c r="AC18" s="516"/>
      <c r="AD18" s="516"/>
      <c r="AE18" s="516"/>
      <c r="AF18" s="516"/>
      <c r="AG18" s="516"/>
      <c r="AH18" s="516"/>
      <c r="AI18" s="516"/>
    </row>
    <row r="19" spans="1:35" s="458" customFormat="1" ht="27" customHeight="1" thickBot="1">
      <c r="A19" s="465">
        <v>8162</v>
      </c>
      <c r="B19" s="475" t="s">
        <v>1119</v>
      </c>
      <c r="C19" s="492" t="s">
        <v>1120</v>
      </c>
      <c r="D19" s="524"/>
      <c r="E19" s="525"/>
      <c r="F19" s="526"/>
      <c r="G19" s="457"/>
      <c r="H19" s="457"/>
      <c r="I19" s="457"/>
      <c r="J19" s="527"/>
      <c r="K19" s="457"/>
      <c r="L19" s="457"/>
      <c r="M19" s="457"/>
      <c r="N19" s="457"/>
      <c r="O19" s="457"/>
      <c r="P19" s="457"/>
      <c r="Q19" s="457"/>
      <c r="R19" s="457"/>
      <c r="S19" s="457"/>
      <c r="T19" s="457"/>
      <c r="U19" s="457"/>
      <c r="V19" s="457"/>
      <c r="W19" s="457"/>
      <c r="X19" s="457"/>
      <c r="Y19" s="457"/>
      <c r="Z19" s="457"/>
      <c r="AA19" s="457"/>
      <c r="AB19" s="457"/>
      <c r="AC19" s="457"/>
      <c r="AD19" s="457"/>
      <c r="AE19" s="457"/>
      <c r="AF19" s="457"/>
      <c r="AG19" s="457"/>
      <c r="AH19" s="457"/>
      <c r="AI19" s="457"/>
    </row>
    <row r="20" spans="1:35" s="517" customFormat="1" ht="71.25" customHeight="1" thickBot="1">
      <c r="A20" s="528">
        <v>8163</v>
      </c>
      <c r="B20" s="475" t="s">
        <v>1121</v>
      </c>
      <c r="C20" s="492" t="s">
        <v>1120</v>
      </c>
      <c r="D20" s="513"/>
      <c r="E20" s="514"/>
      <c r="F20" s="515"/>
      <c r="G20" s="516"/>
      <c r="H20" s="516"/>
      <c r="I20" s="516"/>
      <c r="J20" s="529"/>
      <c r="K20" s="516"/>
      <c r="L20" s="516"/>
      <c r="M20" s="516"/>
      <c r="N20" s="516"/>
      <c r="O20" s="516"/>
      <c r="P20" s="516"/>
      <c r="Q20" s="516"/>
      <c r="R20" s="516"/>
      <c r="S20" s="516"/>
      <c r="T20" s="516"/>
      <c r="U20" s="516"/>
      <c r="V20" s="516"/>
      <c r="W20" s="516"/>
      <c r="X20" s="516"/>
      <c r="Y20" s="516"/>
      <c r="Z20" s="516"/>
      <c r="AA20" s="516"/>
      <c r="AB20" s="516"/>
      <c r="AC20" s="516"/>
      <c r="AD20" s="516"/>
      <c r="AE20" s="516"/>
      <c r="AF20" s="516"/>
      <c r="AG20" s="516"/>
      <c r="AH20" s="516"/>
      <c r="AI20" s="516"/>
    </row>
    <row r="21" spans="1:35" s="458" customFormat="1" ht="14.25" customHeight="1" thickBot="1">
      <c r="A21" s="494">
        <v>8164</v>
      </c>
      <c r="B21" s="495" t="s">
        <v>1122</v>
      </c>
      <c r="C21" s="496" t="s">
        <v>1123</v>
      </c>
      <c r="D21" s="530"/>
      <c r="E21" s="531"/>
      <c r="F21" s="532"/>
      <c r="G21" s="457"/>
      <c r="H21" s="457"/>
      <c r="I21" s="457"/>
      <c r="J21" s="457"/>
      <c r="K21" s="457"/>
      <c r="L21" s="457"/>
      <c r="M21" s="457"/>
      <c r="N21" s="457"/>
      <c r="O21" s="457"/>
      <c r="P21" s="457"/>
      <c r="Q21" s="457"/>
      <c r="R21" s="457"/>
      <c r="S21" s="457"/>
      <c r="T21" s="457"/>
      <c r="U21" s="457"/>
      <c r="V21" s="457"/>
      <c r="W21" s="457"/>
      <c r="X21" s="457"/>
      <c r="Y21" s="457"/>
      <c r="Z21" s="457"/>
      <c r="AA21" s="457"/>
      <c r="AB21" s="457"/>
      <c r="AC21" s="457"/>
      <c r="AD21" s="457"/>
      <c r="AE21" s="457"/>
      <c r="AF21" s="457"/>
      <c r="AG21" s="457"/>
      <c r="AH21" s="457"/>
      <c r="AI21" s="457"/>
    </row>
    <row r="22" spans="1:35" s="517" customFormat="1" ht="13.5" thickBot="1">
      <c r="A22" s="500">
        <v>8170</v>
      </c>
      <c r="B22" s="512" t="s">
        <v>1124</v>
      </c>
      <c r="C22" s="502"/>
      <c r="D22" s="533"/>
      <c r="E22" s="514"/>
      <c r="F22" s="534"/>
      <c r="G22" s="516"/>
      <c r="H22" s="516"/>
      <c r="I22" s="516" t="s">
        <v>413</v>
      </c>
      <c r="J22" s="516"/>
      <c r="K22" s="516"/>
      <c r="L22" s="516"/>
      <c r="M22" s="516"/>
      <c r="N22" s="516"/>
      <c r="O22" s="516"/>
      <c r="P22" s="516"/>
      <c r="Q22" s="516"/>
      <c r="R22" s="516"/>
      <c r="S22" s="516"/>
      <c r="T22" s="516"/>
      <c r="U22" s="516"/>
      <c r="V22" s="516"/>
      <c r="W22" s="516"/>
      <c r="X22" s="516"/>
      <c r="Y22" s="516"/>
      <c r="Z22" s="516"/>
      <c r="AA22" s="516"/>
      <c r="AB22" s="516"/>
      <c r="AC22" s="516"/>
      <c r="AD22" s="516"/>
      <c r="AE22" s="516"/>
      <c r="AF22" s="516"/>
      <c r="AG22" s="516"/>
      <c r="AH22" s="516"/>
      <c r="AI22" s="516"/>
    </row>
    <row r="23" spans="1:35" s="517" customFormat="1">
      <c r="A23" s="518"/>
      <c r="B23" s="519" t="s">
        <v>1110</v>
      </c>
      <c r="C23" s="520"/>
      <c r="D23" s="535"/>
      <c r="E23" s="522"/>
      <c r="F23" s="536"/>
      <c r="G23" s="516"/>
      <c r="H23" s="516"/>
      <c r="I23" s="516"/>
      <c r="J23" s="516"/>
      <c r="K23" s="516"/>
      <c r="L23" s="516"/>
      <c r="M23" s="516"/>
      <c r="N23" s="516"/>
      <c r="O23" s="516"/>
      <c r="P23" s="516"/>
      <c r="Q23" s="516"/>
      <c r="R23" s="516"/>
      <c r="S23" s="516"/>
      <c r="T23" s="516"/>
      <c r="U23" s="516"/>
      <c r="V23" s="516"/>
      <c r="W23" s="516"/>
      <c r="X23" s="516"/>
      <c r="Y23" s="516"/>
      <c r="Z23" s="516"/>
      <c r="AA23" s="516"/>
      <c r="AB23" s="516"/>
      <c r="AC23" s="516"/>
      <c r="AD23" s="516"/>
      <c r="AE23" s="516"/>
      <c r="AF23" s="516"/>
      <c r="AG23" s="516"/>
      <c r="AH23" s="516"/>
      <c r="AI23" s="516"/>
    </row>
    <row r="24" spans="1:35" s="458" customFormat="1" ht="24">
      <c r="A24" s="465">
        <v>8171</v>
      </c>
      <c r="B24" s="475" t="s">
        <v>1125</v>
      </c>
      <c r="C24" s="492" t="s">
        <v>1126</v>
      </c>
      <c r="D24" s="524"/>
      <c r="E24" s="525"/>
      <c r="F24" s="526"/>
      <c r="G24" s="457"/>
      <c r="H24" s="457"/>
      <c r="I24" s="457"/>
      <c r="J24" s="457"/>
      <c r="K24" s="457"/>
      <c r="L24" s="457"/>
      <c r="M24" s="457"/>
      <c r="N24" s="457"/>
      <c r="O24" s="457"/>
      <c r="P24" s="457"/>
      <c r="Q24" s="457"/>
      <c r="R24" s="457"/>
      <c r="S24" s="457"/>
      <c r="T24" s="457"/>
      <c r="U24" s="457"/>
      <c r="V24" s="457"/>
      <c r="W24" s="457"/>
      <c r="X24" s="457"/>
      <c r="Y24" s="457"/>
      <c r="Z24" s="457"/>
      <c r="AA24" s="457"/>
      <c r="AB24" s="457"/>
      <c r="AC24" s="457"/>
      <c r="AD24" s="457"/>
      <c r="AE24" s="457"/>
      <c r="AF24" s="457"/>
      <c r="AG24" s="457"/>
      <c r="AH24" s="457"/>
      <c r="AI24" s="457"/>
    </row>
    <row r="25" spans="1:35" s="458" customFormat="1" ht="13.5" thickBot="1">
      <c r="A25" s="465">
        <v>8172</v>
      </c>
      <c r="B25" s="537" t="s">
        <v>1127</v>
      </c>
      <c r="C25" s="492" t="s">
        <v>1128</v>
      </c>
      <c r="D25" s="524"/>
      <c r="E25" s="525"/>
      <c r="F25" s="526"/>
      <c r="G25" s="457"/>
      <c r="H25" s="457"/>
      <c r="I25" s="457"/>
      <c r="J25" s="457"/>
      <c r="K25" s="457"/>
      <c r="L25" s="457"/>
      <c r="M25" s="457"/>
      <c r="N25" s="457"/>
      <c r="O25" s="457"/>
      <c r="P25" s="457"/>
      <c r="Q25" s="457"/>
      <c r="R25" s="457"/>
      <c r="S25" s="457"/>
      <c r="T25" s="457"/>
      <c r="U25" s="457"/>
      <c r="V25" s="457"/>
      <c r="W25" s="457"/>
      <c r="X25" s="457"/>
      <c r="Y25" s="457"/>
      <c r="Z25" s="457"/>
      <c r="AA25" s="457"/>
      <c r="AB25" s="457"/>
      <c r="AC25" s="457"/>
      <c r="AD25" s="457"/>
      <c r="AE25" s="457"/>
      <c r="AF25" s="457"/>
      <c r="AG25" s="457"/>
      <c r="AH25" s="457"/>
      <c r="AI25" s="457"/>
    </row>
    <row r="26" spans="1:35" s="517" customFormat="1" ht="24.75" thickBot="1">
      <c r="A26" s="538">
        <v>8190</v>
      </c>
      <c r="B26" s="539" t="s">
        <v>1129</v>
      </c>
      <c r="C26" s="540"/>
      <c r="D26" s="541">
        <f>E26+F26</f>
        <v>256244.5</v>
      </c>
      <c r="E26" s="542">
        <v>245944</v>
      </c>
      <c r="F26" s="543">
        <v>10300.5</v>
      </c>
      <c r="G26" s="516"/>
      <c r="H26" s="516"/>
      <c r="I26" s="516"/>
      <c r="J26" s="516"/>
      <c r="K26" s="516"/>
      <c r="L26" s="516"/>
      <c r="M26" s="516"/>
      <c r="N26" s="516"/>
      <c r="O26" s="516"/>
      <c r="P26" s="516"/>
      <c r="Q26" s="516"/>
      <c r="R26" s="516"/>
      <c r="S26" s="516"/>
      <c r="T26" s="516"/>
      <c r="U26" s="516"/>
      <c r="V26" s="516"/>
      <c r="W26" s="516"/>
      <c r="X26" s="516"/>
      <c r="Y26" s="516"/>
      <c r="Z26" s="516"/>
      <c r="AA26" s="516"/>
      <c r="AB26" s="516"/>
      <c r="AC26" s="516"/>
      <c r="AD26" s="516"/>
      <c r="AE26" s="516"/>
      <c r="AF26" s="516"/>
      <c r="AG26" s="516"/>
      <c r="AH26" s="516"/>
      <c r="AI26" s="516"/>
    </row>
    <row r="27" spans="1:35" s="517" customFormat="1">
      <c r="A27" s="544"/>
      <c r="B27" s="545" t="s">
        <v>1130</v>
      </c>
      <c r="C27" s="546"/>
      <c r="D27" s="547"/>
      <c r="E27" s="548"/>
      <c r="F27" s="547"/>
      <c r="G27" s="516"/>
      <c r="H27" s="516"/>
      <c r="I27" s="516"/>
      <c r="J27" s="516"/>
      <c r="K27" s="516"/>
      <c r="L27" s="516"/>
      <c r="M27" s="516"/>
      <c r="N27" s="516"/>
      <c r="O27" s="516"/>
      <c r="P27" s="516"/>
      <c r="Q27" s="516"/>
      <c r="R27" s="516"/>
      <c r="S27" s="516"/>
      <c r="T27" s="516"/>
      <c r="U27" s="516"/>
      <c r="V27" s="516"/>
      <c r="W27" s="516"/>
      <c r="X27" s="516"/>
      <c r="Y27" s="516"/>
      <c r="Z27" s="516"/>
      <c r="AA27" s="516"/>
      <c r="AB27" s="516"/>
      <c r="AC27" s="516"/>
      <c r="AD27" s="516"/>
      <c r="AE27" s="516"/>
      <c r="AF27" s="516"/>
      <c r="AG27" s="516"/>
      <c r="AH27" s="516"/>
      <c r="AI27" s="516"/>
    </row>
    <row r="28" spans="1:35" s="458" customFormat="1" ht="24">
      <c r="A28" s="549">
        <v>8191</v>
      </c>
      <c r="B28" s="550" t="s">
        <v>1131</v>
      </c>
      <c r="C28" s="551">
        <v>9320</v>
      </c>
      <c r="D28" s="552">
        <v>245944</v>
      </c>
      <c r="E28" s="552">
        <v>245944</v>
      </c>
      <c r="F28" s="553"/>
      <c r="G28" s="457"/>
      <c r="H28" s="457"/>
      <c r="I28" s="457"/>
      <c r="J28" s="457"/>
      <c r="K28" s="457"/>
      <c r="L28" s="457"/>
      <c r="M28" s="457"/>
      <c r="N28" s="457"/>
      <c r="O28" s="457"/>
      <c r="P28" s="457"/>
      <c r="Q28" s="457"/>
      <c r="R28" s="457"/>
      <c r="S28" s="457"/>
      <c r="T28" s="457"/>
      <c r="U28" s="457"/>
      <c r="V28" s="457"/>
      <c r="W28" s="457"/>
      <c r="X28" s="457"/>
      <c r="Y28" s="457"/>
      <c r="Z28" s="457"/>
      <c r="AA28" s="457"/>
      <c r="AB28" s="457"/>
      <c r="AC28" s="457"/>
      <c r="AD28" s="457"/>
      <c r="AE28" s="457"/>
      <c r="AF28" s="457"/>
      <c r="AG28" s="457"/>
      <c r="AH28" s="457"/>
      <c r="AI28" s="457"/>
    </row>
    <row r="29" spans="1:35" s="458" customFormat="1">
      <c r="A29" s="554"/>
      <c r="B29" s="474" t="s">
        <v>1132</v>
      </c>
      <c r="C29" s="555"/>
      <c r="D29" s="524"/>
      <c r="E29" s="556"/>
      <c r="F29" s="526"/>
      <c r="G29" s="457"/>
      <c r="H29" s="457"/>
      <c r="I29" s="457"/>
      <c r="J29" s="457"/>
      <c r="K29" s="457"/>
      <c r="L29" s="457"/>
      <c r="M29" s="457"/>
      <c r="N29" s="457"/>
      <c r="O29" s="457"/>
      <c r="P29" s="457"/>
      <c r="Q29" s="457"/>
      <c r="R29" s="457"/>
      <c r="S29" s="457"/>
      <c r="T29" s="457"/>
      <c r="U29" s="457"/>
      <c r="V29" s="457"/>
      <c r="W29" s="457"/>
      <c r="X29" s="457"/>
      <c r="Y29" s="457"/>
      <c r="Z29" s="457"/>
      <c r="AA29" s="457"/>
      <c r="AB29" s="457"/>
      <c r="AC29" s="457"/>
      <c r="AD29" s="457"/>
      <c r="AE29" s="457"/>
      <c r="AF29" s="457"/>
      <c r="AG29" s="457"/>
      <c r="AH29" s="457"/>
      <c r="AI29" s="457"/>
    </row>
    <row r="30" spans="1:35" s="458" customFormat="1" ht="35.25" customHeight="1">
      <c r="A30" s="554">
        <v>8192</v>
      </c>
      <c r="B30" s="475" t="s">
        <v>1133</v>
      </c>
      <c r="C30" s="555"/>
      <c r="D30" s="557">
        <v>10000</v>
      </c>
      <c r="E30" s="558">
        <v>10000</v>
      </c>
      <c r="F30" s="559"/>
      <c r="G30" s="457"/>
      <c r="H30" s="457"/>
      <c r="I30" s="527"/>
      <c r="J30" s="457"/>
      <c r="K30" s="457"/>
      <c r="L30" s="457"/>
      <c r="M30" s="457"/>
      <c r="N30" s="457"/>
      <c r="O30" s="457"/>
      <c r="P30" s="457"/>
      <c r="Q30" s="457"/>
      <c r="R30" s="457"/>
      <c r="S30" s="457"/>
      <c r="T30" s="457"/>
      <c r="U30" s="457"/>
      <c r="V30" s="457"/>
      <c r="W30" s="457"/>
      <c r="X30" s="457"/>
      <c r="Y30" s="457"/>
      <c r="Z30" s="457"/>
      <c r="AA30" s="457"/>
      <c r="AB30" s="457"/>
      <c r="AC30" s="457"/>
      <c r="AD30" s="457"/>
      <c r="AE30" s="457"/>
      <c r="AF30" s="457"/>
      <c r="AG30" s="457"/>
      <c r="AH30" s="457"/>
      <c r="AI30" s="457"/>
    </row>
    <row r="31" spans="1:35" s="458" customFormat="1" ht="24.75" thickBot="1">
      <c r="A31" s="554">
        <v>8193</v>
      </c>
      <c r="B31" s="475" t="s">
        <v>1134</v>
      </c>
      <c r="C31" s="555"/>
      <c r="D31" s="560">
        <v>235944</v>
      </c>
      <c r="E31" s="560">
        <v>235944</v>
      </c>
      <c r="F31" s="559"/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57"/>
      <c r="R31" s="457"/>
      <c r="S31" s="457"/>
      <c r="T31" s="457"/>
      <c r="U31" s="457"/>
      <c r="V31" s="457"/>
      <c r="W31" s="457"/>
      <c r="X31" s="457"/>
      <c r="Y31" s="457"/>
      <c r="Z31" s="457"/>
      <c r="AA31" s="457"/>
      <c r="AB31" s="457"/>
      <c r="AC31" s="457"/>
      <c r="AD31" s="457"/>
      <c r="AE31" s="457"/>
      <c r="AF31" s="457"/>
      <c r="AG31" s="457"/>
      <c r="AH31" s="457"/>
      <c r="AI31" s="457"/>
    </row>
    <row r="32" spans="1:35" s="458" customFormat="1" ht="24.75" thickBot="1">
      <c r="A32" s="554">
        <v>8194</v>
      </c>
      <c r="B32" s="561" t="s">
        <v>1135</v>
      </c>
      <c r="C32" s="562">
        <v>9330</v>
      </c>
      <c r="D32" s="543">
        <v>10300.5</v>
      </c>
      <c r="E32" s="563"/>
      <c r="F32" s="564">
        <v>10300.5</v>
      </c>
      <c r="G32" s="457"/>
      <c r="H32" s="457"/>
      <c r="I32" s="457"/>
      <c r="J32" s="457"/>
      <c r="K32" s="457"/>
      <c r="L32" s="457"/>
      <c r="M32" s="457"/>
      <c r="N32" s="457"/>
      <c r="O32" s="457"/>
      <c r="P32" s="457"/>
      <c r="Q32" s="457"/>
      <c r="R32" s="457"/>
      <c r="S32" s="457"/>
      <c r="T32" s="457"/>
      <c r="U32" s="457"/>
      <c r="V32" s="457"/>
      <c r="W32" s="457"/>
      <c r="X32" s="457"/>
      <c r="Y32" s="457"/>
      <c r="Z32" s="457"/>
      <c r="AA32" s="457"/>
      <c r="AB32" s="457"/>
      <c r="AC32" s="457"/>
      <c r="AD32" s="457"/>
      <c r="AE32" s="457"/>
      <c r="AF32" s="457"/>
      <c r="AG32" s="457"/>
      <c r="AH32" s="457"/>
      <c r="AI32" s="457"/>
    </row>
    <row r="33" spans="1:35" s="458" customFormat="1" ht="13.5" thickBot="1">
      <c r="A33" s="554"/>
      <c r="B33" s="474" t="s">
        <v>1132</v>
      </c>
      <c r="C33" s="562"/>
      <c r="D33" s="565"/>
      <c r="E33" s="566"/>
      <c r="F33" s="526"/>
      <c r="G33" s="457"/>
      <c r="H33" s="457"/>
      <c r="I33" s="457"/>
      <c r="J33" s="457"/>
      <c r="K33" s="457"/>
      <c r="L33" s="457"/>
      <c r="M33" s="457"/>
      <c r="N33" s="457"/>
      <c r="O33" s="457"/>
      <c r="P33" s="457"/>
      <c r="Q33" s="457"/>
      <c r="R33" s="457"/>
      <c r="S33" s="457"/>
      <c r="T33" s="457"/>
      <c r="U33" s="457"/>
      <c r="V33" s="457"/>
      <c r="W33" s="457"/>
      <c r="X33" s="457"/>
      <c r="Y33" s="457"/>
      <c r="Z33" s="457"/>
      <c r="AA33" s="457"/>
      <c r="AB33" s="457"/>
      <c r="AC33" s="457"/>
      <c r="AD33" s="457"/>
      <c r="AE33" s="457"/>
      <c r="AF33" s="457"/>
      <c r="AG33" s="457"/>
      <c r="AH33" s="457"/>
      <c r="AI33" s="457"/>
    </row>
    <row r="34" spans="1:35" s="458" customFormat="1" ht="24.75" thickBot="1">
      <c r="A34" s="554">
        <v>8195</v>
      </c>
      <c r="B34" s="475" t="s">
        <v>1136</v>
      </c>
      <c r="C34" s="562"/>
      <c r="D34" s="564">
        <v>10300.5</v>
      </c>
      <c r="E34" s="566"/>
      <c r="F34" s="564">
        <v>10300.5</v>
      </c>
      <c r="G34" s="457"/>
      <c r="H34" s="457"/>
      <c r="I34" s="457"/>
      <c r="J34" s="457"/>
      <c r="K34" s="457"/>
      <c r="L34" s="457"/>
      <c r="M34" s="457"/>
      <c r="N34" s="457"/>
      <c r="O34" s="457"/>
      <c r="P34" s="457"/>
      <c r="Q34" s="457"/>
      <c r="R34" s="457"/>
      <c r="S34" s="457"/>
      <c r="T34" s="457"/>
      <c r="U34" s="457"/>
      <c r="V34" s="457"/>
      <c r="W34" s="457"/>
      <c r="X34" s="457"/>
      <c r="Y34" s="457"/>
      <c r="Z34" s="457"/>
      <c r="AA34" s="457"/>
      <c r="AB34" s="457"/>
      <c r="AC34" s="457"/>
      <c r="AD34" s="457"/>
      <c r="AE34" s="457"/>
      <c r="AF34" s="457"/>
      <c r="AG34" s="457"/>
      <c r="AH34" s="457"/>
      <c r="AI34" s="457"/>
    </row>
    <row r="35" spans="1:35" s="458" customFormat="1" ht="24.75" thickBot="1">
      <c r="A35" s="567">
        <v>8196</v>
      </c>
      <c r="B35" s="475" t="s">
        <v>1137</v>
      </c>
      <c r="C35" s="562"/>
      <c r="D35" s="560">
        <v>235944</v>
      </c>
      <c r="E35" s="566"/>
      <c r="F35" s="560">
        <v>235944</v>
      </c>
      <c r="G35" s="457"/>
      <c r="H35" s="457"/>
      <c r="I35" s="457"/>
      <c r="J35" s="457"/>
      <c r="K35" s="457"/>
      <c r="L35" s="457"/>
      <c r="M35" s="457"/>
      <c r="N35" s="457"/>
      <c r="O35" s="457"/>
      <c r="P35" s="457"/>
      <c r="Q35" s="457"/>
      <c r="R35" s="457"/>
      <c r="S35" s="457"/>
      <c r="T35" s="457"/>
      <c r="U35" s="457"/>
      <c r="V35" s="457"/>
      <c r="W35" s="457"/>
      <c r="X35" s="457"/>
      <c r="Y35" s="457"/>
      <c r="Z35" s="457"/>
      <c r="AA35" s="457"/>
      <c r="AB35" s="457"/>
      <c r="AC35" s="457"/>
      <c r="AD35" s="457"/>
      <c r="AE35" s="457"/>
      <c r="AF35" s="457"/>
      <c r="AG35" s="457"/>
      <c r="AH35" s="457"/>
      <c r="AI35" s="457"/>
    </row>
    <row r="36" spans="1:35" s="458" customFormat="1" ht="24">
      <c r="A36" s="554">
        <v>8197</v>
      </c>
      <c r="B36" s="568" t="s">
        <v>1138</v>
      </c>
      <c r="C36" s="569"/>
      <c r="D36" s="570"/>
      <c r="E36" s="571"/>
      <c r="F36" s="572"/>
      <c r="G36" s="457"/>
      <c r="H36" s="457"/>
      <c r="I36" s="457"/>
      <c r="J36" s="457"/>
      <c r="K36" s="457"/>
      <c r="L36" s="457"/>
      <c r="M36" s="457"/>
      <c r="N36" s="457"/>
      <c r="O36" s="457"/>
      <c r="P36" s="457"/>
      <c r="Q36" s="457"/>
      <c r="R36" s="457"/>
      <c r="S36" s="457"/>
      <c r="T36" s="457"/>
      <c r="U36" s="457"/>
      <c r="V36" s="457"/>
      <c r="W36" s="457"/>
      <c r="X36" s="457"/>
      <c r="Y36" s="457"/>
      <c r="Z36" s="457"/>
      <c r="AA36" s="457"/>
      <c r="AB36" s="457"/>
      <c r="AC36" s="457"/>
      <c r="AD36" s="457"/>
      <c r="AE36" s="457"/>
      <c r="AF36" s="457"/>
      <c r="AG36" s="457"/>
      <c r="AH36" s="457"/>
      <c r="AI36" s="457"/>
    </row>
    <row r="37" spans="1:35" s="458" customFormat="1" ht="36">
      <c r="A37" s="554">
        <v>8198</v>
      </c>
      <c r="B37" s="573" t="s">
        <v>1139</v>
      </c>
      <c r="C37" s="574"/>
      <c r="D37" s="570"/>
      <c r="E37" s="525"/>
      <c r="F37" s="526"/>
      <c r="G37" s="457"/>
      <c r="H37" s="457"/>
      <c r="I37" s="457"/>
      <c r="J37" s="457"/>
      <c r="K37" s="457"/>
      <c r="L37" s="457"/>
      <c r="M37" s="457"/>
      <c r="N37" s="457"/>
      <c r="O37" s="457"/>
      <c r="P37" s="457"/>
      <c r="Q37" s="457"/>
      <c r="R37" s="457"/>
      <c r="S37" s="457"/>
      <c r="T37" s="457"/>
      <c r="U37" s="457"/>
      <c r="V37" s="457"/>
      <c r="W37" s="457"/>
      <c r="X37" s="457"/>
      <c r="Y37" s="457"/>
      <c r="Z37" s="457"/>
      <c r="AA37" s="457"/>
      <c r="AB37" s="457"/>
      <c r="AC37" s="457"/>
      <c r="AD37" s="457"/>
      <c r="AE37" s="457"/>
      <c r="AF37" s="457"/>
      <c r="AG37" s="457"/>
      <c r="AH37" s="457"/>
      <c r="AI37" s="457"/>
    </row>
    <row r="38" spans="1:35" s="458" customFormat="1" ht="48">
      <c r="A38" s="554">
        <v>8199</v>
      </c>
      <c r="B38" s="575" t="s">
        <v>1140</v>
      </c>
      <c r="C38" s="574"/>
      <c r="D38" s="565"/>
      <c r="E38" s="525"/>
      <c r="F38" s="526"/>
      <c r="G38" s="457"/>
      <c r="H38" s="457"/>
      <c r="I38" s="457"/>
      <c r="J38" s="457"/>
      <c r="K38" s="457"/>
      <c r="L38" s="457"/>
      <c r="M38" s="457"/>
      <c r="N38" s="457"/>
      <c r="O38" s="457"/>
      <c r="P38" s="457"/>
      <c r="Q38" s="457"/>
      <c r="R38" s="457"/>
      <c r="S38" s="457"/>
      <c r="T38" s="457"/>
      <c r="U38" s="457"/>
      <c r="V38" s="457"/>
      <c r="W38" s="457"/>
      <c r="X38" s="457"/>
      <c r="Y38" s="457"/>
      <c r="Z38" s="457"/>
      <c r="AA38" s="457"/>
      <c r="AB38" s="457"/>
      <c r="AC38" s="457"/>
      <c r="AD38" s="457"/>
      <c r="AE38" s="457"/>
      <c r="AF38" s="457"/>
      <c r="AG38" s="457"/>
      <c r="AH38" s="457"/>
      <c r="AI38" s="457"/>
    </row>
    <row r="39" spans="1:35" s="458" customFormat="1" ht="24">
      <c r="A39" s="554" t="s">
        <v>1141</v>
      </c>
      <c r="B39" s="576" t="s">
        <v>1142</v>
      </c>
      <c r="C39" s="574"/>
      <c r="D39" s="565"/>
      <c r="E39" s="571"/>
      <c r="F39" s="526"/>
      <c r="G39" s="457"/>
      <c r="H39" s="457"/>
      <c r="I39" s="457"/>
      <c r="J39" s="457"/>
      <c r="K39" s="457"/>
      <c r="L39" s="457"/>
      <c r="M39" s="457"/>
      <c r="N39" s="457"/>
      <c r="O39" s="457"/>
      <c r="P39" s="457"/>
      <c r="Q39" s="457"/>
      <c r="R39" s="457"/>
      <c r="S39" s="457"/>
      <c r="T39" s="457"/>
      <c r="U39" s="457"/>
      <c r="V39" s="457"/>
      <c r="W39" s="457"/>
      <c r="X39" s="457"/>
      <c r="Y39" s="457"/>
      <c r="Z39" s="457"/>
      <c r="AA39" s="457"/>
      <c r="AB39" s="457"/>
      <c r="AC39" s="457"/>
      <c r="AD39" s="457"/>
      <c r="AE39" s="457"/>
      <c r="AF39" s="457"/>
      <c r="AG39" s="457"/>
      <c r="AH39" s="457"/>
      <c r="AI39" s="457"/>
    </row>
    <row r="40" spans="1:35" s="458" customFormat="1" ht="30" customHeight="1">
      <c r="A40" s="473">
        <v>8200</v>
      </c>
      <c r="B40" s="577" t="s">
        <v>1143</v>
      </c>
      <c r="C40" s="555"/>
      <c r="D40" s="524"/>
      <c r="E40" s="578"/>
      <c r="F40" s="526"/>
      <c r="G40" s="457"/>
      <c r="H40" s="457"/>
      <c r="I40" s="457"/>
      <c r="J40" s="457"/>
      <c r="K40" s="457"/>
      <c r="L40" s="457"/>
      <c r="M40" s="457"/>
      <c r="N40" s="457"/>
      <c r="O40" s="457"/>
      <c r="P40" s="457"/>
      <c r="Q40" s="457"/>
      <c r="R40" s="457"/>
      <c r="S40" s="457"/>
      <c r="T40" s="457"/>
      <c r="U40" s="457"/>
      <c r="V40" s="457"/>
      <c r="W40" s="457"/>
      <c r="X40" s="457"/>
      <c r="Y40" s="457"/>
      <c r="Z40" s="457"/>
      <c r="AA40" s="457"/>
      <c r="AB40" s="457"/>
      <c r="AC40" s="457"/>
      <c r="AD40" s="457"/>
      <c r="AE40" s="457"/>
      <c r="AF40" s="457"/>
      <c r="AG40" s="457"/>
      <c r="AH40" s="457"/>
      <c r="AI40" s="457"/>
    </row>
    <row r="41" spans="1:35" s="458" customFormat="1">
      <c r="A41" s="473"/>
      <c r="B41" s="579" t="s">
        <v>1105</v>
      </c>
      <c r="C41" s="555"/>
      <c r="D41" s="524"/>
      <c r="E41" s="578"/>
      <c r="F41" s="526"/>
      <c r="G41" s="457"/>
      <c r="H41" s="457"/>
      <c r="I41" s="457"/>
      <c r="J41" s="457"/>
      <c r="K41" s="457"/>
      <c r="L41" s="457"/>
      <c r="M41" s="457"/>
      <c r="N41" s="457"/>
      <c r="O41" s="457"/>
      <c r="P41" s="457"/>
      <c r="Q41" s="457"/>
      <c r="R41" s="457"/>
      <c r="S41" s="457"/>
      <c r="T41" s="457"/>
      <c r="U41" s="457"/>
      <c r="V41" s="457"/>
      <c r="W41" s="457"/>
      <c r="X41" s="457"/>
      <c r="Y41" s="457"/>
      <c r="Z41" s="457"/>
      <c r="AA41" s="457"/>
      <c r="AB41" s="457"/>
      <c r="AC41" s="457"/>
      <c r="AD41" s="457"/>
      <c r="AE41" s="457"/>
      <c r="AF41" s="457"/>
      <c r="AG41" s="457"/>
      <c r="AH41" s="457"/>
      <c r="AI41" s="457"/>
    </row>
    <row r="42" spans="1:35" s="458" customFormat="1" ht="24">
      <c r="A42" s="473">
        <v>8210</v>
      </c>
      <c r="B42" s="580" t="s">
        <v>1144</v>
      </c>
      <c r="C42" s="555"/>
      <c r="D42" s="524"/>
      <c r="E42" s="525"/>
      <c r="F42" s="526"/>
      <c r="G42" s="457"/>
      <c r="H42" s="457"/>
      <c r="I42" s="457"/>
      <c r="J42" s="457"/>
      <c r="K42" s="457"/>
      <c r="L42" s="457"/>
      <c r="M42" s="457"/>
      <c r="N42" s="457"/>
      <c r="O42" s="457"/>
      <c r="P42" s="457"/>
      <c r="Q42" s="457"/>
      <c r="R42" s="457"/>
      <c r="S42" s="457"/>
      <c r="T42" s="457"/>
      <c r="U42" s="457"/>
      <c r="V42" s="457"/>
      <c r="W42" s="457"/>
      <c r="X42" s="457"/>
      <c r="Y42" s="457"/>
      <c r="Z42" s="457"/>
      <c r="AA42" s="457"/>
      <c r="AB42" s="457"/>
      <c r="AC42" s="457"/>
      <c r="AD42" s="457"/>
      <c r="AE42" s="457"/>
      <c r="AF42" s="457"/>
      <c r="AG42" s="457"/>
      <c r="AH42" s="457"/>
      <c r="AI42" s="457"/>
    </row>
    <row r="43" spans="1:35" s="458" customFormat="1">
      <c r="A43" s="465"/>
      <c r="B43" s="475" t="s">
        <v>1105</v>
      </c>
      <c r="C43" s="555"/>
      <c r="D43" s="524"/>
      <c r="E43" s="525"/>
      <c r="F43" s="526"/>
      <c r="G43" s="457"/>
      <c r="H43" s="457"/>
      <c r="I43" s="457"/>
      <c r="J43" s="457"/>
      <c r="K43" s="457"/>
      <c r="L43" s="457"/>
      <c r="M43" s="457"/>
      <c r="N43" s="457"/>
      <c r="O43" s="457"/>
      <c r="P43" s="457"/>
      <c r="Q43" s="457"/>
      <c r="R43" s="457"/>
      <c r="S43" s="457"/>
      <c r="T43" s="457"/>
      <c r="U43" s="457"/>
      <c r="V43" s="457"/>
      <c r="W43" s="457"/>
      <c r="X43" s="457"/>
      <c r="Y43" s="457"/>
      <c r="Z43" s="457"/>
      <c r="AA43" s="457"/>
      <c r="AB43" s="457"/>
      <c r="AC43" s="457"/>
      <c r="AD43" s="457"/>
      <c r="AE43" s="457"/>
      <c r="AF43" s="457"/>
      <c r="AG43" s="457"/>
      <c r="AH43" s="457"/>
      <c r="AI43" s="457"/>
    </row>
    <row r="44" spans="1:35" s="458" customFormat="1" ht="24" customHeight="1">
      <c r="A44" s="473">
        <v>8211</v>
      </c>
      <c r="B44" s="581" t="s">
        <v>1145</v>
      </c>
      <c r="C44" s="555"/>
      <c r="D44" s="524"/>
      <c r="E44" s="566"/>
      <c r="F44" s="526"/>
      <c r="G44" s="457"/>
      <c r="H44" s="457"/>
      <c r="I44" s="457"/>
      <c r="J44" s="457"/>
      <c r="K44" s="457"/>
      <c r="L44" s="457"/>
      <c r="M44" s="457"/>
      <c r="N44" s="457"/>
      <c r="O44" s="457"/>
      <c r="P44" s="457"/>
      <c r="Q44" s="457"/>
      <c r="R44" s="457"/>
      <c r="S44" s="457"/>
      <c r="T44" s="457"/>
      <c r="U44" s="457"/>
      <c r="V44" s="457"/>
      <c r="W44" s="457"/>
      <c r="X44" s="457"/>
      <c r="Y44" s="457"/>
      <c r="Z44" s="457"/>
      <c r="AA44" s="457"/>
      <c r="AB44" s="457"/>
      <c r="AC44" s="457"/>
      <c r="AD44" s="457"/>
      <c r="AE44" s="457"/>
      <c r="AF44" s="457"/>
      <c r="AG44" s="457"/>
      <c r="AH44" s="457"/>
      <c r="AI44" s="457"/>
    </row>
    <row r="45" spans="1:35" s="458" customFormat="1">
      <c r="A45" s="473"/>
      <c r="B45" s="474" t="s">
        <v>1132</v>
      </c>
      <c r="C45" s="555"/>
      <c r="D45" s="524"/>
      <c r="E45" s="566"/>
      <c r="F45" s="526"/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57"/>
      <c r="R45" s="457"/>
      <c r="S45" s="457"/>
      <c r="T45" s="457"/>
      <c r="U45" s="457"/>
      <c r="V45" s="457"/>
      <c r="W45" s="457"/>
      <c r="X45" s="457"/>
      <c r="Y45" s="457"/>
      <c r="Z45" s="457"/>
      <c r="AA45" s="457"/>
      <c r="AB45" s="457"/>
      <c r="AC45" s="457"/>
      <c r="AD45" s="457"/>
      <c r="AE45" s="457"/>
      <c r="AF45" s="457"/>
      <c r="AG45" s="457"/>
      <c r="AH45" s="457"/>
      <c r="AI45" s="457"/>
    </row>
    <row r="46" spans="1:35" s="458" customFormat="1">
      <c r="A46" s="473">
        <v>8212</v>
      </c>
      <c r="B46" s="537" t="s">
        <v>1146</v>
      </c>
      <c r="C46" s="492" t="s">
        <v>1147</v>
      </c>
      <c r="D46" s="524"/>
      <c r="E46" s="566"/>
      <c r="F46" s="526"/>
      <c r="G46" s="457"/>
      <c r="H46" s="457"/>
      <c r="I46" s="457"/>
      <c r="J46" s="457"/>
      <c r="K46" s="457"/>
      <c r="L46" s="457"/>
      <c r="M46" s="457"/>
      <c r="N46" s="457"/>
      <c r="O46" s="457"/>
      <c r="P46" s="457"/>
      <c r="Q46" s="457"/>
      <c r="R46" s="457"/>
      <c r="S46" s="457"/>
      <c r="T46" s="457"/>
      <c r="U46" s="457"/>
      <c r="V46" s="457"/>
      <c r="W46" s="457"/>
      <c r="X46" s="457"/>
      <c r="Y46" s="457"/>
      <c r="Z46" s="457"/>
      <c r="AA46" s="457"/>
      <c r="AB46" s="457"/>
      <c r="AC46" s="457"/>
      <c r="AD46" s="457"/>
      <c r="AE46" s="457"/>
      <c r="AF46" s="457"/>
      <c r="AG46" s="457"/>
      <c r="AH46" s="457"/>
      <c r="AI46" s="457"/>
    </row>
    <row r="47" spans="1:35" s="458" customFormat="1">
      <c r="A47" s="473">
        <v>8213</v>
      </c>
      <c r="B47" s="537" t="s">
        <v>1148</v>
      </c>
      <c r="C47" s="492" t="s">
        <v>1149</v>
      </c>
      <c r="D47" s="524"/>
      <c r="E47" s="566"/>
      <c r="F47" s="526"/>
      <c r="G47" s="457"/>
      <c r="H47" s="457"/>
      <c r="I47" s="457"/>
      <c r="J47" s="457"/>
      <c r="K47" s="457"/>
      <c r="L47" s="457"/>
      <c r="M47" s="457"/>
      <c r="N47" s="457"/>
      <c r="O47" s="457"/>
      <c r="P47" s="457"/>
      <c r="Q47" s="457"/>
      <c r="R47" s="457"/>
      <c r="S47" s="457"/>
      <c r="T47" s="457"/>
      <c r="U47" s="457"/>
      <c r="V47" s="457"/>
      <c r="W47" s="457"/>
      <c r="X47" s="457"/>
      <c r="Y47" s="457"/>
      <c r="Z47" s="457"/>
      <c r="AA47" s="457"/>
      <c r="AB47" s="457"/>
      <c r="AC47" s="457"/>
      <c r="AD47" s="457"/>
      <c r="AE47" s="457"/>
      <c r="AF47" s="457"/>
      <c r="AG47" s="457"/>
      <c r="AH47" s="457"/>
      <c r="AI47" s="457"/>
    </row>
    <row r="48" spans="1:35" ht="24">
      <c r="A48" s="473">
        <v>8220</v>
      </c>
      <c r="B48" s="581" t="s">
        <v>1150</v>
      </c>
      <c r="C48" s="582"/>
      <c r="D48" s="583"/>
      <c r="E48" s="584"/>
      <c r="F48" s="585"/>
    </row>
    <row r="49" spans="1:6">
      <c r="A49" s="473"/>
      <c r="B49" s="474" t="s">
        <v>1105</v>
      </c>
      <c r="C49" s="582"/>
      <c r="D49" s="583"/>
      <c r="E49" s="584"/>
      <c r="F49" s="585"/>
    </row>
    <row r="50" spans="1:6">
      <c r="A50" s="473">
        <v>8221</v>
      </c>
      <c r="B50" s="581" t="s">
        <v>1151</v>
      </c>
      <c r="C50" s="582"/>
      <c r="D50" s="583"/>
      <c r="E50" s="566" t="s">
        <v>1087</v>
      </c>
      <c r="F50" s="585"/>
    </row>
    <row r="51" spans="1:6">
      <c r="A51" s="473"/>
      <c r="B51" s="474" t="s">
        <v>1110</v>
      </c>
      <c r="C51" s="582"/>
      <c r="D51" s="583"/>
      <c r="E51" s="566"/>
      <c r="F51" s="585"/>
    </row>
    <row r="52" spans="1:6">
      <c r="A52" s="465">
        <v>8222</v>
      </c>
      <c r="B52" s="475" t="s">
        <v>1152</v>
      </c>
      <c r="C52" s="492" t="s">
        <v>1153</v>
      </c>
      <c r="D52" s="583"/>
      <c r="E52" s="566" t="s">
        <v>1087</v>
      </c>
      <c r="F52" s="585"/>
    </row>
    <row r="53" spans="1:6">
      <c r="A53" s="465">
        <v>8230</v>
      </c>
      <c r="B53" s="475" t="s">
        <v>1154</v>
      </c>
      <c r="C53" s="492" t="s">
        <v>1155</v>
      </c>
      <c r="D53" s="583"/>
      <c r="E53" s="566" t="s">
        <v>1087</v>
      </c>
      <c r="F53" s="585"/>
    </row>
    <row r="54" spans="1:6">
      <c r="A54" s="465">
        <v>8240</v>
      </c>
      <c r="B54" s="581" t="s">
        <v>1109</v>
      </c>
      <c r="C54" s="582"/>
      <c r="D54" s="583"/>
      <c r="E54" s="584"/>
      <c r="F54" s="585"/>
    </row>
    <row r="55" spans="1:6">
      <c r="A55" s="473"/>
      <c r="B55" s="474" t="s">
        <v>1110</v>
      </c>
      <c r="C55" s="582"/>
      <c r="D55" s="583"/>
      <c r="E55" s="584"/>
      <c r="F55" s="585"/>
    </row>
    <row r="56" spans="1:6">
      <c r="A56" s="465">
        <v>8241</v>
      </c>
      <c r="B56" s="475" t="s">
        <v>1156</v>
      </c>
      <c r="C56" s="492" t="s">
        <v>1153</v>
      </c>
      <c r="D56" s="583"/>
      <c r="E56" s="586"/>
      <c r="F56" s="585"/>
    </row>
    <row r="57" spans="1:6" ht="13.5" thickBot="1">
      <c r="A57" s="483">
        <v>8250</v>
      </c>
      <c r="B57" s="484" t="s">
        <v>1114</v>
      </c>
      <c r="C57" s="587" t="s">
        <v>1155</v>
      </c>
      <c r="D57" s="486"/>
      <c r="E57" s="487"/>
      <c r="F57" s="488"/>
    </row>
    <row r="58" spans="1:6">
      <c r="A58" s="450"/>
      <c r="B58" s="450"/>
      <c r="C58" s="588"/>
      <c r="D58" s="450"/>
      <c r="E58" s="450"/>
      <c r="F58" s="450"/>
    </row>
    <row r="59" spans="1:6">
      <c r="A59" s="450"/>
      <c r="B59" s="450"/>
      <c r="C59" s="588"/>
      <c r="D59" s="450"/>
      <c r="E59" s="450"/>
      <c r="F59" s="450"/>
    </row>
    <row r="60" spans="1:6">
      <c r="A60" s="450"/>
      <c r="B60" s="450"/>
      <c r="C60" s="588"/>
      <c r="D60" s="450"/>
      <c r="E60" s="450"/>
      <c r="F60" s="450"/>
    </row>
    <row r="61" spans="1:6">
      <c r="A61" s="450"/>
      <c r="B61" s="450"/>
      <c r="C61" s="589"/>
      <c r="D61" s="450"/>
      <c r="E61" s="450"/>
      <c r="F61" s="450"/>
    </row>
    <row r="62" spans="1:6">
      <c r="A62" s="450"/>
      <c r="B62" s="450"/>
      <c r="C62" s="588"/>
      <c r="D62" s="450"/>
      <c r="E62" s="450"/>
      <c r="F62" s="450"/>
    </row>
    <row r="63" spans="1:6">
      <c r="A63" s="450"/>
      <c r="B63" s="450"/>
      <c r="C63" s="588"/>
      <c r="D63" s="450"/>
      <c r="E63" s="450"/>
      <c r="F63" s="450"/>
    </row>
    <row r="64" spans="1:6">
      <c r="A64" s="450"/>
      <c r="B64" s="450"/>
      <c r="C64" s="588"/>
      <c r="D64" s="450"/>
      <c r="E64" s="450"/>
      <c r="F64" s="450"/>
    </row>
    <row r="65" spans="3:3" s="457" customFormat="1">
      <c r="C65" s="589"/>
    </row>
    <row r="66" spans="3:3" s="450" customFormat="1">
      <c r="C66" s="588"/>
    </row>
    <row r="67" spans="3:3" s="450" customFormat="1">
      <c r="C67" s="588"/>
    </row>
    <row r="68" spans="3:3" s="450" customFormat="1">
      <c r="C68" s="588"/>
    </row>
    <row r="69" spans="3:3" s="450" customFormat="1">
      <c r="C69" s="588"/>
    </row>
    <row r="70" spans="3:3" s="450" customFormat="1">
      <c r="C70" s="588"/>
    </row>
    <row r="71" spans="3:3" s="450" customFormat="1">
      <c r="C71" s="588"/>
    </row>
    <row r="72" spans="3:3" s="450" customFormat="1">
      <c r="C72" s="588"/>
    </row>
    <row r="73" spans="3:3" s="450" customFormat="1">
      <c r="C73" s="588"/>
    </row>
    <row r="74" spans="3:3" s="450" customFormat="1">
      <c r="C74" s="588"/>
    </row>
    <row r="75" spans="3:3" s="450" customFormat="1">
      <c r="C75" s="588"/>
    </row>
    <row r="76" spans="3:3" s="450" customFormat="1">
      <c r="C76" s="588"/>
    </row>
    <row r="77" spans="3:3" s="450" customFormat="1">
      <c r="C77" s="588"/>
    </row>
    <row r="78" spans="3:3" s="450" customFormat="1">
      <c r="C78" s="588"/>
    </row>
    <row r="79" spans="3:3" s="450" customFormat="1">
      <c r="C79" s="588"/>
    </row>
    <row r="80" spans="3:3" s="450" customFormat="1">
      <c r="C80" s="588"/>
    </row>
    <row r="81" spans="3:3" s="450" customFormat="1">
      <c r="C81" s="588"/>
    </row>
    <row r="82" spans="3:3" s="450" customFormat="1">
      <c r="C82" s="588"/>
    </row>
    <row r="83" spans="3:3" s="450" customFormat="1">
      <c r="C83" s="588"/>
    </row>
    <row r="84" spans="3:3" s="450" customFormat="1">
      <c r="C84" s="588"/>
    </row>
    <row r="85" spans="3:3" s="450" customFormat="1">
      <c r="C85" s="588"/>
    </row>
    <row r="86" spans="3:3" s="450" customFormat="1">
      <c r="C86" s="588"/>
    </row>
    <row r="87" spans="3:3" s="450" customFormat="1">
      <c r="C87" s="588"/>
    </row>
    <row r="88" spans="3:3" s="450" customFormat="1">
      <c r="C88" s="588"/>
    </row>
    <row r="89" spans="3:3" s="450" customFormat="1">
      <c r="C89" s="588"/>
    </row>
    <row r="90" spans="3:3" s="450" customFormat="1">
      <c r="C90" s="588"/>
    </row>
    <row r="91" spans="3:3" s="450" customFormat="1">
      <c r="C91" s="588"/>
    </row>
    <row r="92" spans="3:3" s="450" customFormat="1">
      <c r="C92" s="588"/>
    </row>
    <row r="93" spans="3:3" s="450" customFormat="1">
      <c r="C93" s="588"/>
    </row>
    <row r="94" spans="3:3" s="450" customFormat="1">
      <c r="C94" s="588"/>
    </row>
    <row r="95" spans="3:3" s="450" customFormat="1">
      <c r="C95" s="588"/>
    </row>
    <row r="96" spans="3:3" s="450" customFormat="1">
      <c r="C96" s="588"/>
    </row>
    <row r="97" spans="3:3" s="450" customFormat="1">
      <c r="C97" s="588"/>
    </row>
    <row r="98" spans="3:3" s="450" customFormat="1">
      <c r="C98" s="588"/>
    </row>
    <row r="99" spans="3:3" s="450" customFormat="1">
      <c r="C99" s="588"/>
    </row>
    <row r="100" spans="3:3" s="450" customFormat="1">
      <c r="C100" s="588"/>
    </row>
    <row r="101" spans="3:3" s="450" customFormat="1">
      <c r="C101" s="588"/>
    </row>
    <row r="102" spans="3:3" s="450" customFormat="1">
      <c r="C102" s="588"/>
    </row>
    <row r="103" spans="3:3" s="450" customFormat="1">
      <c r="C103" s="588"/>
    </row>
    <row r="104" spans="3:3" s="450" customFormat="1">
      <c r="C104" s="588"/>
    </row>
    <row r="105" spans="3:3" s="450" customFormat="1">
      <c r="C105" s="588"/>
    </row>
    <row r="106" spans="3:3" s="450" customFormat="1">
      <c r="C106" s="588"/>
    </row>
    <row r="107" spans="3:3" s="450" customFormat="1">
      <c r="C107" s="588"/>
    </row>
    <row r="108" spans="3:3" s="450" customFormat="1">
      <c r="C108" s="588"/>
    </row>
    <row r="109" spans="3:3" s="450" customFormat="1">
      <c r="C109" s="588"/>
    </row>
    <row r="110" spans="3:3" s="450" customFormat="1">
      <c r="C110" s="588"/>
    </row>
    <row r="111" spans="3:3" s="450" customFormat="1">
      <c r="C111" s="588"/>
    </row>
    <row r="112" spans="3:3" s="450" customFormat="1">
      <c r="C112" s="588"/>
    </row>
    <row r="113" spans="3:3" s="450" customFormat="1">
      <c r="C113" s="588"/>
    </row>
    <row r="114" spans="3:3" s="450" customFormat="1">
      <c r="C114" s="588"/>
    </row>
    <row r="115" spans="3:3" s="450" customFormat="1">
      <c r="C115" s="588"/>
    </row>
    <row r="116" spans="3:3" s="450" customFormat="1">
      <c r="C116" s="588"/>
    </row>
    <row r="117" spans="3:3" s="450" customFormat="1">
      <c r="C117" s="588"/>
    </row>
    <row r="118" spans="3:3" s="450" customFormat="1">
      <c r="C118" s="588"/>
    </row>
    <row r="119" spans="3:3" s="450" customFormat="1">
      <c r="C119" s="588"/>
    </row>
    <row r="120" spans="3:3" s="450" customFormat="1">
      <c r="C120" s="588"/>
    </row>
    <row r="121" spans="3:3" s="450" customFormat="1">
      <c r="C121" s="588"/>
    </row>
    <row r="122" spans="3:3" s="450" customFormat="1">
      <c r="C122" s="588"/>
    </row>
    <row r="123" spans="3:3" s="450" customFormat="1">
      <c r="C123" s="588"/>
    </row>
    <row r="124" spans="3:3" s="450" customFormat="1">
      <c r="C124" s="588"/>
    </row>
    <row r="125" spans="3:3" s="450" customFormat="1">
      <c r="C125" s="588"/>
    </row>
    <row r="126" spans="3:3" s="450" customFormat="1">
      <c r="C126" s="588"/>
    </row>
    <row r="127" spans="3:3" s="450" customFormat="1">
      <c r="C127" s="588"/>
    </row>
    <row r="128" spans="3:3" s="450" customFormat="1">
      <c r="C128" s="588"/>
    </row>
    <row r="129" spans="3:3" s="450" customFormat="1">
      <c r="C129" s="588"/>
    </row>
    <row r="130" spans="3:3" s="450" customFormat="1">
      <c r="C130" s="588"/>
    </row>
    <row r="131" spans="3:3" s="450" customFormat="1">
      <c r="C131" s="588"/>
    </row>
    <row r="132" spans="3:3" s="450" customFormat="1">
      <c r="C132" s="588"/>
    </row>
    <row r="133" spans="3:3" s="450" customFormat="1">
      <c r="C133" s="588"/>
    </row>
    <row r="134" spans="3:3" s="450" customFormat="1">
      <c r="C134" s="588"/>
    </row>
    <row r="135" spans="3:3" s="450" customFormat="1">
      <c r="C135" s="588"/>
    </row>
    <row r="136" spans="3:3" s="450" customFormat="1">
      <c r="C136" s="588"/>
    </row>
    <row r="137" spans="3:3" s="450" customFormat="1">
      <c r="C137" s="588"/>
    </row>
    <row r="138" spans="3:3" s="450" customFormat="1">
      <c r="C138" s="588"/>
    </row>
    <row r="139" spans="3:3" s="450" customFormat="1">
      <c r="C139" s="588"/>
    </row>
    <row r="140" spans="3:3" s="450" customFormat="1">
      <c r="C140" s="588"/>
    </row>
    <row r="141" spans="3:3" s="450" customFormat="1">
      <c r="C141" s="588"/>
    </row>
    <row r="142" spans="3:3" s="450" customFormat="1">
      <c r="C142" s="588"/>
    </row>
    <row r="143" spans="3:3" s="450" customFormat="1">
      <c r="C143" s="588"/>
    </row>
    <row r="144" spans="3:3" s="450" customFormat="1">
      <c r="C144" s="588"/>
    </row>
    <row r="145" spans="3:3" s="450" customFormat="1">
      <c r="C145" s="588"/>
    </row>
    <row r="146" spans="3:3" s="450" customFormat="1">
      <c r="C146" s="588"/>
    </row>
    <row r="147" spans="3:3" s="450" customFormat="1">
      <c r="C147" s="588"/>
    </row>
    <row r="148" spans="3:3" s="450" customFormat="1">
      <c r="C148" s="588"/>
    </row>
    <row r="149" spans="3:3" s="450" customFormat="1">
      <c r="C149" s="588"/>
    </row>
    <row r="150" spans="3:3" s="450" customFormat="1">
      <c r="C150" s="588"/>
    </row>
    <row r="151" spans="3:3" s="450" customFormat="1">
      <c r="C151" s="588"/>
    </row>
    <row r="152" spans="3:3" s="450" customFormat="1">
      <c r="C152" s="588"/>
    </row>
    <row r="153" spans="3:3" s="450" customFormat="1">
      <c r="C153" s="588"/>
    </row>
    <row r="154" spans="3:3" s="450" customFormat="1">
      <c r="C154" s="588"/>
    </row>
    <row r="155" spans="3:3" s="450" customFormat="1">
      <c r="C155" s="588"/>
    </row>
    <row r="156" spans="3:3" s="450" customFormat="1">
      <c r="C156" s="588"/>
    </row>
    <row r="157" spans="3:3" s="450" customFormat="1">
      <c r="C157" s="588"/>
    </row>
    <row r="158" spans="3:3" s="450" customFormat="1">
      <c r="C158" s="588"/>
    </row>
    <row r="159" spans="3:3" s="450" customFormat="1">
      <c r="C159" s="588"/>
    </row>
    <row r="160" spans="3:3" s="450" customFormat="1">
      <c r="C160" s="588"/>
    </row>
    <row r="161" spans="3:3" s="450" customFormat="1">
      <c r="C161" s="588"/>
    </row>
    <row r="162" spans="3:3" s="450" customFormat="1">
      <c r="C162" s="588"/>
    </row>
    <row r="163" spans="3:3" s="450" customFormat="1">
      <c r="C163" s="588"/>
    </row>
    <row r="164" spans="3:3" s="450" customFormat="1">
      <c r="C164" s="588"/>
    </row>
    <row r="165" spans="3:3" s="450" customFormat="1">
      <c r="C165" s="588"/>
    </row>
    <row r="166" spans="3:3" s="450" customFormat="1">
      <c r="C166" s="588"/>
    </row>
    <row r="167" spans="3:3" s="450" customFormat="1">
      <c r="C167" s="588"/>
    </row>
    <row r="168" spans="3:3" s="450" customFormat="1">
      <c r="C168" s="588"/>
    </row>
    <row r="169" spans="3:3" s="450" customFormat="1">
      <c r="C169" s="588"/>
    </row>
    <row r="170" spans="3:3" s="450" customFormat="1">
      <c r="C170" s="588"/>
    </row>
    <row r="171" spans="3:3" s="450" customFormat="1">
      <c r="C171" s="588"/>
    </row>
    <row r="172" spans="3:3" s="450" customFormat="1">
      <c r="C172" s="588"/>
    </row>
    <row r="173" spans="3:3" s="450" customFormat="1">
      <c r="C173" s="588"/>
    </row>
    <row r="174" spans="3:3" s="450" customFormat="1">
      <c r="C174" s="588"/>
    </row>
    <row r="175" spans="3:3" s="450" customFormat="1">
      <c r="C175" s="588"/>
    </row>
    <row r="176" spans="3:3" s="450" customFormat="1">
      <c r="C176" s="588"/>
    </row>
    <row r="177" spans="3:3" s="450" customFormat="1">
      <c r="C177" s="588"/>
    </row>
    <row r="178" spans="3:3" s="450" customFormat="1">
      <c r="C178" s="588"/>
    </row>
    <row r="179" spans="3:3" s="450" customFormat="1">
      <c r="C179" s="588"/>
    </row>
    <row r="180" spans="3:3" s="450" customFormat="1">
      <c r="C180" s="588"/>
    </row>
    <row r="181" spans="3:3" s="450" customFormat="1">
      <c r="C181" s="588"/>
    </row>
    <row r="182" spans="3:3" s="450" customFormat="1">
      <c r="C182" s="588"/>
    </row>
    <row r="183" spans="3:3" s="450" customFormat="1">
      <c r="C183" s="588"/>
    </row>
    <row r="184" spans="3:3" s="450" customFormat="1">
      <c r="C184" s="588"/>
    </row>
    <row r="185" spans="3:3" s="450" customFormat="1">
      <c r="C185" s="588"/>
    </row>
    <row r="186" spans="3:3" s="450" customFormat="1">
      <c r="C186" s="588"/>
    </row>
    <row r="187" spans="3:3" s="450" customFormat="1">
      <c r="C187" s="588"/>
    </row>
    <row r="188" spans="3:3" s="450" customFormat="1">
      <c r="C188" s="588"/>
    </row>
    <row r="189" spans="3:3" s="450" customFormat="1">
      <c r="C189" s="588"/>
    </row>
    <row r="190" spans="3:3" s="450" customFormat="1">
      <c r="C190" s="588"/>
    </row>
    <row r="191" spans="3:3" s="450" customFormat="1">
      <c r="C191" s="588"/>
    </row>
    <row r="192" spans="3:3" s="450" customFormat="1">
      <c r="C192" s="588"/>
    </row>
    <row r="193" spans="3:3" s="450" customFormat="1">
      <c r="C193" s="588"/>
    </row>
    <row r="194" spans="3:3" s="450" customFormat="1">
      <c r="C194" s="588"/>
    </row>
    <row r="195" spans="3:3" s="450" customFormat="1">
      <c r="C195" s="588"/>
    </row>
    <row r="196" spans="3:3" s="450" customFormat="1">
      <c r="C196" s="588"/>
    </row>
    <row r="197" spans="3:3" s="450" customFormat="1">
      <c r="C197" s="588"/>
    </row>
    <row r="198" spans="3:3" s="450" customFormat="1">
      <c r="C198" s="588"/>
    </row>
    <row r="199" spans="3:3" s="450" customFormat="1">
      <c r="C199" s="588"/>
    </row>
    <row r="200" spans="3:3" s="450" customFormat="1">
      <c r="C200" s="588"/>
    </row>
    <row r="201" spans="3:3" s="450" customFormat="1">
      <c r="C201" s="588"/>
    </row>
    <row r="202" spans="3:3" s="450" customFormat="1">
      <c r="C202" s="588"/>
    </row>
    <row r="203" spans="3:3" s="450" customFormat="1">
      <c r="C203" s="588"/>
    </row>
    <row r="204" spans="3:3" s="450" customFormat="1">
      <c r="C204" s="588"/>
    </row>
    <row r="205" spans="3:3" s="450" customFormat="1">
      <c r="C205" s="588"/>
    </row>
    <row r="206" spans="3:3" s="450" customFormat="1">
      <c r="C206" s="588"/>
    </row>
    <row r="207" spans="3:3" s="450" customFormat="1">
      <c r="C207" s="588"/>
    </row>
    <row r="208" spans="3:3" s="450" customFormat="1">
      <c r="C208" s="588"/>
    </row>
    <row r="209" spans="3:3" s="450" customFormat="1">
      <c r="C209" s="588"/>
    </row>
    <row r="210" spans="3:3" s="450" customFormat="1">
      <c r="C210" s="588"/>
    </row>
    <row r="211" spans="3:3" s="450" customFormat="1">
      <c r="C211" s="588"/>
    </row>
    <row r="212" spans="3:3" s="450" customFormat="1">
      <c r="C212" s="588"/>
    </row>
    <row r="213" spans="3:3" s="450" customFormat="1">
      <c r="C213" s="588"/>
    </row>
    <row r="214" spans="3:3" s="450" customFormat="1">
      <c r="C214" s="588"/>
    </row>
    <row r="215" spans="3:3" s="450" customFormat="1">
      <c r="C215" s="588"/>
    </row>
    <row r="216" spans="3:3" s="450" customFormat="1">
      <c r="C216" s="588"/>
    </row>
    <row r="217" spans="3:3" s="450" customFormat="1">
      <c r="C217" s="588"/>
    </row>
    <row r="218" spans="3:3" s="450" customFormat="1">
      <c r="C218" s="588"/>
    </row>
    <row r="219" spans="3:3" s="450" customFormat="1">
      <c r="C219" s="588"/>
    </row>
    <row r="220" spans="3:3" s="450" customFormat="1">
      <c r="C220" s="588"/>
    </row>
    <row r="221" spans="3:3" s="450" customFormat="1">
      <c r="C221" s="588"/>
    </row>
    <row r="222" spans="3:3" s="450" customFormat="1">
      <c r="C222" s="588"/>
    </row>
    <row r="223" spans="3:3" s="450" customFormat="1">
      <c r="C223" s="588"/>
    </row>
    <row r="224" spans="3:3" s="450" customFormat="1">
      <c r="C224" s="588"/>
    </row>
    <row r="225" s="450" customFormat="1"/>
    <row r="226" s="450" customFormat="1"/>
    <row r="227" s="450" customFormat="1"/>
    <row r="228" s="450" customFormat="1"/>
    <row r="229" s="450" customFormat="1"/>
    <row r="230" s="450" customFormat="1"/>
    <row r="231" s="450" customFormat="1"/>
    <row r="232" s="450" customFormat="1"/>
    <row r="233" s="450" customFormat="1"/>
    <row r="234" s="450" customFormat="1"/>
    <row r="235" s="450" customFormat="1"/>
    <row r="236" s="450" customFormat="1"/>
    <row r="237" s="450" customFormat="1"/>
  </sheetData>
  <mergeCells count="3">
    <mergeCell ref="A2:A3"/>
    <mergeCell ref="D2:D3"/>
    <mergeCell ref="E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819"/>
  <sheetViews>
    <sheetView workbookViewId="0">
      <selection activeCell="E11" sqref="E11"/>
    </sheetView>
  </sheetViews>
  <sheetFormatPr defaultRowHeight="12.75"/>
  <cols>
    <col min="1" max="1" width="5.42578125" style="221" customWidth="1"/>
    <col min="2" max="2" width="4.42578125" style="299" customWidth="1"/>
    <col min="3" max="3" width="3.5703125" style="300" customWidth="1"/>
    <col min="4" max="4" width="5" style="221" customWidth="1"/>
    <col min="5" max="5" width="45.7109375" style="303" customWidth="1"/>
    <col min="6" max="6" width="47.5703125" style="303" hidden="1" customWidth="1"/>
    <col min="7" max="8" width="9.85546875" style="221" customWidth="1"/>
    <col min="9" max="9" width="8.7109375" style="221" customWidth="1"/>
    <col min="10" max="10" width="11.140625" style="221" customWidth="1"/>
    <col min="11" max="11" width="13.42578125" style="221" customWidth="1"/>
    <col min="12" max="12" width="11.140625" style="221" customWidth="1"/>
    <col min="13" max="16384" width="9.140625" style="221"/>
  </cols>
  <sheetData>
    <row r="1" spans="1:11">
      <c r="E1" s="221"/>
      <c r="F1" s="301"/>
      <c r="G1" s="301"/>
      <c r="H1" s="301" t="s">
        <v>414</v>
      </c>
      <c r="I1" s="301"/>
    </row>
    <row r="2" spans="1:11" ht="50.25" customHeight="1">
      <c r="D2" s="302"/>
      <c r="E2" s="302"/>
      <c r="F2" s="302"/>
      <c r="G2" s="368" t="s">
        <v>576</v>
      </c>
      <c r="H2" s="368"/>
      <c r="I2" s="368"/>
      <c r="J2" s="302"/>
    </row>
    <row r="3" spans="1:11">
      <c r="E3" s="368"/>
      <c r="F3" s="368"/>
      <c r="G3" s="368"/>
      <c r="H3" s="368"/>
      <c r="I3" s="368"/>
    </row>
    <row r="4" spans="1:11">
      <c r="A4" s="369" t="s">
        <v>941</v>
      </c>
      <c r="B4" s="369"/>
      <c r="C4" s="369"/>
      <c r="D4" s="369"/>
      <c r="E4" s="369"/>
      <c r="F4" s="369"/>
      <c r="G4" s="369"/>
      <c r="H4" s="369"/>
      <c r="I4" s="369"/>
    </row>
    <row r="5" spans="1:11" ht="34.5" customHeight="1">
      <c r="A5" s="368" t="s">
        <v>1022</v>
      </c>
      <c r="B5" s="368"/>
      <c r="C5" s="368"/>
      <c r="D5" s="368"/>
      <c r="E5" s="368"/>
      <c r="F5" s="368"/>
      <c r="G5" s="368"/>
      <c r="H5" s="368"/>
      <c r="I5" s="368"/>
    </row>
    <row r="6" spans="1:11" ht="18" customHeight="1" thickBot="1">
      <c r="A6" s="370"/>
      <c r="B6" s="370"/>
      <c r="C6" s="370"/>
      <c r="D6" s="370"/>
      <c r="E6" s="370"/>
      <c r="F6" s="370"/>
      <c r="G6" s="370"/>
      <c r="H6" s="370"/>
      <c r="I6" s="370"/>
    </row>
    <row r="7" spans="1:11" ht="34.5" hidden="1" customHeight="1">
      <c r="A7" s="371"/>
      <c r="B7" s="371"/>
      <c r="C7" s="371"/>
      <c r="D7" s="371"/>
      <c r="E7" s="371"/>
      <c r="F7" s="371"/>
      <c r="G7" s="371"/>
      <c r="H7" s="371"/>
      <c r="I7" s="371"/>
    </row>
    <row r="8" spans="1:11" ht="13.5" thickBot="1">
      <c r="A8" s="376" t="s">
        <v>583</v>
      </c>
      <c r="B8" s="378" t="s">
        <v>577</v>
      </c>
      <c r="C8" s="380" t="s">
        <v>610</v>
      </c>
      <c r="D8" s="381" t="s">
        <v>580</v>
      </c>
      <c r="E8" s="383" t="s">
        <v>953</v>
      </c>
      <c r="F8" s="385" t="s">
        <v>126</v>
      </c>
      <c r="G8" s="372" t="s">
        <v>581</v>
      </c>
      <c r="H8" s="374" t="s">
        <v>612</v>
      </c>
      <c r="I8" s="375"/>
    </row>
    <row r="9" spans="1:11" ht="33.75" customHeight="1" thickBot="1">
      <c r="A9" s="377"/>
      <c r="B9" s="379"/>
      <c r="C9" s="379"/>
      <c r="D9" s="382"/>
      <c r="E9" s="384"/>
      <c r="F9" s="386"/>
      <c r="G9" s="373"/>
      <c r="H9" s="304" t="s">
        <v>613</v>
      </c>
      <c r="I9" s="305" t="s">
        <v>763</v>
      </c>
    </row>
    <row r="10" spans="1:11">
      <c r="A10" s="311">
        <v>1</v>
      </c>
      <c r="B10" s="312">
        <v>2</v>
      </c>
      <c r="C10" s="312">
        <v>3</v>
      </c>
      <c r="D10" s="313">
        <v>4</v>
      </c>
      <c r="E10" s="314">
        <v>5</v>
      </c>
      <c r="F10" s="315"/>
      <c r="G10" s="314">
        <v>6</v>
      </c>
      <c r="H10" s="316">
        <v>7</v>
      </c>
      <c r="I10" s="317">
        <v>8</v>
      </c>
      <c r="K10" s="306"/>
    </row>
    <row r="11" spans="1:11" ht="51">
      <c r="A11" s="309">
        <v>2000</v>
      </c>
      <c r="B11" s="318" t="s">
        <v>127</v>
      </c>
      <c r="C11" s="319" t="s">
        <v>128</v>
      </c>
      <c r="D11" s="319" t="s">
        <v>128</v>
      </c>
      <c r="E11" s="320" t="s">
        <v>584</v>
      </c>
      <c r="F11" s="321"/>
      <c r="G11" s="308">
        <f>H11+I11-670000</f>
        <v>3305221.8</v>
      </c>
      <c r="H11" s="322">
        <f>H12+H219+H354+H396+H514+H590+H714+H742</f>
        <v>2408977.2999999998</v>
      </c>
      <c r="I11" s="322">
        <f>I12+I219+I354+I396+I514</f>
        <v>1566244.5</v>
      </c>
    </row>
    <row r="12" spans="1:11" ht="51">
      <c r="A12" s="297">
        <v>2100</v>
      </c>
      <c r="B12" s="110" t="s">
        <v>19</v>
      </c>
      <c r="C12" s="296">
        <v>0</v>
      </c>
      <c r="D12" s="296">
        <v>0</v>
      </c>
      <c r="E12" s="320" t="s">
        <v>600</v>
      </c>
      <c r="F12" s="323" t="s">
        <v>129</v>
      </c>
      <c r="G12" s="324">
        <f>H12+I12</f>
        <v>765127.3</v>
      </c>
      <c r="H12" s="324">
        <f>H14+H91</f>
        <v>671377.3</v>
      </c>
      <c r="I12" s="324">
        <f>I14+I91</f>
        <v>93750</v>
      </c>
      <c r="K12" s="306"/>
    </row>
    <row r="13" spans="1:11">
      <c r="A13" s="297"/>
      <c r="B13" s="110"/>
      <c r="C13" s="296"/>
      <c r="D13" s="296"/>
      <c r="E13" s="325" t="s">
        <v>498</v>
      </c>
      <c r="F13" s="323"/>
      <c r="G13" s="308">
        <f t="shared" ref="G13:G75" si="0">H13+I13</f>
        <v>0</v>
      </c>
      <c r="H13" s="308"/>
      <c r="I13" s="308"/>
    </row>
    <row r="14" spans="1:11" ht="38.25">
      <c r="A14" s="297">
        <v>2110</v>
      </c>
      <c r="B14" s="110" t="s">
        <v>19</v>
      </c>
      <c r="C14" s="296">
        <v>1</v>
      </c>
      <c r="D14" s="296">
        <v>0</v>
      </c>
      <c r="E14" s="326" t="s">
        <v>764</v>
      </c>
      <c r="F14" s="326" t="s">
        <v>130</v>
      </c>
      <c r="G14" s="308">
        <f t="shared" si="0"/>
        <v>442271.2</v>
      </c>
      <c r="H14" s="308">
        <f>H16</f>
        <v>427271.2</v>
      </c>
      <c r="I14" s="308">
        <v>15000</v>
      </c>
    </row>
    <row r="15" spans="1:11">
      <c r="A15" s="297"/>
      <c r="B15" s="110"/>
      <c r="C15" s="296"/>
      <c r="D15" s="296"/>
      <c r="E15" s="325" t="s">
        <v>493</v>
      </c>
      <c r="F15" s="326"/>
      <c r="G15" s="308">
        <f t="shared" si="0"/>
        <v>0</v>
      </c>
      <c r="H15" s="327"/>
      <c r="I15" s="327"/>
    </row>
    <row r="16" spans="1:11" ht="25.5">
      <c r="A16" s="297">
        <v>2111</v>
      </c>
      <c r="B16" s="119" t="s">
        <v>19</v>
      </c>
      <c r="C16" s="297">
        <v>1</v>
      </c>
      <c r="D16" s="297">
        <v>1</v>
      </c>
      <c r="E16" s="325" t="s">
        <v>1066</v>
      </c>
      <c r="F16" s="328" t="s">
        <v>131</v>
      </c>
      <c r="G16" s="308">
        <f t="shared" si="0"/>
        <v>427271.2</v>
      </c>
      <c r="H16" s="308">
        <f>H18+H19+H20+H21+H22+H23+H24+H25+H26+H27+H28+H29+H30+H31+H32+H33+H34+H35+H37</f>
        <v>427271.2</v>
      </c>
      <c r="I16" s="308"/>
    </row>
    <row r="17" spans="1:14">
      <c r="A17" s="297"/>
      <c r="B17" s="119"/>
      <c r="C17" s="297"/>
      <c r="D17" s="297"/>
      <c r="E17" s="325" t="s">
        <v>954</v>
      </c>
      <c r="F17" s="328"/>
      <c r="G17" s="308">
        <f t="shared" si="0"/>
        <v>0</v>
      </c>
      <c r="H17" s="308"/>
      <c r="I17" s="308"/>
    </row>
    <row r="18" spans="1:14">
      <c r="A18" s="297"/>
      <c r="B18" s="119"/>
      <c r="C18" s="297"/>
      <c r="D18" s="297">
        <v>4111</v>
      </c>
      <c r="E18" s="325" t="s">
        <v>942</v>
      </c>
      <c r="F18" s="328"/>
      <c r="G18" s="308">
        <f t="shared" si="0"/>
        <v>302227.20000000001</v>
      </c>
      <c r="H18" s="308">
        <v>302227.20000000001</v>
      </c>
      <c r="I18" s="308"/>
    </row>
    <row r="19" spans="1:14">
      <c r="A19" s="297"/>
      <c r="B19" s="119"/>
      <c r="C19" s="297"/>
      <c r="D19" s="297">
        <v>4112</v>
      </c>
      <c r="E19" s="325" t="s">
        <v>1025</v>
      </c>
      <c r="F19" s="328"/>
      <c r="G19" s="308">
        <f t="shared" si="0"/>
        <v>23000</v>
      </c>
      <c r="H19" s="308">
        <v>23000</v>
      </c>
      <c r="I19" s="308"/>
    </row>
    <row r="20" spans="1:14">
      <c r="A20" s="297"/>
      <c r="B20" s="119"/>
      <c r="C20" s="297"/>
      <c r="D20" s="297">
        <v>4212</v>
      </c>
      <c r="E20" s="325" t="s">
        <v>955</v>
      </c>
      <c r="F20" s="328"/>
      <c r="G20" s="308">
        <f t="shared" si="0"/>
        <v>70000</v>
      </c>
      <c r="H20" s="308">
        <v>70000</v>
      </c>
      <c r="I20" s="308"/>
    </row>
    <row r="21" spans="1:14">
      <c r="A21" s="297"/>
      <c r="B21" s="119"/>
      <c r="C21" s="297"/>
      <c r="D21" s="297">
        <v>4213</v>
      </c>
      <c r="E21" s="325" t="s">
        <v>956</v>
      </c>
      <c r="F21" s="328"/>
      <c r="G21" s="308">
        <f t="shared" si="0"/>
        <v>1100</v>
      </c>
      <c r="H21" s="308">
        <v>1100</v>
      </c>
      <c r="I21" s="308"/>
    </row>
    <row r="22" spans="1:14">
      <c r="A22" s="297"/>
      <c r="B22" s="119"/>
      <c r="C22" s="297"/>
      <c r="D22" s="297">
        <v>4214</v>
      </c>
      <c r="E22" s="325" t="s">
        <v>957</v>
      </c>
      <c r="F22" s="328"/>
      <c r="G22" s="308">
        <f t="shared" si="0"/>
        <v>1800</v>
      </c>
      <c r="H22" s="308">
        <v>1800</v>
      </c>
      <c r="I22" s="308"/>
    </row>
    <row r="23" spans="1:14">
      <c r="A23" s="297"/>
      <c r="B23" s="119"/>
      <c r="C23" s="297"/>
      <c r="D23" s="297">
        <v>4215</v>
      </c>
      <c r="E23" s="325" t="s">
        <v>943</v>
      </c>
      <c r="F23" s="328"/>
      <c r="G23" s="308">
        <f t="shared" si="0"/>
        <v>250</v>
      </c>
      <c r="H23" s="308">
        <v>250</v>
      </c>
      <c r="I23" s="308"/>
    </row>
    <row r="24" spans="1:14">
      <c r="A24" s="297"/>
      <c r="B24" s="119"/>
      <c r="C24" s="297"/>
      <c r="D24" s="297">
        <v>4221</v>
      </c>
      <c r="E24" s="325" t="s">
        <v>1026</v>
      </c>
      <c r="F24" s="328"/>
      <c r="G24" s="308">
        <f t="shared" si="0"/>
        <v>500</v>
      </c>
      <c r="H24" s="308">
        <v>500</v>
      </c>
      <c r="I24" s="308"/>
    </row>
    <row r="25" spans="1:14">
      <c r="A25" s="297"/>
      <c r="B25" s="119"/>
      <c r="C25" s="297"/>
      <c r="D25" s="297">
        <v>4222</v>
      </c>
      <c r="E25" s="325" t="s">
        <v>958</v>
      </c>
      <c r="F25" s="328"/>
      <c r="G25" s="308">
        <f t="shared" si="0"/>
        <v>1000</v>
      </c>
      <c r="H25" s="308">
        <v>1000</v>
      </c>
      <c r="I25" s="308"/>
    </row>
    <row r="26" spans="1:14">
      <c r="A26" s="297"/>
      <c r="B26" s="119"/>
      <c r="C26" s="297"/>
      <c r="D26" s="297">
        <v>4232</v>
      </c>
      <c r="E26" s="325" t="s">
        <v>959</v>
      </c>
      <c r="F26" s="328"/>
      <c r="G26" s="308">
        <f t="shared" si="0"/>
        <v>6694</v>
      </c>
      <c r="H26" s="308">
        <v>6694</v>
      </c>
      <c r="I26" s="308"/>
    </row>
    <row r="27" spans="1:14" ht="19.5" customHeight="1">
      <c r="A27" s="297"/>
      <c r="B27" s="119"/>
      <c r="C27" s="297"/>
      <c r="D27" s="297">
        <v>4234</v>
      </c>
      <c r="E27" s="325" t="s">
        <v>960</v>
      </c>
      <c r="F27" s="328"/>
      <c r="G27" s="308">
        <f t="shared" si="0"/>
        <v>3000</v>
      </c>
      <c r="H27" s="308">
        <v>3000</v>
      </c>
      <c r="I27" s="308"/>
      <c r="L27" s="307"/>
      <c r="N27" s="307"/>
    </row>
    <row r="28" spans="1:14">
      <c r="A28" s="297"/>
      <c r="B28" s="119"/>
      <c r="C28" s="297"/>
      <c r="D28" s="297">
        <v>4237</v>
      </c>
      <c r="E28" s="325" t="s">
        <v>961</v>
      </c>
      <c r="F28" s="328"/>
      <c r="G28" s="308">
        <f t="shared" si="0"/>
        <v>400</v>
      </c>
      <c r="H28" s="308">
        <v>400</v>
      </c>
      <c r="I28" s="308"/>
    </row>
    <row r="29" spans="1:14">
      <c r="A29" s="297"/>
      <c r="B29" s="119"/>
      <c r="C29" s="297"/>
      <c r="D29" s="297">
        <v>4239</v>
      </c>
      <c r="E29" s="325" t="s">
        <v>415</v>
      </c>
      <c r="F29" s="328"/>
      <c r="G29" s="308">
        <f t="shared" si="0"/>
        <v>200</v>
      </c>
      <c r="H29" s="308">
        <v>200</v>
      </c>
      <c r="I29" s="308"/>
    </row>
    <row r="30" spans="1:14">
      <c r="A30" s="297"/>
      <c r="B30" s="119"/>
      <c r="C30" s="297"/>
      <c r="D30" s="297">
        <v>4241</v>
      </c>
      <c r="E30" s="325" t="s">
        <v>416</v>
      </c>
      <c r="F30" s="328"/>
      <c r="G30" s="308">
        <f t="shared" si="0"/>
        <v>800</v>
      </c>
      <c r="H30" s="308">
        <v>800</v>
      </c>
      <c r="I30" s="308"/>
    </row>
    <row r="31" spans="1:14">
      <c r="A31" s="297"/>
      <c r="B31" s="119"/>
      <c r="C31" s="297"/>
      <c r="D31" s="297">
        <v>4252</v>
      </c>
      <c r="E31" s="325" t="s">
        <v>1027</v>
      </c>
      <c r="F31" s="328"/>
      <c r="G31" s="308">
        <f t="shared" si="0"/>
        <v>2300</v>
      </c>
      <c r="H31" s="308">
        <v>2300</v>
      </c>
      <c r="I31" s="308"/>
    </row>
    <row r="32" spans="1:14">
      <c r="A32" s="297"/>
      <c r="B32" s="119"/>
      <c r="C32" s="297"/>
      <c r="D32" s="297">
        <v>4261</v>
      </c>
      <c r="E32" s="325" t="s">
        <v>962</v>
      </c>
      <c r="F32" s="328"/>
      <c r="G32" s="308">
        <f t="shared" si="0"/>
        <v>3000</v>
      </c>
      <c r="H32" s="308">
        <v>3000</v>
      </c>
      <c r="I32" s="308"/>
    </row>
    <row r="33" spans="1:9">
      <c r="A33" s="297"/>
      <c r="B33" s="119"/>
      <c r="C33" s="297"/>
      <c r="D33" s="297">
        <v>4264</v>
      </c>
      <c r="E33" s="325" t="s">
        <v>963</v>
      </c>
      <c r="F33" s="328"/>
      <c r="G33" s="308">
        <f t="shared" si="0"/>
        <v>4500</v>
      </c>
      <c r="H33" s="308">
        <v>4500</v>
      </c>
      <c r="I33" s="308"/>
    </row>
    <row r="34" spans="1:9">
      <c r="A34" s="297"/>
      <c r="B34" s="119"/>
      <c r="C34" s="297"/>
      <c r="D34" s="297">
        <v>4267</v>
      </c>
      <c r="E34" s="325" t="s">
        <v>964</v>
      </c>
      <c r="F34" s="328"/>
      <c r="G34" s="308">
        <f t="shared" si="0"/>
        <v>2500</v>
      </c>
      <c r="H34" s="308">
        <v>2500</v>
      </c>
      <c r="I34" s="308"/>
    </row>
    <row r="35" spans="1:9">
      <c r="A35" s="297"/>
      <c r="B35" s="119"/>
      <c r="C35" s="297"/>
      <c r="D35" s="297">
        <v>4269</v>
      </c>
      <c r="E35" s="325" t="s">
        <v>417</v>
      </c>
      <c r="F35" s="328"/>
      <c r="G35" s="308">
        <f t="shared" si="0"/>
        <v>1000</v>
      </c>
      <c r="H35" s="308">
        <v>1000</v>
      </c>
      <c r="I35" s="308"/>
    </row>
    <row r="36" spans="1:9">
      <c r="A36" s="297"/>
      <c r="B36" s="119"/>
      <c r="C36" s="297"/>
      <c r="D36" s="297">
        <v>4251</v>
      </c>
      <c r="E36" s="325" t="s">
        <v>418</v>
      </c>
      <c r="F36" s="328"/>
      <c r="G36" s="308">
        <f t="shared" si="0"/>
        <v>0</v>
      </c>
      <c r="H36" s="308"/>
      <c r="I36" s="308"/>
    </row>
    <row r="37" spans="1:9">
      <c r="A37" s="297"/>
      <c r="B37" s="119"/>
      <c r="C37" s="297"/>
      <c r="D37" s="297">
        <v>4729</v>
      </c>
      <c r="E37" s="325" t="s">
        <v>1016</v>
      </c>
      <c r="F37" s="328"/>
      <c r="G37" s="308">
        <f t="shared" si="0"/>
        <v>3000</v>
      </c>
      <c r="H37" s="308">
        <v>3000</v>
      </c>
      <c r="I37" s="308"/>
    </row>
    <row r="38" spans="1:9">
      <c r="A38" s="297"/>
      <c r="B38" s="119"/>
      <c r="C38" s="297"/>
      <c r="D38" s="297">
        <v>5113</v>
      </c>
      <c r="E38" s="325" t="s">
        <v>419</v>
      </c>
      <c r="F38" s="328"/>
      <c r="G38" s="308">
        <f t="shared" si="0"/>
        <v>0</v>
      </c>
      <c r="H38" s="308"/>
      <c r="I38" s="308"/>
    </row>
    <row r="39" spans="1:9" ht="18.75" customHeight="1">
      <c r="A39" s="297">
        <v>1</v>
      </c>
      <c r="B39" s="119" t="s">
        <v>396</v>
      </c>
      <c r="C39" s="297">
        <v>1</v>
      </c>
      <c r="D39" s="297">
        <v>5122</v>
      </c>
      <c r="E39" s="325" t="s">
        <v>1028</v>
      </c>
      <c r="F39" s="328"/>
      <c r="G39" s="308">
        <f t="shared" si="0"/>
        <v>15000</v>
      </c>
      <c r="H39" s="308"/>
      <c r="I39" s="308">
        <v>15000</v>
      </c>
    </row>
    <row r="40" spans="1:9">
      <c r="A40" s="297">
        <v>1</v>
      </c>
      <c r="B40" s="119" t="s">
        <v>396</v>
      </c>
      <c r="C40" s="297">
        <v>1</v>
      </c>
      <c r="D40" s="297">
        <v>5134</v>
      </c>
      <c r="E40" s="325" t="s">
        <v>420</v>
      </c>
      <c r="F40" s="328"/>
      <c r="G40" s="308">
        <f t="shared" si="0"/>
        <v>0</v>
      </c>
      <c r="H40" s="308"/>
      <c r="I40" s="308"/>
    </row>
    <row r="41" spans="1:9" ht="1.5" hidden="1" customHeight="1">
      <c r="A41" s="297"/>
      <c r="B41" s="119"/>
      <c r="C41" s="297"/>
      <c r="D41" s="297">
        <v>5113</v>
      </c>
      <c r="E41" s="325" t="s">
        <v>1029</v>
      </c>
      <c r="F41" s="328"/>
      <c r="G41" s="308">
        <f t="shared" si="0"/>
        <v>0</v>
      </c>
      <c r="H41" s="308"/>
      <c r="I41" s="308"/>
    </row>
    <row r="42" spans="1:9" ht="25.5" hidden="1">
      <c r="A42" s="297"/>
      <c r="B42" s="119"/>
      <c r="C42" s="297"/>
      <c r="D42" s="297">
        <v>5112</v>
      </c>
      <c r="E42" s="325" t="s">
        <v>421</v>
      </c>
      <c r="F42" s="328"/>
      <c r="G42" s="308">
        <f t="shared" si="0"/>
        <v>0</v>
      </c>
      <c r="H42" s="308"/>
      <c r="I42" s="308"/>
    </row>
    <row r="43" spans="1:9" ht="25.5" hidden="1">
      <c r="A43" s="297"/>
      <c r="B43" s="119"/>
      <c r="C43" s="297"/>
      <c r="D43" s="297">
        <v>5134</v>
      </c>
      <c r="E43" s="325" t="s">
        <v>1030</v>
      </c>
      <c r="F43" s="328"/>
      <c r="G43" s="308">
        <f t="shared" si="0"/>
        <v>0</v>
      </c>
      <c r="H43" s="308"/>
      <c r="I43" s="308"/>
    </row>
    <row r="44" spans="1:9" ht="25.5" hidden="1">
      <c r="A44" s="297">
        <v>2112</v>
      </c>
      <c r="B44" s="119"/>
      <c r="C44" s="297"/>
      <c r="D44" s="297">
        <v>5113</v>
      </c>
      <c r="E44" s="325" t="s">
        <v>1031</v>
      </c>
      <c r="F44" s="328"/>
      <c r="G44" s="308">
        <f t="shared" si="0"/>
        <v>0</v>
      </c>
      <c r="H44" s="308"/>
      <c r="I44" s="308"/>
    </row>
    <row r="45" spans="1:9" hidden="1">
      <c r="A45" s="297"/>
      <c r="B45" s="119"/>
      <c r="C45" s="297"/>
      <c r="D45" s="297">
        <v>5112</v>
      </c>
      <c r="E45" s="325" t="s">
        <v>422</v>
      </c>
      <c r="F45" s="328"/>
      <c r="G45" s="308">
        <f t="shared" si="0"/>
        <v>0</v>
      </c>
      <c r="H45" s="308"/>
      <c r="I45" s="308"/>
    </row>
    <row r="46" spans="1:9" hidden="1">
      <c r="A46" s="297"/>
      <c r="B46" s="119" t="s">
        <v>19</v>
      </c>
      <c r="C46" s="297">
        <v>1</v>
      </c>
      <c r="D46" s="297">
        <v>2</v>
      </c>
      <c r="E46" s="325" t="s">
        <v>761</v>
      </c>
      <c r="F46" s="328" t="s">
        <v>132</v>
      </c>
      <c r="G46" s="308">
        <f t="shared" si="0"/>
        <v>0</v>
      </c>
      <c r="H46" s="308"/>
      <c r="I46" s="308"/>
    </row>
    <row r="47" spans="1:9" ht="0.75" hidden="1" customHeight="1">
      <c r="A47" s="297"/>
      <c r="B47" s="119"/>
      <c r="C47" s="297"/>
      <c r="D47" s="297"/>
      <c r="E47" s="325" t="s">
        <v>965</v>
      </c>
      <c r="F47" s="328"/>
      <c r="G47" s="308">
        <f t="shared" si="0"/>
        <v>0</v>
      </c>
      <c r="H47" s="308"/>
      <c r="I47" s="308"/>
    </row>
    <row r="48" spans="1:9" ht="25.5" hidden="1">
      <c r="A48" s="297">
        <v>2113</v>
      </c>
      <c r="B48" s="119"/>
      <c r="C48" s="297"/>
      <c r="D48" s="297"/>
      <c r="E48" s="325" t="s">
        <v>1032</v>
      </c>
      <c r="F48" s="328"/>
      <c r="G48" s="308">
        <f t="shared" si="0"/>
        <v>0</v>
      </c>
      <c r="H48" s="308"/>
      <c r="I48" s="308"/>
    </row>
    <row r="49" spans="1:9" hidden="1">
      <c r="A49" s="297"/>
      <c r="B49" s="119"/>
      <c r="C49" s="297"/>
      <c r="D49" s="297">
        <v>4235</v>
      </c>
      <c r="E49" s="325" t="s">
        <v>423</v>
      </c>
      <c r="F49" s="328"/>
      <c r="G49" s="308">
        <f t="shared" si="0"/>
        <v>0</v>
      </c>
      <c r="H49" s="308"/>
      <c r="I49" s="308"/>
    </row>
    <row r="50" spans="1:9" hidden="1">
      <c r="A50" s="297"/>
      <c r="B50" s="119" t="s">
        <v>19</v>
      </c>
      <c r="C50" s="297">
        <v>1</v>
      </c>
      <c r="D50" s="297">
        <v>3</v>
      </c>
      <c r="E50" s="325" t="s">
        <v>705</v>
      </c>
      <c r="F50" s="328" t="s">
        <v>133</v>
      </c>
      <c r="G50" s="308">
        <f t="shared" si="0"/>
        <v>0</v>
      </c>
      <c r="H50" s="308"/>
      <c r="I50" s="308"/>
    </row>
    <row r="51" spans="1:9" ht="25.5" hidden="1">
      <c r="A51" s="297"/>
      <c r="B51" s="119"/>
      <c r="C51" s="297"/>
      <c r="D51" s="297"/>
      <c r="E51" s="325" t="s">
        <v>965</v>
      </c>
      <c r="F51" s="328"/>
      <c r="G51" s="308">
        <f t="shared" si="0"/>
        <v>0</v>
      </c>
      <c r="H51" s="308"/>
      <c r="I51" s="308"/>
    </row>
    <row r="52" spans="1:9" hidden="1">
      <c r="A52" s="297">
        <v>2120</v>
      </c>
      <c r="B52" s="119"/>
      <c r="C52" s="297"/>
      <c r="D52" s="297"/>
      <c r="E52" s="325" t="s">
        <v>423</v>
      </c>
      <c r="F52" s="328"/>
      <c r="G52" s="308">
        <f t="shared" si="0"/>
        <v>0</v>
      </c>
      <c r="H52" s="308"/>
      <c r="I52" s="308"/>
    </row>
    <row r="53" spans="1:9" hidden="1">
      <c r="A53" s="297"/>
      <c r="B53" s="119"/>
      <c r="C53" s="297"/>
      <c r="D53" s="297"/>
      <c r="E53" s="325" t="s">
        <v>423</v>
      </c>
      <c r="F53" s="328"/>
      <c r="G53" s="308">
        <f t="shared" si="0"/>
        <v>0</v>
      </c>
      <c r="H53" s="308"/>
      <c r="I53" s="308"/>
    </row>
    <row r="54" spans="1:9" hidden="1">
      <c r="A54" s="297">
        <v>2121</v>
      </c>
      <c r="B54" s="110" t="s">
        <v>19</v>
      </c>
      <c r="C54" s="296">
        <v>2</v>
      </c>
      <c r="D54" s="296">
        <v>0</v>
      </c>
      <c r="E54" s="326" t="s">
        <v>754</v>
      </c>
      <c r="F54" s="326" t="s">
        <v>134</v>
      </c>
      <c r="G54" s="308">
        <f t="shared" si="0"/>
        <v>0</v>
      </c>
      <c r="H54" s="308"/>
      <c r="I54" s="327"/>
    </row>
    <row r="55" spans="1:9" hidden="1">
      <c r="A55" s="297"/>
      <c r="B55" s="110"/>
      <c r="C55" s="296"/>
      <c r="D55" s="296"/>
      <c r="E55" s="325" t="s">
        <v>493</v>
      </c>
      <c r="F55" s="326"/>
      <c r="G55" s="308">
        <f t="shared" si="0"/>
        <v>0</v>
      </c>
      <c r="H55" s="327"/>
      <c r="I55" s="308"/>
    </row>
    <row r="56" spans="1:9" hidden="1">
      <c r="A56" s="297"/>
      <c r="B56" s="119" t="s">
        <v>19</v>
      </c>
      <c r="C56" s="297">
        <v>2</v>
      </c>
      <c r="D56" s="297">
        <v>1</v>
      </c>
      <c r="E56" s="325" t="s">
        <v>706</v>
      </c>
      <c r="F56" s="328" t="s">
        <v>135</v>
      </c>
      <c r="G56" s="308">
        <f t="shared" si="0"/>
        <v>0</v>
      </c>
      <c r="H56" s="308"/>
      <c r="I56" s="308"/>
    </row>
    <row r="57" spans="1:9" ht="25.5" hidden="1">
      <c r="A57" s="297"/>
      <c r="B57" s="119"/>
      <c r="C57" s="297"/>
      <c r="D57" s="297"/>
      <c r="E57" s="325" t="s">
        <v>965</v>
      </c>
      <c r="F57" s="328"/>
      <c r="G57" s="308">
        <f t="shared" si="0"/>
        <v>0</v>
      </c>
      <c r="H57" s="308"/>
      <c r="I57" s="308"/>
    </row>
    <row r="58" spans="1:9" hidden="1">
      <c r="A58" s="297">
        <v>2122</v>
      </c>
      <c r="B58" s="119"/>
      <c r="C58" s="297"/>
      <c r="D58" s="297"/>
      <c r="E58" s="325" t="s">
        <v>423</v>
      </c>
      <c r="F58" s="328"/>
      <c r="G58" s="308">
        <f t="shared" si="0"/>
        <v>0</v>
      </c>
      <c r="H58" s="308"/>
      <c r="I58" s="308"/>
    </row>
    <row r="59" spans="1:9" hidden="1">
      <c r="A59" s="297"/>
      <c r="B59" s="119"/>
      <c r="C59" s="297"/>
      <c r="D59" s="297"/>
      <c r="E59" s="325" t="s">
        <v>423</v>
      </c>
      <c r="F59" s="328"/>
      <c r="G59" s="308">
        <f t="shared" si="0"/>
        <v>0</v>
      </c>
      <c r="H59" s="308"/>
      <c r="I59" s="308"/>
    </row>
    <row r="60" spans="1:9" ht="25.5" hidden="1">
      <c r="A60" s="297"/>
      <c r="B60" s="119" t="s">
        <v>19</v>
      </c>
      <c r="C60" s="297">
        <v>2</v>
      </c>
      <c r="D60" s="297">
        <v>2</v>
      </c>
      <c r="E60" s="325" t="s">
        <v>755</v>
      </c>
      <c r="F60" s="328" t="s">
        <v>136</v>
      </c>
      <c r="G60" s="308">
        <f t="shared" si="0"/>
        <v>0</v>
      </c>
      <c r="H60" s="308"/>
      <c r="I60" s="308"/>
    </row>
    <row r="61" spans="1:9" ht="25.5" hidden="1">
      <c r="A61" s="297"/>
      <c r="B61" s="119"/>
      <c r="C61" s="297"/>
      <c r="D61" s="297"/>
      <c r="E61" s="325" t="s">
        <v>965</v>
      </c>
      <c r="F61" s="328"/>
      <c r="G61" s="308">
        <f t="shared" si="0"/>
        <v>0</v>
      </c>
      <c r="H61" s="308"/>
      <c r="I61" s="308"/>
    </row>
    <row r="62" spans="1:9" hidden="1">
      <c r="A62" s="297">
        <v>2130</v>
      </c>
      <c r="B62" s="119"/>
      <c r="C62" s="297"/>
      <c r="D62" s="297"/>
      <c r="E62" s="325" t="s">
        <v>423</v>
      </c>
      <c r="F62" s="328"/>
      <c r="G62" s="308">
        <f t="shared" si="0"/>
        <v>0</v>
      </c>
      <c r="H62" s="308"/>
      <c r="I62" s="308"/>
    </row>
    <row r="63" spans="1:9" hidden="1">
      <c r="A63" s="297"/>
      <c r="B63" s="119"/>
      <c r="C63" s="297"/>
      <c r="D63" s="297"/>
      <c r="E63" s="325" t="s">
        <v>423</v>
      </c>
      <c r="F63" s="328"/>
      <c r="G63" s="308">
        <f t="shared" si="0"/>
        <v>0</v>
      </c>
      <c r="H63" s="308"/>
      <c r="I63" s="308"/>
    </row>
    <row r="64" spans="1:9">
      <c r="A64" s="297">
        <v>2130</v>
      </c>
      <c r="B64" s="110" t="s">
        <v>19</v>
      </c>
      <c r="C64" s="296">
        <v>3</v>
      </c>
      <c r="D64" s="296">
        <v>0</v>
      </c>
      <c r="E64" s="326" t="s">
        <v>425</v>
      </c>
      <c r="F64" s="321" t="s">
        <v>137</v>
      </c>
      <c r="G64" s="308">
        <f t="shared" si="0"/>
        <v>0</v>
      </c>
      <c r="H64" s="308"/>
      <c r="I64" s="327"/>
    </row>
    <row r="65" spans="1:9">
      <c r="A65" s="297"/>
      <c r="B65" s="110"/>
      <c r="C65" s="296"/>
      <c r="D65" s="296"/>
      <c r="E65" s="325" t="s">
        <v>493</v>
      </c>
      <c r="F65" s="326"/>
      <c r="G65" s="308">
        <f t="shared" si="0"/>
        <v>0</v>
      </c>
      <c r="H65" s="327"/>
      <c r="I65" s="308"/>
    </row>
    <row r="66" spans="1:9" ht="25.5">
      <c r="A66" s="297">
        <v>2133</v>
      </c>
      <c r="B66" s="119" t="s">
        <v>19</v>
      </c>
      <c r="C66" s="297">
        <v>3</v>
      </c>
      <c r="D66" s="297">
        <v>3</v>
      </c>
      <c r="E66" s="325" t="s">
        <v>614</v>
      </c>
      <c r="F66" s="328" t="s">
        <v>138</v>
      </c>
      <c r="G66" s="308">
        <f t="shared" si="0"/>
        <v>0</v>
      </c>
      <c r="H66" s="308"/>
      <c r="I66" s="308"/>
    </row>
    <row r="67" spans="1:9" ht="23.25" customHeight="1">
      <c r="A67" s="297"/>
      <c r="B67" s="119"/>
      <c r="C67" s="297"/>
      <c r="D67" s="297"/>
      <c r="E67" s="325" t="s">
        <v>1023</v>
      </c>
      <c r="F67" s="328"/>
      <c r="G67" s="308">
        <f t="shared" si="0"/>
        <v>0</v>
      </c>
      <c r="H67" s="308"/>
      <c r="I67" s="308"/>
    </row>
    <row r="68" spans="1:9">
      <c r="A68" s="297"/>
      <c r="B68" s="119"/>
      <c r="C68" s="297"/>
      <c r="D68" s="297"/>
      <c r="E68" s="325"/>
      <c r="F68" s="328"/>
      <c r="G68" s="308">
        <f t="shared" si="0"/>
        <v>0</v>
      </c>
      <c r="H68" s="308"/>
      <c r="I68" s="308"/>
    </row>
    <row r="69" spans="1:9" ht="10.5" customHeight="1">
      <c r="A69" s="297" t="s">
        <v>424</v>
      </c>
      <c r="B69" s="119"/>
      <c r="C69" s="297"/>
      <c r="D69" s="297">
        <v>4111</v>
      </c>
      <c r="E69" s="325" t="s">
        <v>942</v>
      </c>
      <c r="F69" s="328"/>
      <c r="G69" s="308">
        <f t="shared" si="0"/>
        <v>0</v>
      </c>
      <c r="H69" s="308"/>
      <c r="I69" s="308"/>
    </row>
    <row r="70" spans="1:9" ht="17.25" customHeight="1">
      <c r="A70" s="297"/>
      <c r="B70" s="119"/>
      <c r="C70" s="297" t="s">
        <v>413</v>
      </c>
      <c r="D70" s="297">
        <v>4112</v>
      </c>
      <c r="E70" s="325" t="s">
        <v>944</v>
      </c>
      <c r="F70" s="328"/>
      <c r="G70" s="308">
        <f t="shared" si="0"/>
        <v>0</v>
      </c>
      <c r="H70" s="308"/>
      <c r="I70" s="308"/>
    </row>
    <row r="71" spans="1:9" ht="11.25" customHeight="1">
      <c r="A71" s="297"/>
      <c r="B71" s="119"/>
      <c r="C71" s="297"/>
      <c r="D71" s="297">
        <v>4212</v>
      </c>
      <c r="E71" s="325" t="s">
        <v>955</v>
      </c>
      <c r="F71" s="328" t="s">
        <v>139</v>
      </c>
      <c r="G71" s="308">
        <f t="shared" si="0"/>
        <v>0</v>
      </c>
      <c r="H71" s="308"/>
      <c r="I71" s="308"/>
    </row>
    <row r="72" spans="1:9" ht="15" customHeight="1">
      <c r="A72" s="297"/>
      <c r="B72" s="119"/>
      <c r="C72" s="297"/>
      <c r="D72" s="297">
        <v>4214</v>
      </c>
      <c r="E72" s="325" t="s">
        <v>966</v>
      </c>
      <c r="F72" s="328"/>
      <c r="G72" s="308">
        <f t="shared" si="0"/>
        <v>0</v>
      </c>
      <c r="H72" s="308"/>
      <c r="I72" s="308"/>
    </row>
    <row r="73" spans="1:9" ht="25.5" customHeight="1">
      <c r="A73" s="297"/>
      <c r="B73" s="119"/>
      <c r="C73" s="297"/>
      <c r="D73" s="297">
        <v>4261</v>
      </c>
      <c r="E73" s="325" t="s">
        <v>1033</v>
      </c>
      <c r="F73" s="328"/>
      <c r="G73" s="308">
        <f t="shared" si="0"/>
        <v>0</v>
      </c>
      <c r="H73" s="308"/>
      <c r="I73" s="308"/>
    </row>
    <row r="74" spans="1:9" ht="15" customHeight="1">
      <c r="A74" s="297"/>
      <c r="B74" s="119"/>
      <c r="C74" s="297"/>
      <c r="D74" s="297">
        <v>4221</v>
      </c>
      <c r="E74" s="325" t="s">
        <v>1026</v>
      </c>
      <c r="F74" s="328"/>
      <c r="G74" s="308">
        <f t="shared" si="0"/>
        <v>0</v>
      </c>
      <c r="H74" s="308"/>
      <c r="I74" s="308"/>
    </row>
    <row r="75" spans="1:9" ht="12.75" customHeight="1">
      <c r="A75" s="297"/>
      <c r="B75" s="119"/>
      <c r="C75" s="297"/>
      <c r="D75" s="297">
        <v>4252</v>
      </c>
      <c r="E75" s="325" t="s">
        <v>1034</v>
      </c>
      <c r="F75" s="328" t="s">
        <v>140</v>
      </c>
      <c r="G75" s="308">
        <f t="shared" si="0"/>
        <v>0</v>
      </c>
      <c r="H75" s="308"/>
      <c r="I75" s="308"/>
    </row>
    <row r="76" spans="1:9" ht="25.5" hidden="1">
      <c r="A76" s="297"/>
      <c r="B76" s="119"/>
      <c r="C76" s="297"/>
      <c r="D76" s="297"/>
      <c r="E76" s="325" t="s">
        <v>965</v>
      </c>
      <c r="F76" s="328"/>
      <c r="G76" s="308">
        <f t="shared" ref="G76:G139" si="1">H76+I76</f>
        <v>0</v>
      </c>
      <c r="H76" s="308"/>
      <c r="I76" s="308"/>
    </row>
    <row r="77" spans="1:9" hidden="1">
      <c r="A77" s="297">
        <v>2140</v>
      </c>
      <c r="B77" s="119"/>
      <c r="C77" s="297"/>
      <c r="D77" s="297"/>
      <c r="E77" s="325"/>
      <c r="F77" s="328"/>
      <c r="G77" s="308">
        <f t="shared" si="1"/>
        <v>0</v>
      </c>
      <c r="H77" s="308"/>
      <c r="I77" s="308"/>
    </row>
    <row r="78" spans="1:9" hidden="1">
      <c r="A78" s="297"/>
      <c r="B78" s="119"/>
      <c r="C78" s="297"/>
      <c r="D78" s="297"/>
      <c r="E78" s="325"/>
      <c r="F78" s="328"/>
      <c r="G78" s="308">
        <f t="shared" si="1"/>
        <v>0</v>
      </c>
      <c r="H78" s="308"/>
      <c r="I78" s="308"/>
    </row>
    <row r="79" spans="1:9" hidden="1">
      <c r="A79" s="297">
        <v>2141</v>
      </c>
      <c r="B79" s="110" t="s">
        <v>19</v>
      </c>
      <c r="C79" s="296">
        <v>4</v>
      </c>
      <c r="D79" s="296">
        <v>0</v>
      </c>
      <c r="E79" s="326" t="s">
        <v>707</v>
      </c>
      <c r="F79" s="326" t="s">
        <v>141</v>
      </c>
      <c r="G79" s="308">
        <f t="shared" si="1"/>
        <v>0</v>
      </c>
      <c r="H79" s="308"/>
      <c r="I79" s="327"/>
    </row>
    <row r="80" spans="1:9" hidden="1">
      <c r="A80" s="297"/>
      <c r="B80" s="110"/>
      <c r="C80" s="296"/>
      <c r="D80" s="296"/>
      <c r="E80" s="325" t="s">
        <v>493</v>
      </c>
      <c r="F80" s="326"/>
      <c r="G80" s="308">
        <f t="shared" si="1"/>
        <v>0</v>
      </c>
      <c r="H80" s="327"/>
      <c r="I80" s="308"/>
    </row>
    <row r="81" spans="1:9" hidden="1">
      <c r="A81" s="297"/>
      <c r="B81" s="119" t="s">
        <v>19</v>
      </c>
      <c r="C81" s="297">
        <v>4</v>
      </c>
      <c r="D81" s="297">
        <v>1</v>
      </c>
      <c r="E81" s="325" t="s">
        <v>708</v>
      </c>
      <c r="F81" s="309" t="s">
        <v>142</v>
      </c>
      <c r="G81" s="308">
        <f t="shared" si="1"/>
        <v>0</v>
      </c>
      <c r="H81" s="308"/>
      <c r="I81" s="308"/>
    </row>
    <row r="82" spans="1:9" ht="25.5" hidden="1">
      <c r="A82" s="297"/>
      <c r="B82" s="119"/>
      <c r="C82" s="297"/>
      <c r="D82" s="297"/>
      <c r="E82" s="325" t="s">
        <v>965</v>
      </c>
      <c r="F82" s="328"/>
      <c r="G82" s="308">
        <f t="shared" si="1"/>
        <v>0</v>
      </c>
      <c r="H82" s="308"/>
      <c r="I82" s="308"/>
    </row>
    <row r="83" spans="1:9" hidden="1">
      <c r="A83" s="297">
        <v>2150</v>
      </c>
      <c r="B83" s="119"/>
      <c r="C83" s="297"/>
      <c r="D83" s="297"/>
      <c r="E83" s="325" t="s">
        <v>423</v>
      </c>
      <c r="F83" s="328"/>
      <c r="G83" s="308">
        <f t="shared" si="1"/>
        <v>0</v>
      </c>
      <c r="H83" s="308"/>
      <c r="I83" s="308"/>
    </row>
    <row r="84" spans="1:9" hidden="1">
      <c r="A84" s="297"/>
      <c r="B84" s="119"/>
      <c r="C84" s="297"/>
      <c r="D84" s="297"/>
      <c r="E84" s="325" t="s">
        <v>423</v>
      </c>
      <c r="F84" s="328"/>
      <c r="G84" s="308">
        <f t="shared" si="1"/>
        <v>0</v>
      </c>
      <c r="H84" s="308"/>
      <c r="I84" s="308"/>
    </row>
    <row r="85" spans="1:9" ht="25.5" hidden="1">
      <c r="A85" s="297">
        <v>2151</v>
      </c>
      <c r="B85" s="110" t="s">
        <v>19</v>
      </c>
      <c r="C85" s="296">
        <v>5</v>
      </c>
      <c r="D85" s="296">
        <v>0</v>
      </c>
      <c r="E85" s="326" t="s">
        <v>709</v>
      </c>
      <c r="F85" s="326" t="s">
        <v>143</v>
      </c>
      <c r="G85" s="308">
        <f t="shared" si="1"/>
        <v>0</v>
      </c>
      <c r="H85" s="308"/>
      <c r="I85" s="327"/>
    </row>
    <row r="86" spans="1:9" hidden="1">
      <c r="A86" s="297"/>
      <c r="B86" s="110"/>
      <c r="C86" s="296"/>
      <c r="D86" s="296"/>
      <c r="E86" s="325" t="s">
        <v>493</v>
      </c>
      <c r="F86" s="326"/>
      <c r="G86" s="308">
        <f t="shared" si="1"/>
        <v>0</v>
      </c>
      <c r="H86" s="327"/>
      <c r="I86" s="308"/>
    </row>
    <row r="87" spans="1:9" ht="25.5" hidden="1">
      <c r="A87" s="297"/>
      <c r="B87" s="119" t="s">
        <v>19</v>
      </c>
      <c r="C87" s="297">
        <v>5</v>
      </c>
      <c r="D87" s="297">
        <v>1</v>
      </c>
      <c r="E87" s="325" t="s">
        <v>710</v>
      </c>
      <c r="F87" s="309" t="s">
        <v>144</v>
      </c>
      <c r="G87" s="308">
        <f t="shared" si="1"/>
        <v>0</v>
      </c>
      <c r="H87" s="308"/>
      <c r="I87" s="308"/>
    </row>
    <row r="88" spans="1:9" ht="25.5" hidden="1">
      <c r="A88" s="297"/>
      <c r="B88" s="119"/>
      <c r="C88" s="297"/>
      <c r="D88" s="297"/>
      <c r="E88" s="325" t="s">
        <v>965</v>
      </c>
      <c r="F88" s="328"/>
      <c r="G88" s="308">
        <f t="shared" si="1"/>
        <v>0</v>
      </c>
      <c r="H88" s="308"/>
      <c r="I88" s="308"/>
    </row>
    <row r="89" spans="1:9" hidden="1">
      <c r="A89" s="297">
        <v>2160</v>
      </c>
      <c r="B89" s="119"/>
      <c r="C89" s="297"/>
      <c r="D89" s="297"/>
      <c r="E89" s="325" t="s">
        <v>945</v>
      </c>
      <c r="F89" s="328"/>
      <c r="G89" s="308">
        <f t="shared" si="1"/>
        <v>0</v>
      </c>
      <c r="H89" s="308"/>
      <c r="I89" s="308"/>
    </row>
    <row r="90" spans="1:9" hidden="1">
      <c r="A90" s="297"/>
      <c r="B90" s="119"/>
      <c r="C90" s="297"/>
      <c r="D90" s="297"/>
      <c r="E90" s="325" t="s">
        <v>423</v>
      </c>
      <c r="F90" s="328"/>
      <c r="G90" s="308">
        <f t="shared" si="1"/>
        <v>0</v>
      </c>
      <c r="H90" s="308"/>
      <c r="I90" s="308"/>
    </row>
    <row r="91" spans="1:9" ht="30" customHeight="1">
      <c r="A91" s="297">
        <v>2161</v>
      </c>
      <c r="B91" s="110" t="s">
        <v>19</v>
      </c>
      <c r="C91" s="296">
        <v>6</v>
      </c>
      <c r="D91" s="296">
        <v>1</v>
      </c>
      <c r="E91" s="326" t="s">
        <v>617</v>
      </c>
      <c r="F91" s="326" t="s">
        <v>145</v>
      </c>
      <c r="G91" s="308">
        <f t="shared" si="1"/>
        <v>322856.09999999998</v>
      </c>
      <c r="H91" s="308">
        <f>H94+H95+H96+H97+H99+H100+H103+H104+H105+H106+H107+H108+H109+H110</f>
        <v>244106.1</v>
      </c>
      <c r="I91" s="324">
        <f>I111+I112+I114+I213</f>
        <v>78750</v>
      </c>
    </row>
    <row r="92" spans="1:9" ht="16.5" customHeight="1">
      <c r="A92" s="297"/>
      <c r="B92" s="110"/>
      <c r="C92" s="296"/>
      <c r="D92" s="297">
        <v>4212</v>
      </c>
      <c r="E92" s="325" t="s">
        <v>955</v>
      </c>
      <c r="F92" s="328"/>
      <c r="G92" s="308">
        <f t="shared" si="1"/>
        <v>0</v>
      </c>
      <c r="H92" s="308"/>
      <c r="I92" s="308"/>
    </row>
    <row r="93" spans="1:9" ht="18" customHeight="1">
      <c r="A93" s="297"/>
      <c r="B93" s="110"/>
      <c r="C93" s="296"/>
      <c r="D93" s="297">
        <v>4213</v>
      </c>
      <c r="E93" s="325" t="s">
        <v>956</v>
      </c>
      <c r="F93" s="328"/>
      <c r="G93" s="308">
        <f t="shared" si="1"/>
        <v>0</v>
      </c>
      <c r="H93" s="329"/>
      <c r="I93" s="308"/>
    </row>
    <row r="94" spans="1:9" ht="20.25" customHeight="1">
      <c r="A94" s="297"/>
      <c r="B94" s="119"/>
      <c r="C94" s="297"/>
      <c r="D94" s="297">
        <v>4237</v>
      </c>
      <c r="E94" s="325" t="s">
        <v>961</v>
      </c>
      <c r="F94" s="328" t="s">
        <v>146</v>
      </c>
      <c r="G94" s="308">
        <f t="shared" si="1"/>
        <v>380</v>
      </c>
      <c r="H94" s="308">
        <v>380</v>
      </c>
      <c r="I94" s="308"/>
    </row>
    <row r="95" spans="1:9" ht="15" customHeight="1">
      <c r="A95" s="297"/>
      <c r="B95" s="119"/>
      <c r="C95" s="297"/>
      <c r="D95" s="297">
        <v>4239</v>
      </c>
      <c r="E95" s="325" t="s">
        <v>425</v>
      </c>
      <c r="F95" s="328"/>
      <c r="G95" s="308">
        <f t="shared" si="1"/>
        <v>1850</v>
      </c>
      <c r="H95" s="308">
        <v>1850</v>
      </c>
      <c r="I95" s="308"/>
    </row>
    <row r="96" spans="1:9" ht="24.75" customHeight="1">
      <c r="A96" s="297"/>
      <c r="B96" s="119"/>
      <c r="C96" s="297"/>
      <c r="D96" s="297">
        <v>4267</v>
      </c>
      <c r="E96" s="325" t="s">
        <v>426</v>
      </c>
      <c r="F96" s="328"/>
      <c r="G96" s="308">
        <f t="shared" si="1"/>
        <v>2500</v>
      </c>
      <c r="H96" s="308">
        <v>2500</v>
      </c>
      <c r="I96" s="308"/>
    </row>
    <row r="97" spans="1:9" ht="21.75" customHeight="1">
      <c r="A97" s="297"/>
      <c r="B97" s="119"/>
      <c r="C97" s="297"/>
      <c r="D97" s="297">
        <v>4241</v>
      </c>
      <c r="E97" s="325" t="s">
        <v>967</v>
      </c>
      <c r="F97" s="328"/>
      <c r="G97" s="308">
        <f t="shared" si="1"/>
        <v>15000</v>
      </c>
      <c r="H97" s="308">
        <v>15000</v>
      </c>
      <c r="I97" s="308"/>
    </row>
    <row r="98" spans="1:9" ht="14.25" customHeight="1">
      <c r="A98" s="297"/>
      <c r="B98" s="119"/>
      <c r="C98" s="297"/>
      <c r="D98" s="297">
        <v>4231</v>
      </c>
      <c r="E98" s="325" t="s">
        <v>427</v>
      </c>
      <c r="F98" s="328"/>
      <c r="G98" s="308">
        <f t="shared" si="1"/>
        <v>0</v>
      </c>
      <c r="H98" s="308"/>
      <c r="I98" s="308"/>
    </row>
    <row r="99" spans="1:9" ht="18.75" customHeight="1">
      <c r="A99" s="297"/>
      <c r="B99" s="119"/>
      <c r="C99" s="297"/>
      <c r="D99" s="297">
        <v>4251</v>
      </c>
      <c r="E99" s="325" t="s">
        <v>418</v>
      </c>
      <c r="F99" s="328"/>
      <c r="G99" s="308">
        <f t="shared" si="1"/>
        <v>2000</v>
      </c>
      <c r="H99" s="308">
        <v>2000</v>
      </c>
      <c r="I99" s="308"/>
    </row>
    <row r="100" spans="1:9" ht="17.25" customHeight="1">
      <c r="A100" s="297"/>
      <c r="B100" s="119"/>
      <c r="C100" s="297"/>
      <c r="D100" s="297">
        <v>4823</v>
      </c>
      <c r="E100" s="325" t="s">
        <v>946</v>
      </c>
      <c r="F100" s="328"/>
      <c r="G100" s="308">
        <f t="shared" si="1"/>
        <v>8000</v>
      </c>
      <c r="H100" s="308">
        <v>8000</v>
      </c>
      <c r="I100" s="308"/>
    </row>
    <row r="101" spans="1:9" ht="15" customHeight="1">
      <c r="A101" s="297"/>
      <c r="B101" s="119"/>
      <c r="C101" s="297"/>
      <c r="D101" s="297">
        <v>4261</v>
      </c>
      <c r="E101" s="325" t="s">
        <v>1033</v>
      </c>
      <c r="F101" s="328"/>
      <c r="G101" s="308">
        <f t="shared" si="1"/>
        <v>0</v>
      </c>
      <c r="H101" s="308"/>
      <c r="I101" s="308"/>
    </row>
    <row r="102" spans="1:9" ht="21" customHeight="1">
      <c r="A102" s="297"/>
      <c r="B102" s="119"/>
      <c r="C102" s="297"/>
      <c r="D102" s="297">
        <v>4252</v>
      </c>
      <c r="E102" s="325" t="s">
        <v>1034</v>
      </c>
      <c r="F102" s="328"/>
      <c r="G102" s="308">
        <f t="shared" si="1"/>
        <v>0</v>
      </c>
      <c r="H102" s="308"/>
      <c r="I102" s="308"/>
    </row>
    <row r="103" spans="1:9" ht="15.75" customHeight="1">
      <c r="A103" s="297"/>
      <c r="B103" s="119"/>
      <c r="C103" s="297"/>
      <c r="D103" s="297">
        <v>4264</v>
      </c>
      <c r="E103" s="325" t="s">
        <v>963</v>
      </c>
      <c r="F103" s="328"/>
      <c r="G103" s="308">
        <f t="shared" si="1"/>
        <v>3500</v>
      </c>
      <c r="H103" s="308">
        <v>3500</v>
      </c>
      <c r="I103" s="308"/>
    </row>
    <row r="104" spans="1:9" ht="20.25" customHeight="1">
      <c r="A104" s="297"/>
      <c r="B104" s="119"/>
      <c r="C104" s="297"/>
      <c r="D104" s="297">
        <v>4657</v>
      </c>
      <c r="E104" s="325" t="s">
        <v>464</v>
      </c>
      <c r="F104" s="328"/>
      <c r="G104" s="308">
        <f>H104+I104</f>
        <v>197776.1</v>
      </c>
      <c r="H104" s="308">
        <v>197776.1</v>
      </c>
      <c r="I104" s="308"/>
    </row>
    <row r="105" spans="1:9" ht="17.25" customHeight="1">
      <c r="A105" s="297"/>
      <c r="B105" s="119"/>
      <c r="C105" s="297"/>
      <c r="D105" s="297">
        <v>4269</v>
      </c>
      <c r="E105" s="325" t="s">
        <v>417</v>
      </c>
      <c r="F105" s="328"/>
      <c r="G105" s="308">
        <f t="shared" si="1"/>
        <v>4500</v>
      </c>
      <c r="H105" s="308">
        <v>4500</v>
      </c>
      <c r="I105" s="308"/>
    </row>
    <row r="106" spans="1:9" ht="26.25" customHeight="1">
      <c r="A106" s="297"/>
      <c r="B106" s="119"/>
      <c r="C106" s="297"/>
      <c r="D106" s="297">
        <v>4638</v>
      </c>
      <c r="E106" s="325" t="s">
        <v>428</v>
      </c>
      <c r="F106" s="328"/>
      <c r="G106" s="308">
        <f t="shared" si="1"/>
        <v>4000</v>
      </c>
      <c r="H106" s="308">
        <v>4000</v>
      </c>
      <c r="I106" s="308"/>
    </row>
    <row r="107" spans="1:9" ht="24" customHeight="1">
      <c r="A107" s="297"/>
      <c r="B107" s="119"/>
      <c r="C107" s="297"/>
      <c r="D107" s="297">
        <v>4639</v>
      </c>
      <c r="E107" s="325" t="s">
        <v>429</v>
      </c>
      <c r="F107" s="328"/>
      <c r="G107" s="308">
        <f t="shared" si="1"/>
        <v>3000</v>
      </c>
      <c r="H107" s="308">
        <v>3000</v>
      </c>
      <c r="I107" s="308"/>
    </row>
    <row r="108" spans="1:9" ht="28.5" customHeight="1">
      <c r="A108" s="297"/>
      <c r="B108" s="119"/>
      <c r="C108" s="297"/>
      <c r="D108" s="297">
        <v>4727</v>
      </c>
      <c r="E108" s="325" t="s">
        <v>430</v>
      </c>
      <c r="F108" s="328"/>
      <c r="G108" s="308">
        <f t="shared" si="1"/>
        <v>300</v>
      </c>
      <c r="H108" s="308">
        <v>300</v>
      </c>
      <c r="I108" s="308"/>
    </row>
    <row r="109" spans="1:9">
      <c r="A109" s="297"/>
      <c r="B109" s="119"/>
      <c r="C109" s="297"/>
      <c r="D109" s="297">
        <v>4819</v>
      </c>
      <c r="E109" s="325" t="s">
        <v>431</v>
      </c>
      <c r="F109" s="328"/>
      <c r="G109" s="308">
        <f t="shared" si="1"/>
        <v>800</v>
      </c>
      <c r="H109" s="308">
        <v>800</v>
      </c>
      <c r="I109" s="308"/>
    </row>
    <row r="110" spans="1:9" ht="21" customHeight="1">
      <c r="A110" s="297"/>
      <c r="B110" s="119"/>
      <c r="C110" s="297"/>
      <c r="D110" s="297">
        <v>4831</v>
      </c>
      <c r="E110" s="325" t="s">
        <v>432</v>
      </c>
      <c r="F110" s="328"/>
      <c r="G110" s="308">
        <f t="shared" si="1"/>
        <v>500</v>
      </c>
      <c r="H110" s="308">
        <v>500</v>
      </c>
      <c r="I110" s="308"/>
    </row>
    <row r="111" spans="1:9" ht="16.5" customHeight="1">
      <c r="A111" s="297"/>
      <c r="B111" s="119"/>
      <c r="C111" s="297"/>
      <c r="D111" s="297">
        <v>5112</v>
      </c>
      <c r="E111" s="325" t="s">
        <v>433</v>
      </c>
      <c r="F111" s="328"/>
      <c r="G111" s="308">
        <f t="shared" si="1"/>
        <v>5000</v>
      </c>
      <c r="H111" s="308"/>
      <c r="I111" s="308">
        <v>5000</v>
      </c>
    </row>
    <row r="112" spans="1:9" ht="16.5" customHeight="1">
      <c r="A112" s="297"/>
      <c r="B112" s="119"/>
      <c r="C112" s="297"/>
      <c r="D112" s="297">
        <v>5113</v>
      </c>
      <c r="E112" s="325" t="s">
        <v>419</v>
      </c>
      <c r="F112" s="328"/>
      <c r="G112" s="308">
        <f t="shared" si="1"/>
        <v>50000</v>
      </c>
      <c r="H112" s="308"/>
      <c r="I112" s="308">
        <v>50000</v>
      </c>
    </row>
    <row r="113" spans="1:9" ht="14.25" customHeight="1">
      <c r="A113" s="297"/>
      <c r="B113" s="119"/>
      <c r="C113" s="297"/>
      <c r="D113" s="297">
        <v>5122</v>
      </c>
      <c r="E113" s="325" t="s">
        <v>1035</v>
      </c>
      <c r="F113" s="328"/>
      <c r="G113" s="308">
        <f t="shared" si="1"/>
        <v>0</v>
      </c>
      <c r="H113" s="308"/>
      <c r="I113" s="308"/>
    </row>
    <row r="114" spans="1:9" ht="18" customHeight="1">
      <c r="A114" s="297"/>
      <c r="B114" s="119"/>
      <c r="C114" s="297"/>
      <c r="D114" s="297">
        <v>5129</v>
      </c>
      <c r="E114" s="325" t="s">
        <v>434</v>
      </c>
      <c r="F114" s="328"/>
      <c r="G114" s="308">
        <f t="shared" si="1"/>
        <v>20000</v>
      </c>
      <c r="H114" s="308"/>
      <c r="I114" s="308">
        <v>20000</v>
      </c>
    </row>
    <row r="115" spans="1:9" ht="15" hidden="1" customHeight="1">
      <c r="A115" s="297"/>
      <c r="B115" s="110"/>
      <c r="C115" s="296"/>
      <c r="D115" s="296">
        <v>5121</v>
      </c>
      <c r="E115" s="326" t="s">
        <v>968</v>
      </c>
      <c r="F115" s="328"/>
      <c r="G115" s="308">
        <f t="shared" si="1"/>
        <v>0</v>
      </c>
      <c r="H115" s="308"/>
      <c r="I115" s="327"/>
    </row>
    <row r="116" spans="1:9" ht="15" hidden="1" customHeight="1">
      <c r="A116" s="297"/>
      <c r="B116" s="110"/>
      <c r="C116" s="296"/>
      <c r="D116" s="296"/>
      <c r="E116" s="325" t="s">
        <v>493</v>
      </c>
      <c r="F116" s="326"/>
      <c r="G116" s="308">
        <f t="shared" si="1"/>
        <v>0</v>
      </c>
      <c r="H116" s="327"/>
      <c r="I116" s="308"/>
    </row>
    <row r="117" spans="1:9" ht="15" hidden="1" customHeight="1">
      <c r="A117" s="297"/>
      <c r="B117" s="119" t="s">
        <v>19</v>
      </c>
      <c r="C117" s="297">
        <v>7</v>
      </c>
      <c r="D117" s="297">
        <v>1</v>
      </c>
      <c r="E117" s="325" t="s">
        <v>711</v>
      </c>
      <c r="F117" s="328"/>
      <c r="G117" s="308">
        <f t="shared" si="1"/>
        <v>0</v>
      </c>
      <c r="H117" s="308"/>
      <c r="I117" s="308"/>
    </row>
    <row r="118" spans="1:9" ht="15" hidden="1" customHeight="1">
      <c r="A118" s="297">
        <v>2180</v>
      </c>
      <c r="B118" s="119"/>
      <c r="C118" s="297"/>
      <c r="D118" s="297"/>
      <c r="E118" s="325" t="s">
        <v>965</v>
      </c>
      <c r="F118" s="328"/>
      <c r="G118" s="308">
        <f t="shared" si="1"/>
        <v>0</v>
      </c>
      <c r="H118" s="308"/>
      <c r="I118" s="308"/>
    </row>
    <row r="119" spans="1:9" ht="15" hidden="1" customHeight="1">
      <c r="A119" s="297"/>
      <c r="B119" s="119"/>
      <c r="C119" s="297"/>
      <c r="D119" s="297"/>
      <c r="E119" s="325" t="s">
        <v>423</v>
      </c>
      <c r="F119" s="328"/>
      <c r="G119" s="308">
        <f t="shared" si="1"/>
        <v>0</v>
      </c>
      <c r="H119" s="308"/>
      <c r="I119" s="308"/>
    </row>
    <row r="120" spans="1:9" ht="15" hidden="1" customHeight="1">
      <c r="A120" s="297">
        <v>2181</v>
      </c>
      <c r="B120" s="119"/>
      <c r="C120" s="297"/>
      <c r="D120" s="297"/>
      <c r="E120" s="325" t="s">
        <v>423</v>
      </c>
      <c r="F120" s="328"/>
      <c r="G120" s="308">
        <f t="shared" si="1"/>
        <v>0</v>
      </c>
      <c r="H120" s="308"/>
      <c r="I120" s="308"/>
    </row>
    <row r="121" spans="1:9" ht="15" hidden="1" customHeight="1">
      <c r="A121" s="297"/>
      <c r="B121" s="110" t="s">
        <v>19</v>
      </c>
      <c r="C121" s="296">
        <v>8</v>
      </c>
      <c r="D121" s="296">
        <v>0</v>
      </c>
      <c r="E121" s="326" t="s">
        <v>765</v>
      </c>
      <c r="F121" s="326" t="s">
        <v>147</v>
      </c>
      <c r="G121" s="308">
        <f t="shared" si="1"/>
        <v>0</v>
      </c>
      <c r="H121" s="308"/>
      <c r="I121" s="327"/>
    </row>
    <row r="122" spans="1:9" ht="15" hidden="1" customHeight="1">
      <c r="A122" s="297">
        <v>2182</v>
      </c>
      <c r="B122" s="110"/>
      <c r="C122" s="296"/>
      <c r="D122" s="296"/>
      <c r="E122" s="325" t="s">
        <v>493</v>
      </c>
      <c r="F122" s="326"/>
      <c r="G122" s="308">
        <f t="shared" si="1"/>
        <v>0</v>
      </c>
      <c r="H122" s="327"/>
      <c r="I122" s="308"/>
    </row>
    <row r="123" spans="1:9" ht="15" hidden="1" customHeight="1">
      <c r="A123" s="297">
        <v>2183</v>
      </c>
      <c r="B123" s="119" t="s">
        <v>19</v>
      </c>
      <c r="C123" s="297">
        <v>8</v>
      </c>
      <c r="D123" s="297">
        <v>1</v>
      </c>
      <c r="E123" s="325" t="s">
        <v>765</v>
      </c>
      <c r="F123" s="309" t="s">
        <v>148</v>
      </c>
      <c r="G123" s="308">
        <f t="shared" si="1"/>
        <v>0</v>
      </c>
      <c r="H123" s="308"/>
      <c r="I123" s="308"/>
    </row>
    <row r="124" spans="1:9" ht="15" hidden="1" customHeight="1">
      <c r="A124" s="297">
        <v>2184</v>
      </c>
      <c r="B124" s="119"/>
      <c r="C124" s="297"/>
      <c r="D124" s="297"/>
      <c r="E124" s="325" t="s">
        <v>493</v>
      </c>
      <c r="F124" s="309"/>
      <c r="G124" s="308">
        <f t="shared" si="1"/>
        <v>0</v>
      </c>
      <c r="H124" s="308"/>
      <c r="I124" s="308"/>
    </row>
    <row r="125" spans="1:9" ht="15" hidden="1" customHeight="1">
      <c r="A125" s="297"/>
      <c r="B125" s="119" t="s">
        <v>19</v>
      </c>
      <c r="C125" s="297">
        <v>8</v>
      </c>
      <c r="D125" s="297">
        <v>1</v>
      </c>
      <c r="E125" s="325" t="s">
        <v>619</v>
      </c>
      <c r="F125" s="309"/>
      <c r="G125" s="308">
        <f t="shared" si="1"/>
        <v>0</v>
      </c>
      <c r="H125" s="308"/>
      <c r="I125" s="308"/>
    </row>
    <row r="126" spans="1:9" ht="15" hidden="1" customHeight="1">
      <c r="A126" s="297"/>
      <c r="B126" s="119" t="s">
        <v>19</v>
      </c>
      <c r="C126" s="297">
        <v>8</v>
      </c>
      <c r="D126" s="297">
        <v>1</v>
      </c>
      <c r="E126" s="325" t="s">
        <v>712</v>
      </c>
      <c r="F126" s="309"/>
      <c r="G126" s="308">
        <f t="shared" si="1"/>
        <v>0</v>
      </c>
      <c r="H126" s="308"/>
      <c r="I126" s="308"/>
    </row>
    <row r="127" spans="1:9" ht="15" hidden="1" customHeight="1">
      <c r="A127" s="297"/>
      <c r="B127" s="119" t="s">
        <v>19</v>
      </c>
      <c r="C127" s="297">
        <v>8</v>
      </c>
      <c r="D127" s="297">
        <v>1</v>
      </c>
      <c r="E127" s="325" t="s">
        <v>766</v>
      </c>
      <c r="F127" s="309"/>
      <c r="G127" s="308">
        <f t="shared" si="1"/>
        <v>0</v>
      </c>
      <c r="H127" s="308"/>
      <c r="I127" s="308"/>
    </row>
    <row r="128" spans="1:9" ht="0.75" hidden="1" customHeight="1">
      <c r="A128" s="297">
        <v>2185</v>
      </c>
      <c r="B128" s="119"/>
      <c r="C128" s="297"/>
      <c r="D128" s="297"/>
      <c r="E128" s="325" t="s">
        <v>965</v>
      </c>
      <c r="F128" s="328"/>
      <c r="G128" s="308">
        <f t="shared" si="1"/>
        <v>0</v>
      </c>
      <c r="H128" s="308"/>
      <c r="I128" s="308"/>
    </row>
    <row r="129" spans="1:9" ht="15" hidden="1" customHeight="1">
      <c r="A129" s="297">
        <v>2200</v>
      </c>
      <c r="B129" s="119"/>
      <c r="C129" s="297"/>
      <c r="D129" s="297"/>
      <c r="E129" s="325" t="s">
        <v>423</v>
      </c>
      <c r="F129" s="328"/>
      <c r="G129" s="308">
        <f t="shared" si="1"/>
        <v>0</v>
      </c>
      <c r="H129" s="308"/>
      <c r="I129" s="308"/>
    </row>
    <row r="130" spans="1:9" ht="15" hidden="1" customHeight="1">
      <c r="A130" s="297"/>
      <c r="B130" s="119"/>
      <c r="C130" s="297"/>
      <c r="D130" s="297"/>
      <c r="E130" s="325" t="s">
        <v>423</v>
      </c>
      <c r="F130" s="328"/>
      <c r="G130" s="308">
        <f t="shared" si="1"/>
        <v>0</v>
      </c>
      <c r="H130" s="308"/>
      <c r="I130" s="308"/>
    </row>
    <row r="131" spans="1:9" ht="15" hidden="1" customHeight="1">
      <c r="A131" s="297">
        <v>2210</v>
      </c>
      <c r="B131" s="119" t="s">
        <v>24</v>
      </c>
      <c r="C131" s="297">
        <v>8</v>
      </c>
      <c r="D131" s="297">
        <v>1</v>
      </c>
      <c r="E131" s="325"/>
      <c r="F131" s="309"/>
      <c r="G131" s="308">
        <f t="shared" si="1"/>
        <v>0</v>
      </c>
      <c r="H131" s="308"/>
      <c r="I131" s="308"/>
    </row>
    <row r="132" spans="1:9" ht="15" hidden="1" customHeight="1">
      <c r="A132" s="297"/>
      <c r="B132" s="110" t="s">
        <v>20</v>
      </c>
      <c r="C132" s="296">
        <v>0</v>
      </c>
      <c r="D132" s="296">
        <v>0</v>
      </c>
      <c r="E132" s="320" t="s">
        <v>601</v>
      </c>
      <c r="F132" s="330" t="s">
        <v>149</v>
      </c>
      <c r="G132" s="308">
        <f t="shared" si="1"/>
        <v>0</v>
      </c>
      <c r="H132" s="308"/>
      <c r="I132" s="308"/>
    </row>
    <row r="133" spans="1:9" ht="15" hidden="1" customHeight="1">
      <c r="A133" s="297">
        <v>2211</v>
      </c>
      <c r="B133" s="110"/>
      <c r="C133" s="296"/>
      <c r="D133" s="296"/>
      <c r="E133" s="325" t="s">
        <v>498</v>
      </c>
      <c r="F133" s="323"/>
      <c r="G133" s="308">
        <f t="shared" si="1"/>
        <v>0</v>
      </c>
      <c r="H133" s="308"/>
      <c r="I133" s="308"/>
    </row>
    <row r="134" spans="1:9" ht="15" hidden="1" customHeight="1">
      <c r="A134" s="297"/>
      <c r="B134" s="110" t="s">
        <v>20</v>
      </c>
      <c r="C134" s="297">
        <v>1</v>
      </c>
      <c r="D134" s="297">
        <v>0</v>
      </c>
      <c r="E134" s="326" t="s">
        <v>620</v>
      </c>
      <c r="F134" s="319" t="s">
        <v>150</v>
      </c>
      <c r="G134" s="308">
        <f t="shared" si="1"/>
        <v>0</v>
      </c>
      <c r="H134" s="308"/>
      <c r="I134" s="327"/>
    </row>
    <row r="135" spans="1:9" ht="15" hidden="1" customHeight="1">
      <c r="A135" s="297"/>
      <c r="B135" s="110"/>
      <c r="C135" s="296"/>
      <c r="D135" s="296"/>
      <c r="E135" s="325" t="s">
        <v>493</v>
      </c>
      <c r="F135" s="326"/>
      <c r="G135" s="308">
        <f t="shared" si="1"/>
        <v>0</v>
      </c>
      <c r="H135" s="327"/>
      <c r="I135" s="308"/>
    </row>
    <row r="136" spans="1:9" ht="15" hidden="1" customHeight="1">
      <c r="A136" s="297"/>
      <c r="B136" s="119" t="s">
        <v>20</v>
      </c>
      <c r="C136" s="297">
        <v>1</v>
      </c>
      <c r="D136" s="297">
        <v>1</v>
      </c>
      <c r="E136" s="325" t="s">
        <v>621</v>
      </c>
      <c r="F136" s="309" t="s">
        <v>151</v>
      </c>
      <c r="G136" s="308">
        <f t="shared" si="1"/>
        <v>0</v>
      </c>
      <c r="H136" s="308"/>
      <c r="I136" s="308"/>
    </row>
    <row r="137" spans="1:9" ht="15" hidden="1" customHeight="1">
      <c r="A137" s="297">
        <v>2220</v>
      </c>
      <c r="B137" s="119"/>
      <c r="C137" s="297"/>
      <c r="D137" s="297"/>
      <c r="E137" s="325" t="s">
        <v>965</v>
      </c>
      <c r="F137" s="328"/>
      <c r="G137" s="308">
        <f t="shared" si="1"/>
        <v>0</v>
      </c>
      <c r="H137" s="308"/>
      <c r="I137" s="308"/>
    </row>
    <row r="138" spans="1:9" ht="15" hidden="1" customHeight="1">
      <c r="A138" s="297"/>
      <c r="B138" s="119"/>
      <c r="C138" s="297"/>
      <c r="D138" s="297"/>
      <c r="E138" s="325" t="s">
        <v>423</v>
      </c>
      <c r="F138" s="328"/>
      <c r="G138" s="308">
        <f t="shared" si="1"/>
        <v>0</v>
      </c>
      <c r="H138" s="308"/>
      <c r="I138" s="308"/>
    </row>
    <row r="139" spans="1:9" ht="15" hidden="1" customHeight="1">
      <c r="A139" s="297">
        <v>2221</v>
      </c>
      <c r="B139" s="119"/>
      <c r="C139" s="297"/>
      <c r="D139" s="297"/>
      <c r="E139" s="325" t="s">
        <v>423</v>
      </c>
      <c r="F139" s="328"/>
      <c r="G139" s="308">
        <f t="shared" si="1"/>
        <v>0</v>
      </c>
      <c r="H139" s="308"/>
      <c r="I139" s="308"/>
    </row>
    <row r="140" spans="1:9" ht="15" hidden="1" customHeight="1">
      <c r="A140" s="297"/>
      <c r="B140" s="110" t="s">
        <v>20</v>
      </c>
      <c r="C140" s="296">
        <v>2</v>
      </c>
      <c r="D140" s="296">
        <v>0</v>
      </c>
      <c r="E140" s="326" t="s">
        <v>713</v>
      </c>
      <c r="F140" s="319" t="s">
        <v>152</v>
      </c>
      <c r="G140" s="308">
        <f t="shared" ref="G140:G203" si="2">H140+I140</f>
        <v>0</v>
      </c>
      <c r="H140" s="308"/>
      <c r="I140" s="327"/>
    </row>
    <row r="141" spans="1:9" ht="15" hidden="1" customHeight="1">
      <c r="A141" s="297"/>
      <c r="B141" s="110"/>
      <c r="C141" s="296"/>
      <c r="D141" s="296"/>
      <c r="E141" s="325" t="s">
        <v>493</v>
      </c>
      <c r="F141" s="326"/>
      <c r="G141" s="308">
        <f t="shared" si="2"/>
        <v>0</v>
      </c>
      <c r="H141" s="327"/>
      <c r="I141" s="308"/>
    </row>
    <row r="142" spans="1:9" ht="15" hidden="1" customHeight="1">
      <c r="A142" s="297"/>
      <c r="B142" s="119" t="s">
        <v>20</v>
      </c>
      <c r="C142" s="297">
        <v>2</v>
      </c>
      <c r="D142" s="297">
        <v>1</v>
      </c>
      <c r="E142" s="325" t="s">
        <v>714</v>
      </c>
      <c r="F142" s="309" t="s">
        <v>153</v>
      </c>
      <c r="G142" s="308">
        <f t="shared" si="2"/>
        <v>0</v>
      </c>
      <c r="H142" s="308"/>
      <c r="I142" s="308"/>
    </row>
    <row r="143" spans="1:9" ht="15" hidden="1" customHeight="1">
      <c r="A143" s="297">
        <v>2230</v>
      </c>
      <c r="B143" s="119"/>
      <c r="C143" s="297"/>
      <c r="D143" s="297"/>
      <c r="E143" s="325" t="s">
        <v>965</v>
      </c>
      <c r="F143" s="328"/>
      <c r="G143" s="308">
        <f t="shared" si="2"/>
        <v>0</v>
      </c>
      <c r="H143" s="308"/>
      <c r="I143" s="308"/>
    </row>
    <row r="144" spans="1:9" ht="15" hidden="1" customHeight="1">
      <c r="A144" s="297"/>
      <c r="B144" s="119"/>
      <c r="C144" s="297"/>
      <c r="D144" s="297"/>
      <c r="E144" s="325" t="s">
        <v>423</v>
      </c>
      <c r="F144" s="328"/>
      <c r="G144" s="308">
        <f t="shared" si="2"/>
        <v>0</v>
      </c>
      <c r="H144" s="308"/>
      <c r="I144" s="308"/>
    </row>
    <row r="145" spans="1:9" ht="0.75" hidden="1" customHeight="1">
      <c r="A145" s="297">
        <v>2231</v>
      </c>
      <c r="B145" s="119"/>
      <c r="C145" s="297"/>
      <c r="D145" s="297"/>
      <c r="E145" s="325" t="s">
        <v>423</v>
      </c>
      <c r="F145" s="328"/>
      <c r="G145" s="308">
        <f t="shared" si="2"/>
        <v>0</v>
      </c>
      <c r="H145" s="308"/>
      <c r="I145" s="308"/>
    </row>
    <row r="146" spans="1:9" ht="15" hidden="1" customHeight="1">
      <c r="A146" s="297"/>
      <c r="B146" s="110" t="s">
        <v>20</v>
      </c>
      <c r="C146" s="297">
        <v>3</v>
      </c>
      <c r="D146" s="297">
        <v>0</v>
      </c>
      <c r="E146" s="326" t="s">
        <v>756</v>
      </c>
      <c r="F146" s="319" t="s">
        <v>154</v>
      </c>
      <c r="G146" s="308">
        <f t="shared" si="2"/>
        <v>0</v>
      </c>
      <c r="H146" s="308"/>
      <c r="I146" s="327"/>
    </row>
    <row r="147" spans="1:9" ht="15" hidden="1" customHeight="1">
      <c r="A147" s="297"/>
      <c r="B147" s="110"/>
      <c r="C147" s="296"/>
      <c r="D147" s="296"/>
      <c r="E147" s="325" t="s">
        <v>493</v>
      </c>
      <c r="F147" s="326"/>
      <c r="G147" s="308">
        <f t="shared" si="2"/>
        <v>0</v>
      </c>
      <c r="H147" s="327"/>
      <c r="I147" s="308"/>
    </row>
    <row r="148" spans="1:9" ht="15" hidden="1" customHeight="1">
      <c r="A148" s="297"/>
      <c r="B148" s="119" t="s">
        <v>20</v>
      </c>
      <c r="C148" s="297">
        <v>3</v>
      </c>
      <c r="D148" s="297">
        <v>1</v>
      </c>
      <c r="E148" s="325" t="s">
        <v>757</v>
      </c>
      <c r="F148" s="309" t="s">
        <v>155</v>
      </c>
      <c r="G148" s="308">
        <f t="shared" si="2"/>
        <v>0</v>
      </c>
      <c r="H148" s="308"/>
      <c r="I148" s="308"/>
    </row>
    <row r="149" spans="1:9" ht="15" hidden="1" customHeight="1">
      <c r="A149" s="297">
        <v>2240</v>
      </c>
      <c r="B149" s="119"/>
      <c r="C149" s="297"/>
      <c r="D149" s="297"/>
      <c r="E149" s="325" t="s">
        <v>965</v>
      </c>
      <c r="F149" s="328"/>
      <c r="G149" s="308">
        <f t="shared" si="2"/>
        <v>0</v>
      </c>
      <c r="H149" s="308"/>
      <c r="I149" s="308"/>
    </row>
    <row r="150" spans="1:9" ht="15" hidden="1" customHeight="1">
      <c r="A150" s="297"/>
      <c r="B150" s="119"/>
      <c r="C150" s="297"/>
      <c r="D150" s="297"/>
      <c r="E150" s="325" t="s">
        <v>423</v>
      </c>
      <c r="F150" s="328"/>
      <c r="G150" s="308">
        <f t="shared" si="2"/>
        <v>0</v>
      </c>
      <c r="H150" s="308"/>
      <c r="I150" s="308"/>
    </row>
    <row r="151" spans="1:9" ht="15" hidden="1" customHeight="1">
      <c r="A151" s="297">
        <v>2241</v>
      </c>
      <c r="B151" s="119"/>
      <c r="C151" s="297"/>
      <c r="D151" s="297"/>
      <c r="E151" s="325" t="s">
        <v>423</v>
      </c>
      <c r="F151" s="328"/>
      <c r="G151" s="308">
        <f t="shared" si="2"/>
        <v>0</v>
      </c>
      <c r="H151" s="308"/>
      <c r="I151" s="308"/>
    </row>
    <row r="152" spans="1:9" ht="15" hidden="1" customHeight="1">
      <c r="A152" s="297"/>
      <c r="B152" s="110" t="s">
        <v>20</v>
      </c>
      <c r="C152" s="296">
        <v>4</v>
      </c>
      <c r="D152" s="296">
        <v>0</v>
      </c>
      <c r="E152" s="326" t="s">
        <v>715</v>
      </c>
      <c r="F152" s="326" t="s">
        <v>156</v>
      </c>
      <c r="G152" s="308">
        <f t="shared" si="2"/>
        <v>0</v>
      </c>
      <c r="H152" s="308"/>
      <c r="I152" s="327"/>
    </row>
    <row r="153" spans="1:9" ht="15" hidden="1" customHeight="1">
      <c r="A153" s="297">
        <v>2250</v>
      </c>
      <c r="B153" s="110"/>
      <c r="C153" s="296"/>
      <c r="D153" s="296"/>
      <c r="E153" s="325" t="s">
        <v>493</v>
      </c>
      <c r="F153" s="326"/>
      <c r="G153" s="308">
        <f t="shared" si="2"/>
        <v>0</v>
      </c>
      <c r="H153" s="327"/>
      <c r="I153" s="308"/>
    </row>
    <row r="154" spans="1:9" ht="15" hidden="1" customHeight="1">
      <c r="A154" s="297"/>
      <c r="B154" s="119" t="s">
        <v>20</v>
      </c>
      <c r="C154" s="297">
        <v>4</v>
      </c>
      <c r="D154" s="297">
        <v>1</v>
      </c>
      <c r="E154" s="325" t="s">
        <v>715</v>
      </c>
      <c r="F154" s="309" t="s">
        <v>156</v>
      </c>
      <c r="G154" s="308">
        <f t="shared" si="2"/>
        <v>0</v>
      </c>
      <c r="H154" s="308"/>
      <c r="I154" s="327"/>
    </row>
    <row r="155" spans="1:9" ht="15" hidden="1" customHeight="1">
      <c r="A155" s="297">
        <v>2251</v>
      </c>
      <c r="B155" s="110"/>
      <c r="C155" s="296"/>
      <c r="D155" s="296"/>
      <c r="E155" s="325" t="s">
        <v>493</v>
      </c>
      <c r="F155" s="326"/>
      <c r="G155" s="308">
        <f t="shared" si="2"/>
        <v>0</v>
      </c>
      <c r="H155" s="327"/>
      <c r="I155" s="308"/>
    </row>
    <row r="156" spans="1:9" ht="15" hidden="1" customHeight="1">
      <c r="A156" s="297"/>
      <c r="B156" s="110" t="s">
        <v>20</v>
      </c>
      <c r="C156" s="296">
        <v>5</v>
      </c>
      <c r="D156" s="296">
        <v>0</v>
      </c>
      <c r="E156" s="326" t="s">
        <v>622</v>
      </c>
      <c r="F156" s="326" t="s">
        <v>157</v>
      </c>
      <c r="G156" s="308">
        <f t="shared" si="2"/>
        <v>0</v>
      </c>
      <c r="H156" s="308"/>
      <c r="I156" s="327"/>
    </row>
    <row r="157" spans="1:9" ht="15" hidden="1" customHeight="1">
      <c r="A157" s="297"/>
      <c r="B157" s="110"/>
      <c r="C157" s="296"/>
      <c r="D157" s="296"/>
      <c r="E157" s="325" t="s">
        <v>493</v>
      </c>
      <c r="F157" s="326"/>
      <c r="G157" s="308">
        <f t="shared" si="2"/>
        <v>0</v>
      </c>
      <c r="H157" s="327"/>
      <c r="I157" s="308"/>
    </row>
    <row r="158" spans="1:9" ht="15" hidden="1" customHeight="1">
      <c r="A158" s="297"/>
      <c r="B158" s="119" t="s">
        <v>20</v>
      </c>
      <c r="C158" s="297">
        <v>5</v>
      </c>
      <c r="D158" s="297">
        <v>1</v>
      </c>
      <c r="E158" s="325" t="s">
        <v>622</v>
      </c>
      <c r="F158" s="309" t="s">
        <v>158</v>
      </c>
      <c r="G158" s="308">
        <f t="shared" si="2"/>
        <v>0</v>
      </c>
      <c r="H158" s="308"/>
      <c r="I158" s="308"/>
    </row>
    <row r="159" spans="1:9" ht="0.75" hidden="1" customHeight="1">
      <c r="A159" s="297">
        <v>2300</v>
      </c>
      <c r="B159" s="119"/>
      <c r="C159" s="297"/>
      <c r="D159" s="297"/>
      <c r="E159" s="325" t="s">
        <v>965</v>
      </c>
      <c r="F159" s="328"/>
      <c r="G159" s="308">
        <f t="shared" si="2"/>
        <v>0</v>
      </c>
      <c r="H159" s="308"/>
      <c r="I159" s="308"/>
    </row>
    <row r="160" spans="1:9" ht="15" hidden="1" customHeight="1">
      <c r="A160" s="297"/>
      <c r="B160" s="119"/>
      <c r="C160" s="297"/>
      <c r="D160" s="297"/>
      <c r="E160" s="325" t="s">
        <v>423</v>
      </c>
      <c r="F160" s="328"/>
      <c r="G160" s="308">
        <f t="shared" si="2"/>
        <v>0</v>
      </c>
      <c r="H160" s="308"/>
      <c r="I160" s="308"/>
    </row>
    <row r="161" spans="1:9" ht="15" hidden="1" customHeight="1">
      <c r="A161" s="297">
        <v>2310</v>
      </c>
      <c r="B161" s="119"/>
      <c r="C161" s="297"/>
      <c r="D161" s="297"/>
      <c r="E161" s="325" t="s">
        <v>423</v>
      </c>
      <c r="F161" s="328"/>
      <c r="G161" s="308">
        <f t="shared" si="2"/>
        <v>0</v>
      </c>
      <c r="H161" s="308"/>
      <c r="I161" s="308"/>
    </row>
    <row r="162" spans="1:9" ht="15" hidden="1" customHeight="1">
      <c r="A162" s="297"/>
      <c r="B162" s="110" t="s">
        <v>21</v>
      </c>
      <c r="C162" s="296">
        <v>0</v>
      </c>
      <c r="D162" s="296">
        <v>0</v>
      </c>
      <c r="E162" s="320" t="s">
        <v>602</v>
      </c>
      <c r="F162" s="330" t="s">
        <v>159</v>
      </c>
      <c r="G162" s="308">
        <f t="shared" si="2"/>
        <v>0</v>
      </c>
      <c r="H162" s="308"/>
      <c r="I162" s="308"/>
    </row>
    <row r="163" spans="1:9" ht="15" hidden="1" customHeight="1">
      <c r="A163" s="297">
        <v>2311</v>
      </c>
      <c r="B163" s="110"/>
      <c r="C163" s="296"/>
      <c r="D163" s="296"/>
      <c r="E163" s="325" t="s">
        <v>498</v>
      </c>
      <c r="F163" s="323"/>
      <c r="G163" s="308">
        <f t="shared" si="2"/>
        <v>0</v>
      </c>
      <c r="H163" s="308"/>
      <c r="I163" s="308"/>
    </row>
    <row r="164" spans="1:9" ht="15" hidden="1" customHeight="1">
      <c r="A164" s="297"/>
      <c r="B164" s="110" t="s">
        <v>21</v>
      </c>
      <c r="C164" s="296">
        <v>1</v>
      </c>
      <c r="D164" s="296">
        <v>0</v>
      </c>
      <c r="E164" s="326" t="s">
        <v>623</v>
      </c>
      <c r="F164" s="326" t="s">
        <v>160</v>
      </c>
      <c r="G164" s="308">
        <f t="shared" si="2"/>
        <v>0</v>
      </c>
      <c r="H164" s="308"/>
      <c r="I164" s="327"/>
    </row>
    <row r="165" spans="1:9" ht="15" hidden="1" customHeight="1">
      <c r="A165" s="297"/>
      <c r="B165" s="110"/>
      <c r="C165" s="296"/>
      <c r="D165" s="296"/>
      <c r="E165" s="325" t="s">
        <v>493</v>
      </c>
      <c r="F165" s="326"/>
      <c r="G165" s="308">
        <f t="shared" si="2"/>
        <v>0</v>
      </c>
      <c r="H165" s="327"/>
      <c r="I165" s="308"/>
    </row>
    <row r="166" spans="1:9" ht="15" hidden="1" customHeight="1">
      <c r="A166" s="297"/>
      <c r="B166" s="119" t="s">
        <v>21</v>
      </c>
      <c r="C166" s="297">
        <v>1</v>
      </c>
      <c r="D166" s="297">
        <v>1</v>
      </c>
      <c r="E166" s="325" t="s">
        <v>624</v>
      </c>
      <c r="F166" s="309" t="s">
        <v>161</v>
      </c>
      <c r="G166" s="308">
        <f t="shared" si="2"/>
        <v>0</v>
      </c>
      <c r="H166" s="308"/>
      <c r="I166" s="308"/>
    </row>
    <row r="167" spans="1:9" ht="15" hidden="1" customHeight="1">
      <c r="A167" s="297">
        <v>2312</v>
      </c>
      <c r="B167" s="119"/>
      <c r="C167" s="297"/>
      <c r="D167" s="297"/>
      <c r="E167" s="325" t="s">
        <v>965</v>
      </c>
      <c r="F167" s="328"/>
      <c r="G167" s="308">
        <f t="shared" si="2"/>
        <v>0</v>
      </c>
      <c r="H167" s="308"/>
      <c r="I167" s="308"/>
    </row>
    <row r="168" spans="1:9" ht="15" hidden="1" customHeight="1">
      <c r="A168" s="297"/>
      <c r="B168" s="119"/>
      <c r="C168" s="297"/>
      <c r="D168" s="297"/>
      <c r="E168" s="325" t="s">
        <v>423</v>
      </c>
      <c r="F168" s="328"/>
      <c r="G168" s="308">
        <f t="shared" si="2"/>
        <v>0</v>
      </c>
      <c r="H168" s="308"/>
      <c r="I168" s="308"/>
    </row>
    <row r="169" spans="1:9" ht="15" hidden="1" customHeight="1">
      <c r="A169" s="297"/>
      <c r="B169" s="119"/>
      <c r="C169" s="297"/>
      <c r="D169" s="297"/>
      <c r="E169" s="325" t="s">
        <v>423</v>
      </c>
      <c r="F169" s="328"/>
      <c r="G169" s="308">
        <f t="shared" si="2"/>
        <v>0</v>
      </c>
      <c r="H169" s="308"/>
      <c r="I169" s="308"/>
    </row>
    <row r="170" spans="1:9" ht="15" hidden="1" customHeight="1">
      <c r="A170" s="297"/>
      <c r="B170" s="119" t="s">
        <v>21</v>
      </c>
      <c r="C170" s="297">
        <v>1</v>
      </c>
      <c r="D170" s="297">
        <v>2</v>
      </c>
      <c r="E170" s="325" t="s">
        <v>625</v>
      </c>
      <c r="F170" s="309"/>
      <c r="G170" s="308">
        <f t="shared" si="2"/>
        <v>0</v>
      </c>
      <c r="H170" s="308"/>
      <c r="I170" s="308"/>
    </row>
    <row r="171" spans="1:9" ht="15" hidden="1" customHeight="1">
      <c r="A171" s="297">
        <v>2313</v>
      </c>
      <c r="B171" s="119"/>
      <c r="C171" s="297"/>
      <c r="D171" s="297"/>
      <c r="E171" s="325" t="s">
        <v>965</v>
      </c>
      <c r="F171" s="328"/>
      <c r="G171" s="308">
        <f t="shared" si="2"/>
        <v>0</v>
      </c>
      <c r="H171" s="308"/>
      <c r="I171" s="308"/>
    </row>
    <row r="172" spans="1:9" ht="15" hidden="1" customHeight="1">
      <c r="A172" s="297"/>
      <c r="B172" s="119"/>
      <c r="C172" s="297"/>
      <c r="D172" s="297"/>
      <c r="E172" s="325" t="s">
        <v>423</v>
      </c>
      <c r="F172" s="328"/>
      <c r="G172" s="308">
        <f t="shared" si="2"/>
        <v>0</v>
      </c>
      <c r="H172" s="308"/>
      <c r="I172" s="308"/>
    </row>
    <row r="173" spans="1:9" ht="2.25" hidden="1" customHeight="1">
      <c r="A173" s="297"/>
      <c r="B173" s="119"/>
      <c r="C173" s="297"/>
      <c r="D173" s="297"/>
      <c r="E173" s="325" t="s">
        <v>423</v>
      </c>
      <c r="F173" s="328"/>
      <c r="G173" s="308">
        <f t="shared" si="2"/>
        <v>0</v>
      </c>
      <c r="H173" s="308"/>
      <c r="I173" s="308"/>
    </row>
    <row r="174" spans="1:9" ht="15" hidden="1" customHeight="1">
      <c r="A174" s="297"/>
      <c r="B174" s="119" t="s">
        <v>21</v>
      </c>
      <c r="C174" s="297">
        <v>1</v>
      </c>
      <c r="D174" s="297">
        <v>3</v>
      </c>
      <c r="E174" s="325" t="s">
        <v>626</v>
      </c>
      <c r="F174" s="309"/>
      <c r="G174" s="308">
        <f t="shared" si="2"/>
        <v>0</v>
      </c>
      <c r="H174" s="308"/>
      <c r="I174" s="308"/>
    </row>
    <row r="175" spans="1:9" ht="15" hidden="1" customHeight="1">
      <c r="A175" s="297">
        <v>2320</v>
      </c>
      <c r="B175" s="119"/>
      <c r="C175" s="297"/>
      <c r="D175" s="297"/>
      <c r="E175" s="325" t="s">
        <v>965</v>
      </c>
      <c r="F175" s="328"/>
      <c r="G175" s="308">
        <f t="shared" si="2"/>
        <v>0</v>
      </c>
      <c r="H175" s="308"/>
      <c r="I175" s="308"/>
    </row>
    <row r="176" spans="1:9" ht="15" hidden="1" customHeight="1">
      <c r="A176" s="297"/>
      <c r="B176" s="119"/>
      <c r="C176" s="297"/>
      <c r="D176" s="297"/>
      <c r="E176" s="325" t="s">
        <v>423</v>
      </c>
      <c r="F176" s="328"/>
      <c r="G176" s="308">
        <f t="shared" si="2"/>
        <v>0</v>
      </c>
      <c r="H176" s="308"/>
      <c r="I176" s="308"/>
    </row>
    <row r="177" spans="1:9" ht="15" hidden="1" customHeight="1">
      <c r="A177" s="297">
        <v>2321</v>
      </c>
      <c r="B177" s="119"/>
      <c r="C177" s="297"/>
      <c r="D177" s="297"/>
      <c r="E177" s="325" t="s">
        <v>423</v>
      </c>
      <c r="F177" s="328"/>
      <c r="G177" s="308">
        <f t="shared" si="2"/>
        <v>0</v>
      </c>
      <c r="H177" s="308"/>
      <c r="I177" s="308"/>
    </row>
    <row r="178" spans="1:9" ht="15" hidden="1" customHeight="1">
      <c r="A178" s="297"/>
      <c r="B178" s="110" t="s">
        <v>21</v>
      </c>
      <c r="C178" s="296">
        <v>2</v>
      </c>
      <c r="D178" s="296">
        <v>0</v>
      </c>
      <c r="E178" s="326" t="s">
        <v>700</v>
      </c>
      <c r="F178" s="326" t="s">
        <v>162</v>
      </c>
      <c r="G178" s="308">
        <f t="shared" si="2"/>
        <v>0</v>
      </c>
      <c r="H178" s="308"/>
      <c r="I178" s="327"/>
    </row>
    <row r="179" spans="1:9" ht="15" hidden="1" customHeight="1">
      <c r="A179" s="297"/>
      <c r="B179" s="110"/>
      <c r="C179" s="296"/>
      <c r="D179" s="296"/>
      <c r="E179" s="325" t="s">
        <v>493</v>
      </c>
      <c r="F179" s="326"/>
      <c r="G179" s="308">
        <f t="shared" si="2"/>
        <v>0</v>
      </c>
      <c r="H179" s="327"/>
      <c r="I179" s="308"/>
    </row>
    <row r="180" spans="1:9" ht="15" hidden="1" customHeight="1">
      <c r="A180" s="297"/>
      <c r="B180" s="119" t="s">
        <v>21</v>
      </c>
      <c r="C180" s="297">
        <v>2</v>
      </c>
      <c r="D180" s="297">
        <v>1</v>
      </c>
      <c r="E180" s="325" t="s">
        <v>701</v>
      </c>
      <c r="F180" s="309" t="s">
        <v>163</v>
      </c>
      <c r="G180" s="308">
        <f t="shared" si="2"/>
        <v>0</v>
      </c>
      <c r="H180" s="308"/>
      <c r="I180" s="308"/>
    </row>
    <row r="181" spans="1:9" ht="15" hidden="1" customHeight="1">
      <c r="A181" s="297">
        <v>2330</v>
      </c>
      <c r="B181" s="119"/>
      <c r="C181" s="297"/>
      <c r="D181" s="297"/>
      <c r="E181" s="325" t="s">
        <v>965</v>
      </c>
      <c r="F181" s="328"/>
      <c r="G181" s="308">
        <f t="shared" si="2"/>
        <v>0</v>
      </c>
      <c r="H181" s="308"/>
      <c r="I181" s="308"/>
    </row>
    <row r="182" spans="1:9" ht="15" hidden="1" customHeight="1">
      <c r="A182" s="297"/>
      <c r="B182" s="119"/>
      <c r="C182" s="297"/>
      <c r="D182" s="297"/>
      <c r="E182" s="325" t="s">
        <v>423</v>
      </c>
      <c r="F182" s="328"/>
      <c r="G182" s="308">
        <f t="shared" si="2"/>
        <v>0</v>
      </c>
      <c r="H182" s="308"/>
      <c r="I182" s="308"/>
    </row>
    <row r="183" spans="1:9" ht="15" hidden="1" customHeight="1">
      <c r="A183" s="297">
        <v>2331</v>
      </c>
      <c r="B183" s="119"/>
      <c r="C183" s="297"/>
      <c r="D183" s="297"/>
      <c r="E183" s="325" t="s">
        <v>423</v>
      </c>
      <c r="F183" s="328"/>
      <c r="G183" s="308">
        <f t="shared" si="2"/>
        <v>0</v>
      </c>
      <c r="H183" s="308"/>
      <c r="I183" s="308"/>
    </row>
    <row r="184" spans="1:9" ht="15" hidden="1" customHeight="1">
      <c r="A184" s="297"/>
      <c r="B184" s="110" t="s">
        <v>21</v>
      </c>
      <c r="C184" s="296">
        <v>3</v>
      </c>
      <c r="D184" s="296">
        <v>0</v>
      </c>
      <c r="E184" s="326" t="s">
        <v>627</v>
      </c>
      <c r="F184" s="326" t="s">
        <v>164</v>
      </c>
      <c r="G184" s="308">
        <f t="shared" si="2"/>
        <v>0</v>
      </c>
      <c r="H184" s="308"/>
      <c r="I184" s="327"/>
    </row>
    <row r="185" spans="1:9" ht="15" hidden="1" customHeight="1">
      <c r="A185" s="297"/>
      <c r="B185" s="110"/>
      <c r="C185" s="296"/>
      <c r="D185" s="296"/>
      <c r="E185" s="325" t="s">
        <v>493</v>
      </c>
      <c r="F185" s="326"/>
      <c r="G185" s="308">
        <f t="shared" si="2"/>
        <v>0</v>
      </c>
      <c r="H185" s="327"/>
      <c r="I185" s="308"/>
    </row>
    <row r="186" spans="1:9" ht="15" hidden="1" customHeight="1">
      <c r="A186" s="297"/>
      <c r="B186" s="119" t="s">
        <v>21</v>
      </c>
      <c r="C186" s="297">
        <v>3</v>
      </c>
      <c r="D186" s="297">
        <v>1</v>
      </c>
      <c r="E186" s="325" t="s">
        <v>586</v>
      </c>
      <c r="F186" s="309" t="s">
        <v>165</v>
      </c>
      <c r="G186" s="308">
        <f t="shared" si="2"/>
        <v>0</v>
      </c>
      <c r="H186" s="308"/>
      <c r="I186" s="308"/>
    </row>
    <row r="187" spans="1:9" ht="15" hidden="1" customHeight="1">
      <c r="A187" s="297">
        <v>2332</v>
      </c>
      <c r="B187" s="119"/>
      <c r="C187" s="297"/>
      <c r="D187" s="297"/>
      <c r="E187" s="325" t="s">
        <v>965</v>
      </c>
      <c r="F187" s="328"/>
      <c r="G187" s="308">
        <f t="shared" si="2"/>
        <v>0</v>
      </c>
      <c r="H187" s="308"/>
      <c r="I187" s="308"/>
    </row>
    <row r="188" spans="1:9" ht="15" hidden="1" customHeight="1">
      <c r="A188" s="297"/>
      <c r="B188" s="119"/>
      <c r="C188" s="297"/>
      <c r="D188" s="297"/>
      <c r="E188" s="325" t="s">
        <v>423</v>
      </c>
      <c r="F188" s="328"/>
      <c r="G188" s="308">
        <f t="shared" si="2"/>
        <v>0</v>
      </c>
      <c r="H188" s="308"/>
      <c r="I188" s="308"/>
    </row>
    <row r="189" spans="1:9" ht="15" hidden="1" customHeight="1">
      <c r="A189" s="297"/>
      <c r="B189" s="119"/>
      <c r="C189" s="297"/>
      <c r="D189" s="297"/>
      <c r="E189" s="325" t="s">
        <v>423</v>
      </c>
      <c r="F189" s="328"/>
      <c r="G189" s="308">
        <f t="shared" si="2"/>
        <v>0</v>
      </c>
      <c r="H189" s="308"/>
      <c r="I189" s="308"/>
    </row>
    <row r="190" spans="1:9" ht="15" hidden="1" customHeight="1">
      <c r="A190" s="297"/>
      <c r="B190" s="119" t="s">
        <v>21</v>
      </c>
      <c r="C190" s="297">
        <v>3</v>
      </c>
      <c r="D190" s="297">
        <v>2</v>
      </c>
      <c r="E190" s="325" t="s">
        <v>628</v>
      </c>
      <c r="F190" s="309"/>
      <c r="G190" s="308">
        <f t="shared" si="2"/>
        <v>0</v>
      </c>
      <c r="H190" s="308"/>
      <c r="I190" s="308"/>
    </row>
    <row r="191" spans="1:9" ht="15" hidden="1" customHeight="1">
      <c r="A191" s="297">
        <v>2340</v>
      </c>
      <c r="B191" s="119"/>
      <c r="C191" s="297"/>
      <c r="D191" s="297"/>
      <c r="E191" s="325" t="s">
        <v>965</v>
      </c>
      <c r="F191" s="328"/>
      <c r="G191" s="308">
        <f t="shared" si="2"/>
        <v>0</v>
      </c>
      <c r="H191" s="308"/>
      <c r="I191" s="308"/>
    </row>
    <row r="192" spans="1:9" ht="15" hidden="1" customHeight="1">
      <c r="A192" s="297"/>
      <c r="B192" s="119"/>
      <c r="C192" s="297"/>
      <c r="D192" s="297"/>
      <c r="E192" s="325" t="s">
        <v>423</v>
      </c>
      <c r="F192" s="328"/>
      <c r="G192" s="308">
        <f t="shared" si="2"/>
        <v>0</v>
      </c>
      <c r="H192" s="308"/>
      <c r="I192" s="308"/>
    </row>
    <row r="193" spans="1:9" ht="15" hidden="1" customHeight="1">
      <c r="A193" s="297">
        <v>2341</v>
      </c>
      <c r="B193" s="119"/>
      <c r="C193" s="297"/>
      <c r="D193" s="297"/>
      <c r="E193" s="325" t="s">
        <v>423</v>
      </c>
      <c r="F193" s="328"/>
      <c r="G193" s="308">
        <f t="shared" si="2"/>
        <v>0</v>
      </c>
      <c r="H193" s="308"/>
      <c r="I193" s="308"/>
    </row>
    <row r="194" spans="1:9" ht="15" hidden="1" customHeight="1">
      <c r="A194" s="297"/>
      <c r="B194" s="110" t="s">
        <v>21</v>
      </c>
      <c r="C194" s="296">
        <v>4</v>
      </c>
      <c r="D194" s="296">
        <v>0</v>
      </c>
      <c r="E194" s="326" t="s">
        <v>629</v>
      </c>
      <c r="F194" s="309"/>
      <c r="G194" s="308">
        <f t="shared" si="2"/>
        <v>0</v>
      </c>
      <c r="H194" s="308"/>
      <c r="I194" s="327"/>
    </row>
    <row r="195" spans="1:9" ht="15" hidden="1" customHeight="1">
      <c r="A195" s="297"/>
      <c r="B195" s="110"/>
      <c r="C195" s="296"/>
      <c r="D195" s="296"/>
      <c r="E195" s="325" t="s">
        <v>493</v>
      </c>
      <c r="F195" s="326"/>
      <c r="G195" s="308">
        <f t="shared" si="2"/>
        <v>0</v>
      </c>
      <c r="H195" s="327"/>
      <c r="I195" s="308"/>
    </row>
    <row r="196" spans="1:9" ht="15" hidden="1" customHeight="1">
      <c r="A196" s="297"/>
      <c r="B196" s="119" t="s">
        <v>21</v>
      </c>
      <c r="C196" s="297">
        <v>4</v>
      </c>
      <c r="D196" s="297">
        <v>1</v>
      </c>
      <c r="E196" s="325" t="s">
        <v>629</v>
      </c>
      <c r="F196" s="309"/>
      <c r="G196" s="308">
        <f t="shared" si="2"/>
        <v>0</v>
      </c>
      <c r="H196" s="308"/>
      <c r="I196" s="308"/>
    </row>
    <row r="197" spans="1:9" ht="15" hidden="1" customHeight="1">
      <c r="A197" s="297">
        <v>2350</v>
      </c>
      <c r="B197" s="119"/>
      <c r="C197" s="297"/>
      <c r="D197" s="297"/>
      <c r="E197" s="325" t="s">
        <v>965</v>
      </c>
      <c r="F197" s="328"/>
      <c r="G197" s="308">
        <f t="shared" si="2"/>
        <v>0</v>
      </c>
      <c r="H197" s="308"/>
      <c r="I197" s="308"/>
    </row>
    <row r="198" spans="1:9" ht="15" hidden="1" customHeight="1">
      <c r="A198" s="297"/>
      <c r="B198" s="119"/>
      <c r="C198" s="297"/>
      <c r="D198" s="297"/>
      <c r="E198" s="325" t="s">
        <v>423</v>
      </c>
      <c r="F198" s="328"/>
      <c r="G198" s="308">
        <f t="shared" si="2"/>
        <v>0</v>
      </c>
      <c r="H198" s="308"/>
      <c r="I198" s="308"/>
    </row>
    <row r="199" spans="1:9" ht="15" hidden="1" customHeight="1">
      <c r="A199" s="297">
        <v>2351</v>
      </c>
      <c r="B199" s="119"/>
      <c r="C199" s="297"/>
      <c r="D199" s="297"/>
      <c r="E199" s="325" t="s">
        <v>423</v>
      </c>
      <c r="F199" s="328"/>
      <c r="G199" s="308">
        <f t="shared" si="2"/>
        <v>0</v>
      </c>
      <c r="H199" s="308"/>
      <c r="I199" s="308"/>
    </row>
    <row r="200" spans="1:9" ht="15" hidden="1" customHeight="1">
      <c r="A200" s="297"/>
      <c r="B200" s="110" t="s">
        <v>21</v>
      </c>
      <c r="C200" s="296">
        <v>5</v>
      </c>
      <c r="D200" s="296">
        <v>0</v>
      </c>
      <c r="E200" s="326" t="s">
        <v>587</v>
      </c>
      <c r="F200" s="326" t="s">
        <v>166</v>
      </c>
      <c r="G200" s="308">
        <f t="shared" si="2"/>
        <v>0</v>
      </c>
      <c r="H200" s="308"/>
      <c r="I200" s="327"/>
    </row>
    <row r="201" spans="1:9" ht="15" hidden="1" customHeight="1">
      <c r="A201" s="297"/>
      <c r="B201" s="110"/>
      <c r="C201" s="296"/>
      <c r="D201" s="296"/>
      <c r="E201" s="325" t="s">
        <v>493</v>
      </c>
      <c r="F201" s="326"/>
      <c r="G201" s="308">
        <f t="shared" si="2"/>
        <v>0</v>
      </c>
      <c r="H201" s="327"/>
      <c r="I201" s="308"/>
    </row>
    <row r="202" spans="1:9" ht="15" hidden="1" customHeight="1">
      <c r="A202" s="297"/>
      <c r="B202" s="119" t="s">
        <v>21</v>
      </c>
      <c r="C202" s="297">
        <v>5</v>
      </c>
      <c r="D202" s="297">
        <v>1</v>
      </c>
      <c r="E202" s="325" t="s">
        <v>588</v>
      </c>
      <c r="F202" s="309" t="s">
        <v>166</v>
      </c>
      <c r="G202" s="308">
        <f t="shared" si="2"/>
        <v>0</v>
      </c>
      <c r="H202" s="308"/>
      <c r="I202" s="308"/>
    </row>
    <row r="203" spans="1:9" ht="1.5" hidden="1" customHeight="1">
      <c r="A203" s="297">
        <v>2360</v>
      </c>
      <c r="B203" s="119"/>
      <c r="C203" s="297"/>
      <c r="D203" s="297"/>
      <c r="E203" s="325" t="s">
        <v>965</v>
      </c>
      <c r="F203" s="328"/>
      <c r="G203" s="308">
        <f t="shared" si="2"/>
        <v>0</v>
      </c>
      <c r="H203" s="308"/>
      <c r="I203" s="308"/>
    </row>
    <row r="204" spans="1:9" ht="15" hidden="1" customHeight="1">
      <c r="A204" s="297"/>
      <c r="B204" s="119"/>
      <c r="C204" s="297"/>
      <c r="D204" s="297"/>
      <c r="E204" s="325" t="s">
        <v>423</v>
      </c>
      <c r="F204" s="328"/>
      <c r="G204" s="308">
        <f t="shared" ref="G204:G267" si="3">H204+I204</f>
        <v>0</v>
      </c>
      <c r="H204" s="308"/>
      <c r="I204" s="308"/>
    </row>
    <row r="205" spans="1:9" ht="15" hidden="1" customHeight="1">
      <c r="A205" s="297">
        <v>2361</v>
      </c>
      <c r="B205" s="119"/>
      <c r="C205" s="297"/>
      <c r="D205" s="297"/>
      <c r="E205" s="325" t="s">
        <v>423</v>
      </c>
      <c r="F205" s="328"/>
      <c r="G205" s="308">
        <f t="shared" si="3"/>
        <v>0</v>
      </c>
      <c r="H205" s="308"/>
      <c r="I205" s="308"/>
    </row>
    <row r="206" spans="1:9" ht="15" hidden="1" customHeight="1">
      <c r="A206" s="297"/>
      <c r="B206" s="110" t="s">
        <v>21</v>
      </c>
      <c r="C206" s="296">
        <v>6</v>
      </c>
      <c r="D206" s="296">
        <v>0</v>
      </c>
      <c r="E206" s="326" t="s">
        <v>716</v>
      </c>
      <c r="F206" s="326" t="s">
        <v>167</v>
      </c>
      <c r="G206" s="308">
        <f t="shared" si="3"/>
        <v>0</v>
      </c>
      <c r="H206" s="308"/>
      <c r="I206" s="327"/>
    </row>
    <row r="207" spans="1:9" ht="15" hidden="1" customHeight="1">
      <c r="A207" s="297"/>
      <c r="B207" s="110"/>
      <c r="C207" s="296"/>
      <c r="D207" s="296"/>
      <c r="E207" s="325" t="s">
        <v>493</v>
      </c>
      <c r="F207" s="326"/>
      <c r="G207" s="308">
        <f t="shared" si="3"/>
        <v>0</v>
      </c>
      <c r="H207" s="327"/>
      <c r="I207" s="308"/>
    </row>
    <row r="208" spans="1:9" ht="15" hidden="1" customHeight="1">
      <c r="A208" s="297"/>
      <c r="B208" s="119" t="s">
        <v>21</v>
      </c>
      <c r="C208" s="297">
        <v>6</v>
      </c>
      <c r="D208" s="297">
        <v>1</v>
      </c>
      <c r="E208" s="325" t="s">
        <v>716</v>
      </c>
      <c r="F208" s="309" t="s">
        <v>168</v>
      </c>
      <c r="G208" s="308">
        <f t="shared" si="3"/>
        <v>0</v>
      </c>
      <c r="H208" s="308"/>
      <c r="I208" s="308"/>
    </row>
    <row r="209" spans="1:9" ht="15" hidden="1" customHeight="1">
      <c r="A209" s="297">
        <v>2370</v>
      </c>
      <c r="B209" s="119"/>
      <c r="C209" s="297"/>
      <c r="D209" s="297"/>
      <c r="E209" s="325" t="s">
        <v>965</v>
      </c>
      <c r="F209" s="328"/>
      <c r="G209" s="308">
        <f t="shared" si="3"/>
        <v>0</v>
      </c>
      <c r="H209" s="308"/>
      <c r="I209" s="308"/>
    </row>
    <row r="210" spans="1:9" ht="15" hidden="1" customHeight="1">
      <c r="A210" s="297"/>
      <c r="B210" s="119"/>
      <c r="C210" s="297"/>
      <c r="D210" s="297">
        <v>4241</v>
      </c>
      <c r="E210" s="325" t="s">
        <v>969</v>
      </c>
      <c r="F210" s="328"/>
      <c r="G210" s="308">
        <f t="shared" si="3"/>
        <v>0</v>
      </c>
      <c r="H210" s="308"/>
      <c r="I210" s="308"/>
    </row>
    <row r="211" spans="1:9" ht="15" hidden="1" customHeight="1">
      <c r="A211" s="297"/>
      <c r="B211" s="119"/>
      <c r="C211" s="297"/>
      <c r="D211" s="297">
        <v>4269</v>
      </c>
      <c r="E211" s="325" t="s">
        <v>1017</v>
      </c>
      <c r="F211" s="328"/>
      <c r="G211" s="308">
        <f t="shared" si="3"/>
        <v>0</v>
      </c>
      <c r="H211" s="308"/>
      <c r="I211" s="308"/>
    </row>
    <row r="212" spans="1:9" ht="15" hidden="1" customHeight="1">
      <c r="A212" s="297">
        <v>2371</v>
      </c>
      <c r="B212" s="110" t="s">
        <v>21</v>
      </c>
      <c r="C212" s="296">
        <v>7</v>
      </c>
      <c r="D212" s="296">
        <v>0</v>
      </c>
      <c r="E212" s="326" t="s">
        <v>631</v>
      </c>
      <c r="F212" s="326" t="s">
        <v>169</v>
      </c>
      <c r="G212" s="308">
        <f t="shared" si="3"/>
        <v>0</v>
      </c>
      <c r="H212" s="308"/>
      <c r="I212" s="327"/>
    </row>
    <row r="213" spans="1:9" ht="20.25" customHeight="1">
      <c r="A213" s="297"/>
      <c r="B213" s="110"/>
      <c r="C213" s="296"/>
      <c r="D213" s="297">
        <v>5134</v>
      </c>
      <c r="E213" s="325" t="s">
        <v>435</v>
      </c>
      <c r="F213" s="326"/>
      <c r="G213" s="308">
        <f t="shared" si="3"/>
        <v>3750</v>
      </c>
      <c r="H213" s="327"/>
      <c r="I213" s="329">
        <v>3750</v>
      </c>
    </row>
    <row r="214" spans="1:9" ht="18" hidden="1" customHeight="1">
      <c r="A214" s="297"/>
      <c r="B214" s="110"/>
      <c r="C214" s="296"/>
      <c r="D214" s="296">
        <v>4239</v>
      </c>
      <c r="E214" s="325" t="s">
        <v>1067</v>
      </c>
      <c r="F214" s="326"/>
      <c r="G214" s="308">
        <f t="shared" si="3"/>
        <v>0</v>
      </c>
      <c r="H214" s="327"/>
      <c r="I214" s="308"/>
    </row>
    <row r="215" spans="1:9" ht="17.25" hidden="1" customHeight="1">
      <c r="A215" s="297"/>
      <c r="B215" s="119" t="s">
        <v>19</v>
      </c>
      <c r="C215" s="297">
        <v>6</v>
      </c>
      <c r="D215" s="297">
        <v>4269</v>
      </c>
      <c r="E215" s="325" t="s">
        <v>1036</v>
      </c>
      <c r="F215" s="309" t="s">
        <v>170</v>
      </c>
      <c r="G215" s="308">
        <f t="shared" si="3"/>
        <v>0</v>
      </c>
      <c r="H215" s="308"/>
      <c r="I215" s="308"/>
    </row>
    <row r="216" spans="1:9" ht="38.25" hidden="1">
      <c r="A216" s="297">
        <v>2400</v>
      </c>
      <c r="B216" s="119" t="s">
        <v>19</v>
      </c>
      <c r="C216" s="297">
        <v>6</v>
      </c>
      <c r="D216" s="297">
        <v>5133</v>
      </c>
      <c r="E216" s="325" t="s">
        <v>1037</v>
      </c>
      <c r="F216" s="328"/>
      <c r="G216" s="308">
        <f t="shared" si="3"/>
        <v>0</v>
      </c>
      <c r="H216" s="308"/>
      <c r="I216" s="308"/>
    </row>
    <row r="217" spans="1:9" hidden="1">
      <c r="A217" s="297"/>
      <c r="B217" s="119" t="s">
        <v>19</v>
      </c>
      <c r="C217" s="297">
        <v>8</v>
      </c>
      <c r="D217" s="297">
        <v>1</v>
      </c>
      <c r="E217" s="325"/>
      <c r="F217" s="328"/>
      <c r="G217" s="308">
        <f t="shared" si="3"/>
        <v>0</v>
      </c>
      <c r="H217" s="308"/>
      <c r="I217" s="308"/>
    </row>
    <row r="218" spans="1:9" hidden="1">
      <c r="A218" s="297">
        <v>2410</v>
      </c>
      <c r="B218" s="119"/>
      <c r="C218" s="297"/>
      <c r="D218" s="297"/>
      <c r="E218" s="325" t="s">
        <v>423</v>
      </c>
      <c r="F218" s="328"/>
      <c r="G218" s="308">
        <f t="shared" si="3"/>
        <v>0</v>
      </c>
      <c r="H218" s="308"/>
      <c r="I218" s="308"/>
    </row>
    <row r="219" spans="1:9" ht="39.75" customHeight="1">
      <c r="A219" s="297">
        <v>2410</v>
      </c>
      <c r="B219" s="110" t="s">
        <v>22</v>
      </c>
      <c r="C219" s="296">
        <v>0</v>
      </c>
      <c r="D219" s="296">
        <v>0</v>
      </c>
      <c r="E219" s="320" t="s">
        <v>603</v>
      </c>
      <c r="F219" s="330" t="s">
        <v>171</v>
      </c>
      <c r="G219" s="324">
        <f t="shared" si="3"/>
        <v>1255894.5</v>
      </c>
      <c r="H219" s="324">
        <f>H277+H282</f>
        <v>9400</v>
      </c>
      <c r="I219" s="324">
        <f>I282+I348</f>
        <v>1246494.5</v>
      </c>
    </row>
    <row r="220" spans="1:9">
      <c r="A220" s="297"/>
      <c r="B220" s="110"/>
      <c r="C220" s="296"/>
      <c r="D220" s="296"/>
      <c r="E220" s="325" t="s">
        <v>498</v>
      </c>
      <c r="F220" s="323"/>
      <c r="G220" s="308">
        <f t="shared" si="3"/>
        <v>0</v>
      </c>
      <c r="H220" s="308"/>
      <c r="I220" s="308"/>
    </row>
    <row r="221" spans="1:9" ht="25.5" hidden="1">
      <c r="A221" s="297"/>
      <c r="B221" s="110" t="s">
        <v>22</v>
      </c>
      <c r="C221" s="296">
        <v>1</v>
      </c>
      <c r="D221" s="296">
        <v>0</v>
      </c>
      <c r="E221" s="326" t="s">
        <v>717</v>
      </c>
      <c r="F221" s="326" t="s">
        <v>173</v>
      </c>
      <c r="G221" s="308">
        <f t="shared" si="3"/>
        <v>0</v>
      </c>
      <c r="H221" s="308"/>
      <c r="I221" s="327"/>
    </row>
    <row r="222" spans="1:9" hidden="1">
      <c r="A222" s="297"/>
      <c r="B222" s="110"/>
      <c r="C222" s="296"/>
      <c r="D222" s="296"/>
      <c r="E222" s="325" t="s">
        <v>493</v>
      </c>
      <c r="F222" s="326"/>
      <c r="G222" s="308">
        <f t="shared" si="3"/>
        <v>0</v>
      </c>
      <c r="H222" s="327"/>
      <c r="I222" s="308"/>
    </row>
    <row r="223" spans="1:9" ht="25.5" hidden="1">
      <c r="A223" s="297"/>
      <c r="B223" s="119" t="s">
        <v>22</v>
      </c>
      <c r="C223" s="297">
        <v>1</v>
      </c>
      <c r="D223" s="297">
        <v>1</v>
      </c>
      <c r="E223" s="325" t="s">
        <v>632</v>
      </c>
      <c r="F223" s="328" t="s">
        <v>174</v>
      </c>
      <c r="G223" s="308">
        <f t="shared" si="3"/>
        <v>0</v>
      </c>
      <c r="H223" s="308"/>
      <c r="I223" s="308"/>
    </row>
    <row r="224" spans="1:9" ht="25.5" hidden="1">
      <c r="A224" s="297">
        <v>2412</v>
      </c>
      <c r="B224" s="119"/>
      <c r="C224" s="297"/>
      <c r="D224" s="297"/>
      <c r="E224" s="325" t="s">
        <v>965</v>
      </c>
      <c r="F224" s="328"/>
      <c r="G224" s="308">
        <f t="shared" si="3"/>
        <v>0</v>
      </c>
      <c r="H224" s="308"/>
      <c r="I224" s="308"/>
    </row>
    <row r="225" spans="1:9" hidden="1">
      <c r="A225" s="297"/>
      <c r="B225" s="119"/>
      <c r="C225" s="297"/>
      <c r="D225" s="297"/>
      <c r="E225" s="325" t="s">
        <v>423</v>
      </c>
      <c r="F225" s="328"/>
      <c r="G225" s="308">
        <f t="shared" si="3"/>
        <v>0</v>
      </c>
      <c r="H225" s="308"/>
      <c r="I225" s="308"/>
    </row>
    <row r="226" spans="1:9" ht="1.5" hidden="1" customHeight="1">
      <c r="A226" s="297"/>
      <c r="B226" s="119"/>
      <c r="C226" s="297"/>
      <c r="D226" s="297"/>
      <c r="E226" s="325" t="s">
        <v>423</v>
      </c>
      <c r="F226" s="328"/>
      <c r="G226" s="308">
        <f t="shared" si="3"/>
        <v>0</v>
      </c>
      <c r="H226" s="308"/>
      <c r="I226" s="308"/>
    </row>
    <row r="227" spans="1:9" ht="15" hidden="1" customHeight="1">
      <c r="A227" s="297"/>
      <c r="B227" s="119" t="s">
        <v>22</v>
      </c>
      <c r="C227" s="297">
        <v>1</v>
      </c>
      <c r="D227" s="297">
        <v>2</v>
      </c>
      <c r="E227" s="325" t="s">
        <v>718</v>
      </c>
      <c r="F227" s="309" t="s">
        <v>175</v>
      </c>
      <c r="G227" s="308">
        <f t="shared" si="3"/>
        <v>0</v>
      </c>
      <c r="H227" s="308"/>
      <c r="I227" s="308"/>
    </row>
    <row r="228" spans="1:9" ht="15" hidden="1" customHeight="1">
      <c r="A228" s="297">
        <v>2420</v>
      </c>
      <c r="B228" s="119"/>
      <c r="C228" s="297"/>
      <c r="D228" s="297"/>
      <c r="E228" s="325" t="s">
        <v>965</v>
      </c>
      <c r="F228" s="328"/>
      <c r="G228" s="308">
        <f t="shared" si="3"/>
        <v>0</v>
      </c>
      <c r="H228" s="308"/>
      <c r="I228" s="308"/>
    </row>
    <row r="229" spans="1:9" ht="15" hidden="1" customHeight="1">
      <c r="A229" s="297"/>
      <c r="B229" s="119"/>
      <c r="C229" s="297"/>
      <c r="D229" s="297"/>
      <c r="E229" s="325" t="s">
        <v>423</v>
      </c>
      <c r="F229" s="328"/>
      <c r="G229" s="308">
        <f t="shared" si="3"/>
        <v>0</v>
      </c>
      <c r="H229" s="308"/>
      <c r="I229" s="308"/>
    </row>
    <row r="230" spans="1:9" ht="15" hidden="1" customHeight="1">
      <c r="A230" s="297">
        <v>2421</v>
      </c>
      <c r="B230" s="119"/>
      <c r="C230" s="297"/>
      <c r="D230" s="297"/>
      <c r="E230" s="325" t="s">
        <v>423</v>
      </c>
      <c r="F230" s="328"/>
      <c r="G230" s="308">
        <f t="shared" si="3"/>
        <v>0</v>
      </c>
      <c r="H230" s="308"/>
      <c r="I230" s="308"/>
    </row>
    <row r="231" spans="1:9" ht="15" hidden="1" customHeight="1">
      <c r="A231" s="297"/>
      <c r="B231" s="110" t="s">
        <v>22</v>
      </c>
      <c r="C231" s="296">
        <v>2</v>
      </c>
      <c r="D231" s="296">
        <v>1</v>
      </c>
      <c r="E231" s="326" t="s">
        <v>633</v>
      </c>
      <c r="F231" s="326" t="s">
        <v>176</v>
      </c>
      <c r="G231" s="308">
        <f t="shared" si="3"/>
        <v>0</v>
      </c>
      <c r="H231" s="308"/>
      <c r="I231" s="327"/>
    </row>
    <row r="232" spans="1:9" ht="15" hidden="1" customHeight="1">
      <c r="A232" s="297"/>
      <c r="B232" s="110"/>
      <c r="C232" s="296"/>
      <c r="D232" s="296">
        <v>4111</v>
      </c>
      <c r="E232" s="325" t="s">
        <v>970</v>
      </c>
      <c r="F232" s="326"/>
      <c r="G232" s="308">
        <f t="shared" si="3"/>
        <v>0</v>
      </c>
      <c r="H232" s="327"/>
      <c r="I232" s="308"/>
    </row>
    <row r="233" spans="1:9" ht="15" hidden="1" customHeight="1">
      <c r="A233" s="297"/>
      <c r="B233" s="119" t="s">
        <v>22</v>
      </c>
      <c r="C233" s="297">
        <v>2</v>
      </c>
      <c r="D233" s="297">
        <v>1</v>
      </c>
      <c r="E233" s="325" t="s">
        <v>971</v>
      </c>
      <c r="F233" s="309" t="s">
        <v>177</v>
      </c>
      <c r="G233" s="308">
        <f t="shared" si="3"/>
        <v>0</v>
      </c>
      <c r="H233" s="308"/>
      <c r="I233" s="308"/>
    </row>
    <row r="234" spans="1:9" ht="15" hidden="1" customHeight="1">
      <c r="A234" s="297">
        <v>2422</v>
      </c>
      <c r="B234" s="119"/>
      <c r="C234" s="297"/>
      <c r="D234" s="297"/>
      <c r="E234" s="325" t="s">
        <v>972</v>
      </c>
      <c r="F234" s="328"/>
      <c r="G234" s="308">
        <f t="shared" si="3"/>
        <v>0</v>
      </c>
      <c r="H234" s="308"/>
      <c r="I234" s="308"/>
    </row>
    <row r="235" spans="1:9" ht="15" hidden="1" customHeight="1">
      <c r="A235" s="297"/>
      <c r="B235" s="119"/>
      <c r="C235" s="297"/>
      <c r="D235" s="297">
        <v>4111</v>
      </c>
      <c r="E235" s="325" t="s">
        <v>942</v>
      </c>
      <c r="F235" s="328"/>
      <c r="G235" s="308">
        <f t="shared" si="3"/>
        <v>0</v>
      </c>
      <c r="H235" s="308"/>
      <c r="I235" s="308"/>
    </row>
    <row r="236" spans="1:9" ht="15" hidden="1" customHeight="1">
      <c r="A236" s="297"/>
      <c r="B236" s="119"/>
      <c r="C236" s="297"/>
      <c r="D236" s="297">
        <v>4131</v>
      </c>
      <c r="E236" s="325" t="s">
        <v>973</v>
      </c>
      <c r="F236" s="328"/>
      <c r="G236" s="308">
        <f t="shared" si="3"/>
        <v>0</v>
      </c>
      <c r="H236" s="308"/>
      <c r="I236" s="308"/>
    </row>
    <row r="237" spans="1:9" ht="15" hidden="1" customHeight="1">
      <c r="A237" s="297"/>
      <c r="B237" s="119" t="s">
        <v>22</v>
      </c>
      <c r="C237" s="297">
        <v>2</v>
      </c>
      <c r="D237" s="297">
        <v>2</v>
      </c>
      <c r="E237" s="325" t="s">
        <v>635</v>
      </c>
      <c r="F237" s="309" t="s">
        <v>178</v>
      </c>
      <c r="G237" s="308">
        <f t="shared" si="3"/>
        <v>0</v>
      </c>
      <c r="H237" s="308"/>
      <c r="I237" s="308"/>
    </row>
    <row r="238" spans="1:9" ht="14.25" hidden="1" customHeight="1">
      <c r="A238" s="297">
        <v>2423</v>
      </c>
      <c r="B238" s="119"/>
      <c r="C238" s="297"/>
      <c r="D238" s="297"/>
      <c r="E238" s="325" t="s">
        <v>965</v>
      </c>
      <c r="F238" s="328"/>
      <c r="G238" s="308">
        <f t="shared" si="3"/>
        <v>0</v>
      </c>
      <c r="H238" s="308"/>
      <c r="I238" s="308"/>
    </row>
    <row r="239" spans="1:9" ht="15" hidden="1" customHeight="1">
      <c r="A239" s="297"/>
      <c r="B239" s="119"/>
      <c r="C239" s="297"/>
      <c r="D239" s="297"/>
      <c r="E239" s="325" t="s">
        <v>423</v>
      </c>
      <c r="F239" s="328"/>
      <c r="G239" s="308">
        <f t="shared" si="3"/>
        <v>0</v>
      </c>
      <c r="H239" s="308"/>
      <c r="I239" s="308"/>
    </row>
    <row r="240" spans="1:9" ht="15" hidden="1" customHeight="1">
      <c r="A240" s="297"/>
      <c r="B240" s="119"/>
      <c r="C240" s="297"/>
      <c r="D240" s="297"/>
      <c r="E240" s="325" t="s">
        <v>423</v>
      </c>
      <c r="F240" s="328"/>
      <c r="G240" s="308">
        <f t="shared" si="3"/>
        <v>0</v>
      </c>
      <c r="H240" s="308"/>
      <c r="I240" s="308"/>
    </row>
    <row r="241" spans="1:9" ht="15" hidden="1" customHeight="1">
      <c r="A241" s="297"/>
      <c r="B241" s="119" t="s">
        <v>22</v>
      </c>
      <c r="C241" s="297">
        <v>2</v>
      </c>
      <c r="D241" s="297">
        <v>3</v>
      </c>
      <c r="E241" s="325" t="s">
        <v>636</v>
      </c>
      <c r="F241" s="309" t="s">
        <v>179</v>
      </c>
      <c r="G241" s="308">
        <f t="shared" si="3"/>
        <v>0</v>
      </c>
      <c r="H241" s="308"/>
      <c r="I241" s="308"/>
    </row>
    <row r="242" spans="1:9" ht="15" hidden="1" customHeight="1">
      <c r="A242" s="297">
        <v>2424</v>
      </c>
      <c r="B242" s="119"/>
      <c r="C242" s="297"/>
      <c r="D242" s="297"/>
      <c r="E242" s="325" t="s">
        <v>965</v>
      </c>
      <c r="F242" s="328"/>
      <c r="G242" s="308">
        <f t="shared" si="3"/>
        <v>0</v>
      </c>
      <c r="H242" s="308"/>
      <c r="I242" s="308"/>
    </row>
    <row r="243" spans="1:9" ht="15" hidden="1" customHeight="1">
      <c r="A243" s="297"/>
      <c r="B243" s="119"/>
      <c r="C243" s="297"/>
      <c r="D243" s="297"/>
      <c r="E243" s="325" t="s">
        <v>423</v>
      </c>
      <c r="F243" s="328"/>
      <c r="G243" s="308">
        <f t="shared" si="3"/>
        <v>0</v>
      </c>
      <c r="H243" s="308"/>
      <c r="I243" s="308"/>
    </row>
    <row r="244" spans="1:9" ht="15" hidden="1" customHeight="1">
      <c r="A244" s="297"/>
      <c r="B244" s="119"/>
      <c r="C244" s="297"/>
      <c r="D244" s="297"/>
      <c r="E244" s="325" t="s">
        <v>423</v>
      </c>
      <c r="F244" s="328"/>
      <c r="G244" s="308">
        <f t="shared" si="3"/>
        <v>0</v>
      </c>
      <c r="H244" s="308"/>
      <c r="I244" s="308"/>
    </row>
    <row r="245" spans="1:9" ht="15" hidden="1" customHeight="1">
      <c r="A245" s="297"/>
      <c r="B245" s="119" t="s">
        <v>22</v>
      </c>
      <c r="C245" s="297">
        <v>2</v>
      </c>
      <c r="D245" s="297">
        <v>4</v>
      </c>
      <c r="E245" s="325" t="s">
        <v>637</v>
      </c>
      <c r="F245" s="309"/>
      <c r="G245" s="308">
        <f t="shared" si="3"/>
        <v>0</v>
      </c>
      <c r="H245" s="308"/>
      <c r="I245" s="308"/>
    </row>
    <row r="246" spans="1:9" ht="15" hidden="1" customHeight="1">
      <c r="A246" s="297">
        <v>2430</v>
      </c>
      <c r="B246" s="119"/>
      <c r="C246" s="297"/>
      <c r="D246" s="297"/>
      <c r="E246" s="325" t="s">
        <v>965</v>
      </c>
      <c r="F246" s="328"/>
      <c r="G246" s="308">
        <f t="shared" si="3"/>
        <v>0</v>
      </c>
      <c r="H246" s="308"/>
      <c r="I246" s="308"/>
    </row>
    <row r="247" spans="1:9" ht="15" hidden="1" customHeight="1">
      <c r="A247" s="297"/>
      <c r="B247" s="119"/>
      <c r="C247" s="297"/>
      <c r="D247" s="297">
        <v>4131</v>
      </c>
      <c r="E247" s="325" t="s">
        <v>974</v>
      </c>
      <c r="F247" s="328"/>
      <c r="G247" s="308">
        <f t="shared" si="3"/>
        <v>0</v>
      </c>
      <c r="H247" s="308"/>
      <c r="I247" s="308"/>
    </row>
    <row r="248" spans="1:9" ht="15" hidden="1" customHeight="1">
      <c r="A248" s="297">
        <v>2431</v>
      </c>
      <c r="B248" s="119"/>
      <c r="C248" s="297"/>
      <c r="D248" s="297">
        <v>4111</v>
      </c>
      <c r="E248" s="325" t="s">
        <v>975</v>
      </c>
      <c r="F248" s="328"/>
      <c r="G248" s="308">
        <f t="shared" si="3"/>
        <v>0</v>
      </c>
      <c r="H248" s="308"/>
      <c r="I248" s="308"/>
    </row>
    <row r="249" spans="1:9" ht="15" hidden="1" customHeight="1">
      <c r="A249" s="297"/>
      <c r="B249" s="110"/>
      <c r="C249" s="296"/>
      <c r="D249" s="296">
        <v>4131</v>
      </c>
      <c r="E249" s="326" t="s">
        <v>976</v>
      </c>
      <c r="F249" s="326" t="s">
        <v>180</v>
      </c>
      <c r="G249" s="308">
        <f t="shared" si="3"/>
        <v>0</v>
      </c>
      <c r="H249" s="308"/>
      <c r="I249" s="327"/>
    </row>
    <row r="250" spans="1:9" ht="15" hidden="1" customHeight="1">
      <c r="A250" s="297"/>
      <c r="B250" s="110"/>
      <c r="C250" s="296"/>
      <c r="D250" s="296"/>
      <c r="E250" s="325" t="s">
        <v>973</v>
      </c>
      <c r="F250" s="326"/>
      <c r="G250" s="308">
        <f t="shared" si="3"/>
        <v>0</v>
      </c>
      <c r="H250" s="327"/>
      <c r="I250" s="308"/>
    </row>
    <row r="251" spans="1:9" ht="15" hidden="1" customHeight="1">
      <c r="A251" s="297"/>
      <c r="B251" s="119" t="s">
        <v>22</v>
      </c>
      <c r="C251" s="297">
        <v>3</v>
      </c>
      <c r="D251" s="297">
        <v>1</v>
      </c>
      <c r="E251" s="325" t="s">
        <v>720</v>
      </c>
      <c r="F251" s="309" t="s">
        <v>181</v>
      </c>
      <c r="G251" s="308">
        <f t="shared" si="3"/>
        <v>0</v>
      </c>
      <c r="H251" s="308"/>
      <c r="I251" s="308"/>
    </row>
    <row r="252" spans="1:9" ht="15" hidden="1" customHeight="1">
      <c r="A252" s="297">
        <v>2432</v>
      </c>
      <c r="B252" s="119"/>
      <c r="C252" s="297"/>
      <c r="D252" s="297"/>
      <c r="E252" s="325" t="s">
        <v>965</v>
      </c>
      <c r="F252" s="328"/>
      <c r="G252" s="308">
        <f t="shared" si="3"/>
        <v>0</v>
      </c>
      <c r="H252" s="308"/>
      <c r="I252" s="308"/>
    </row>
    <row r="253" spans="1:9" ht="35.25" hidden="1" customHeight="1">
      <c r="A253" s="297"/>
      <c r="B253" s="119"/>
      <c r="C253" s="297"/>
      <c r="D253" s="297"/>
      <c r="E253" s="325" t="s">
        <v>423</v>
      </c>
      <c r="F253" s="328"/>
      <c r="G253" s="308">
        <f t="shared" si="3"/>
        <v>0</v>
      </c>
      <c r="H253" s="308"/>
      <c r="I253" s="308"/>
    </row>
    <row r="254" spans="1:9" ht="15" hidden="1" customHeight="1">
      <c r="A254" s="297"/>
      <c r="B254" s="119"/>
      <c r="C254" s="297"/>
      <c r="D254" s="297"/>
      <c r="E254" s="325" t="s">
        <v>423</v>
      </c>
      <c r="F254" s="328"/>
      <c r="G254" s="308">
        <f t="shared" si="3"/>
        <v>0</v>
      </c>
      <c r="H254" s="308"/>
      <c r="I254" s="308"/>
    </row>
    <row r="255" spans="1:9" ht="15" hidden="1" customHeight="1">
      <c r="A255" s="297"/>
      <c r="B255" s="119" t="s">
        <v>22</v>
      </c>
      <c r="C255" s="297">
        <v>3</v>
      </c>
      <c r="D255" s="297">
        <v>2</v>
      </c>
      <c r="E255" s="325" t="s">
        <v>721</v>
      </c>
      <c r="F255" s="309" t="s">
        <v>182</v>
      </c>
      <c r="G255" s="308">
        <f t="shared" si="3"/>
        <v>0</v>
      </c>
      <c r="H255" s="308"/>
      <c r="I255" s="308"/>
    </row>
    <row r="256" spans="1:9" ht="15" hidden="1" customHeight="1">
      <c r="A256" s="297">
        <v>2433</v>
      </c>
      <c r="B256" s="119"/>
      <c r="C256" s="297"/>
      <c r="D256" s="297"/>
      <c r="E256" s="325" t="s">
        <v>965</v>
      </c>
      <c r="F256" s="328"/>
      <c r="G256" s="308">
        <f t="shared" si="3"/>
        <v>0</v>
      </c>
      <c r="H256" s="308"/>
      <c r="I256" s="308"/>
    </row>
    <row r="257" spans="1:9" ht="15" hidden="1" customHeight="1">
      <c r="A257" s="297"/>
      <c r="B257" s="119"/>
      <c r="C257" s="297"/>
      <c r="D257" s="297"/>
      <c r="E257" s="325" t="s">
        <v>423</v>
      </c>
      <c r="F257" s="328"/>
      <c r="G257" s="308">
        <f t="shared" si="3"/>
        <v>0</v>
      </c>
      <c r="H257" s="308"/>
      <c r="I257" s="308"/>
    </row>
    <row r="258" spans="1:9" ht="15" hidden="1" customHeight="1">
      <c r="A258" s="297"/>
      <c r="B258" s="119"/>
      <c r="C258" s="297"/>
      <c r="D258" s="297"/>
      <c r="E258" s="325" t="s">
        <v>423</v>
      </c>
      <c r="F258" s="328"/>
      <c r="G258" s="308">
        <f t="shared" si="3"/>
        <v>0</v>
      </c>
      <c r="H258" s="308"/>
      <c r="I258" s="308"/>
    </row>
    <row r="259" spans="1:9" ht="15" hidden="1" customHeight="1">
      <c r="A259" s="297"/>
      <c r="B259" s="119" t="s">
        <v>22</v>
      </c>
      <c r="C259" s="297">
        <v>3</v>
      </c>
      <c r="D259" s="297">
        <v>3</v>
      </c>
      <c r="E259" s="325" t="s">
        <v>722</v>
      </c>
      <c r="F259" s="309" t="s">
        <v>183</v>
      </c>
      <c r="G259" s="308">
        <f t="shared" si="3"/>
        <v>0</v>
      </c>
      <c r="H259" s="308"/>
      <c r="I259" s="308"/>
    </row>
    <row r="260" spans="1:9" ht="15" hidden="1" customHeight="1">
      <c r="A260" s="297">
        <v>2440</v>
      </c>
      <c r="B260" s="119"/>
      <c r="C260" s="297"/>
      <c r="D260" s="297"/>
      <c r="E260" s="325" t="s">
        <v>965</v>
      </c>
      <c r="F260" s="328"/>
      <c r="G260" s="308">
        <f t="shared" si="3"/>
        <v>0</v>
      </c>
      <c r="H260" s="308"/>
      <c r="I260" s="308"/>
    </row>
    <row r="261" spans="1:9" ht="15" hidden="1" customHeight="1">
      <c r="A261" s="297"/>
      <c r="B261" s="119"/>
      <c r="C261" s="297"/>
      <c r="D261" s="297"/>
      <c r="E261" s="325" t="s">
        <v>423</v>
      </c>
      <c r="F261" s="328"/>
      <c r="G261" s="308">
        <f t="shared" si="3"/>
        <v>0</v>
      </c>
      <c r="H261" s="308"/>
      <c r="I261" s="308"/>
    </row>
    <row r="262" spans="1:9" ht="15" hidden="1" customHeight="1">
      <c r="A262" s="297">
        <v>2441</v>
      </c>
      <c r="B262" s="119"/>
      <c r="C262" s="297"/>
      <c r="D262" s="297"/>
      <c r="E262" s="325" t="s">
        <v>423</v>
      </c>
      <c r="F262" s="328"/>
      <c r="G262" s="308">
        <f t="shared" si="3"/>
        <v>0</v>
      </c>
      <c r="H262" s="308"/>
      <c r="I262" s="308"/>
    </row>
    <row r="263" spans="1:9" ht="15" hidden="1" customHeight="1">
      <c r="A263" s="297"/>
      <c r="B263" s="110" t="s">
        <v>22</v>
      </c>
      <c r="C263" s="296">
        <v>4</v>
      </c>
      <c r="D263" s="296">
        <v>0</v>
      </c>
      <c r="E263" s="326" t="s">
        <v>638</v>
      </c>
      <c r="F263" s="326" t="s">
        <v>187</v>
      </c>
      <c r="G263" s="308">
        <f t="shared" si="3"/>
        <v>0</v>
      </c>
      <c r="H263" s="308"/>
      <c r="I263" s="327"/>
    </row>
    <row r="264" spans="1:9" ht="15" hidden="1" customHeight="1">
      <c r="A264" s="297"/>
      <c r="B264" s="110"/>
      <c r="C264" s="296"/>
      <c r="D264" s="296"/>
      <c r="E264" s="325" t="s">
        <v>493</v>
      </c>
      <c r="F264" s="326"/>
      <c r="G264" s="308">
        <f t="shared" si="3"/>
        <v>0</v>
      </c>
      <c r="H264" s="327"/>
      <c r="I264" s="308"/>
    </row>
    <row r="265" spans="1:9" ht="15" hidden="1" customHeight="1">
      <c r="A265" s="297"/>
      <c r="B265" s="119" t="s">
        <v>22</v>
      </c>
      <c r="C265" s="297">
        <v>4</v>
      </c>
      <c r="D265" s="297">
        <v>1</v>
      </c>
      <c r="E265" s="325" t="s">
        <v>724</v>
      </c>
      <c r="F265" s="309" t="s">
        <v>188</v>
      </c>
      <c r="G265" s="308">
        <f t="shared" si="3"/>
        <v>0</v>
      </c>
      <c r="H265" s="308"/>
      <c r="I265" s="308"/>
    </row>
    <row r="266" spans="1:9" ht="0.75" hidden="1" customHeight="1">
      <c r="A266" s="297">
        <v>2442</v>
      </c>
      <c r="B266" s="119"/>
      <c r="C266" s="297"/>
      <c r="D266" s="297"/>
      <c r="E266" s="325" t="s">
        <v>965</v>
      </c>
      <c r="F266" s="328"/>
      <c r="G266" s="308">
        <f t="shared" si="3"/>
        <v>0</v>
      </c>
      <c r="H266" s="308"/>
      <c r="I266" s="308"/>
    </row>
    <row r="267" spans="1:9" ht="15" hidden="1" customHeight="1">
      <c r="A267" s="297"/>
      <c r="B267" s="119"/>
      <c r="C267" s="297"/>
      <c r="D267" s="297"/>
      <c r="E267" s="325" t="s">
        <v>423</v>
      </c>
      <c r="F267" s="328"/>
      <c r="G267" s="308">
        <f t="shared" si="3"/>
        <v>0</v>
      </c>
      <c r="H267" s="308"/>
      <c r="I267" s="308"/>
    </row>
    <row r="268" spans="1:9" ht="15" hidden="1" customHeight="1">
      <c r="A268" s="297"/>
      <c r="B268" s="119"/>
      <c r="C268" s="297"/>
      <c r="D268" s="297"/>
      <c r="E268" s="325" t="s">
        <v>423</v>
      </c>
      <c r="F268" s="328"/>
      <c r="G268" s="308">
        <f t="shared" ref="G268:G333" si="4">H268+I268</f>
        <v>0</v>
      </c>
      <c r="H268" s="308"/>
      <c r="I268" s="308"/>
    </row>
    <row r="269" spans="1:9" ht="15" hidden="1" customHeight="1">
      <c r="A269" s="297"/>
      <c r="B269" s="119" t="s">
        <v>22</v>
      </c>
      <c r="C269" s="297">
        <v>4</v>
      </c>
      <c r="D269" s="297">
        <v>2</v>
      </c>
      <c r="E269" s="325" t="s">
        <v>639</v>
      </c>
      <c r="F269" s="309" t="s">
        <v>189</v>
      </c>
      <c r="G269" s="308">
        <f t="shared" si="4"/>
        <v>0</v>
      </c>
      <c r="H269" s="308"/>
      <c r="I269" s="308"/>
    </row>
    <row r="270" spans="1:9" ht="15" hidden="1" customHeight="1">
      <c r="A270" s="297">
        <v>2443</v>
      </c>
      <c r="B270" s="119"/>
      <c r="C270" s="297"/>
      <c r="D270" s="297"/>
      <c r="E270" s="325" t="s">
        <v>965</v>
      </c>
      <c r="F270" s="328"/>
      <c r="G270" s="308">
        <f t="shared" si="4"/>
        <v>0</v>
      </c>
      <c r="H270" s="308"/>
      <c r="I270" s="308"/>
    </row>
    <row r="271" spans="1:9" ht="15" hidden="1" customHeight="1">
      <c r="A271" s="297"/>
      <c r="B271" s="119"/>
      <c r="C271" s="297"/>
      <c r="D271" s="297"/>
      <c r="E271" s="325" t="s">
        <v>423</v>
      </c>
      <c r="F271" s="328"/>
      <c r="G271" s="308">
        <f t="shared" si="4"/>
        <v>0</v>
      </c>
      <c r="H271" s="308"/>
      <c r="I271" s="308"/>
    </row>
    <row r="272" spans="1:9" ht="15" hidden="1" customHeight="1">
      <c r="A272" s="297"/>
      <c r="B272" s="119"/>
      <c r="C272" s="297"/>
      <c r="D272" s="297"/>
      <c r="E272" s="325" t="s">
        <v>423</v>
      </c>
      <c r="F272" s="328"/>
      <c r="G272" s="308">
        <f t="shared" si="4"/>
        <v>0</v>
      </c>
      <c r="H272" s="308"/>
      <c r="I272" s="308"/>
    </row>
    <row r="273" spans="1:15" ht="15" hidden="1" customHeight="1">
      <c r="A273" s="297"/>
      <c r="B273" s="119" t="s">
        <v>22</v>
      </c>
      <c r="C273" s="297">
        <v>4</v>
      </c>
      <c r="D273" s="297">
        <v>3</v>
      </c>
      <c r="E273" s="325" t="s">
        <v>640</v>
      </c>
      <c r="F273" s="309" t="s">
        <v>190</v>
      </c>
      <c r="G273" s="308">
        <f t="shared" si="4"/>
        <v>0</v>
      </c>
      <c r="H273" s="308"/>
      <c r="I273" s="308"/>
    </row>
    <row r="274" spans="1:15" ht="25.5" hidden="1">
      <c r="A274" s="297">
        <v>2450</v>
      </c>
      <c r="B274" s="119"/>
      <c r="C274" s="297"/>
      <c r="D274" s="297"/>
      <c r="E274" s="325" t="s">
        <v>965</v>
      </c>
      <c r="F274" s="328"/>
      <c r="G274" s="308">
        <f t="shared" si="4"/>
        <v>0</v>
      </c>
      <c r="H274" s="308"/>
      <c r="I274" s="308"/>
    </row>
    <row r="275" spans="1:15" hidden="1">
      <c r="A275" s="297"/>
      <c r="B275" s="119"/>
      <c r="C275" s="297"/>
      <c r="D275" s="297"/>
      <c r="E275" s="325" t="s">
        <v>423</v>
      </c>
      <c r="F275" s="328"/>
      <c r="G275" s="308">
        <f t="shared" si="4"/>
        <v>0</v>
      </c>
      <c r="H275" s="308"/>
      <c r="I275" s="308"/>
    </row>
    <row r="276" spans="1:15" hidden="1">
      <c r="A276" s="297">
        <v>2451</v>
      </c>
      <c r="B276" s="119"/>
      <c r="C276" s="297"/>
      <c r="D276" s="297"/>
      <c r="E276" s="325" t="s">
        <v>423</v>
      </c>
      <c r="F276" s="328"/>
      <c r="G276" s="308">
        <f t="shared" si="4"/>
        <v>0</v>
      </c>
      <c r="H276" s="308"/>
      <c r="I276" s="308"/>
    </row>
    <row r="277" spans="1:15" ht="15.75" customHeight="1">
      <c r="A277" s="297">
        <v>2421</v>
      </c>
      <c r="B277" s="119" t="s">
        <v>22</v>
      </c>
      <c r="C277" s="297">
        <v>2</v>
      </c>
      <c r="D277" s="297">
        <v>1</v>
      </c>
      <c r="E277" s="320" t="s">
        <v>436</v>
      </c>
      <c r="F277" s="328"/>
      <c r="G277" s="308">
        <f t="shared" si="4"/>
        <v>3000</v>
      </c>
      <c r="H277" s="308">
        <v>3000</v>
      </c>
      <c r="I277" s="308"/>
    </row>
    <row r="278" spans="1:15" ht="24" customHeight="1">
      <c r="A278" s="297"/>
      <c r="B278" s="119"/>
      <c r="C278" s="297"/>
      <c r="D278" s="297">
        <v>4213</v>
      </c>
      <c r="E278" s="331" t="s">
        <v>437</v>
      </c>
      <c r="F278" s="328"/>
      <c r="G278" s="308">
        <v>3000</v>
      </c>
      <c r="H278" s="308">
        <v>3000</v>
      </c>
      <c r="I278" s="308"/>
    </row>
    <row r="279" spans="1:15" ht="16.5" customHeight="1">
      <c r="A279" s="297"/>
      <c r="B279" s="119"/>
      <c r="C279" s="297"/>
      <c r="D279" s="297">
        <v>4241</v>
      </c>
      <c r="E279" s="331" t="s">
        <v>438</v>
      </c>
      <c r="F279" s="328"/>
      <c r="G279" s="308"/>
      <c r="H279" s="308"/>
      <c r="I279" s="308"/>
    </row>
    <row r="280" spans="1:15" ht="26.25" customHeight="1">
      <c r="A280" s="297"/>
      <c r="B280" s="119"/>
      <c r="C280" s="297"/>
      <c r="D280" s="297">
        <v>5112</v>
      </c>
      <c r="E280" s="331" t="s">
        <v>439</v>
      </c>
      <c r="F280" s="328"/>
      <c r="G280" s="308">
        <f t="shared" si="4"/>
        <v>0</v>
      </c>
      <c r="H280" s="308"/>
      <c r="I280" s="308"/>
    </row>
    <row r="281" spans="1:15" ht="17.25" customHeight="1">
      <c r="A281" s="297"/>
      <c r="B281" s="119"/>
      <c r="C281" s="297"/>
      <c r="D281" s="297">
        <v>5134</v>
      </c>
      <c r="E281" s="331" t="s">
        <v>420</v>
      </c>
      <c r="F281" s="328"/>
      <c r="G281" s="308">
        <f t="shared" si="4"/>
        <v>0</v>
      </c>
      <c r="H281" s="308"/>
      <c r="I281" s="308"/>
    </row>
    <row r="282" spans="1:15" ht="15.75" customHeight="1">
      <c r="A282" s="297">
        <v>2450</v>
      </c>
      <c r="B282" s="110" t="s">
        <v>22</v>
      </c>
      <c r="C282" s="296">
        <v>5</v>
      </c>
      <c r="D282" s="296">
        <v>0</v>
      </c>
      <c r="E282" s="326" t="s">
        <v>591</v>
      </c>
      <c r="F282" s="319" t="s">
        <v>191</v>
      </c>
      <c r="G282" s="308">
        <f t="shared" si="4"/>
        <v>1452894.5</v>
      </c>
      <c r="H282" s="308">
        <f>H285</f>
        <v>6400</v>
      </c>
      <c r="I282" s="308">
        <f>I286+I345</f>
        <v>1446494.5</v>
      </c>
    </row>
    <row r="283" spans="1:15">
      <c r="A283" s="297"/>
      <c r="B283" s="110"/>
      <c r="C283" s="296"/>
      <c r="D283" s="296"/>
      <c r="E283" s="325" t="s">
        <v>493</v>
      </c>
      <c r="F283" s="326"/>
      <c r="G283" s="308">
        <f t="shared" si="4"/>
        <v>0</v>
      </c>
      <c r="H283" s="327"/>
      <c r="I283" s="327"/>
      <c r="K283" s="306"/>
    </row>
    <row r="284" spans="1:15" ht="19.5" customHeight="1">
      <c r="A284" s="297">
        <v>2451</v>
      </c>
      <c r="B284" s="119" t="s">
        <v>22</v>
      </c>
      <c r="C284" s="297">
        <v>5</v>
      </c>
      <c r="D284" s="297">
        <v>1</v>
      </c>
      <c r="E284" s="325" t="s">
        <v>948</v>
      </c>
      <c r="F284" s="309" t="s">
        <v>192</v>
      </c>
      <c r="G284" s="308">
        <f t="shared" si="4"/>
        <v>0</v>
      </c>
      <c r="H284" s="308"/>
      <c r="I284" s="308"/>
    </row>
    <row r="285" spans="1:15" ht="16.5" customHeight="1">
      <c r="A285" s="297"/>
      <c r="B285" s="119"/>
      <c r="C285" s="297"/>
      <c r="D285" s="297">
        <v>4251</v>
      </c>
      <c r="E285" s="325" t="s">
        <v>1018</v>
      </c>
      <c r="F285" s="328"/>
      <c r="G285" s="308">
        <f t="shared" si="4"/>
        <v>6400</v>
      </c>
      <c r="H285" s="308">
        <v>6400</v>
      </c>
      <c r="I285" s="308"/>
      <c r="O285" s="307"/>
    </row>
    <row r="286" spans="1:15" ht="26.25" customHeight="1">
      <c r="A286" s="297"/>
      <c r="B286" s="119"/>
      <c r="C286" s="297"/>
      <c r="D286" s="297">
        <v>5113</v>
      </c>
      <c r="E286" s="325" t="s">
        <v>1019</v>
      </c>
      <c r="F286" s="328"/>
      <c r="G286" s="308">
        <f t="shared" si="4"/>
        <v>1416494.5</v>
      </c>
      <c r="H286" s="308"/>
      <c r="I286" s="308">
        <v>1416494.5</v>
      </c>
    </row>
    <row r="287" spans="1:15" hidden="1">
      <c r="A287" s="297"/>
      <c r="B287" s="119"/>
      <c r="C287" s="297"/>
      <c r="D287" s="297">
        <v>5134</v>
      </c>
      <c r="E287" s="325" t="s">
        <v>1038</v>
      </c>
      <c r="F287" s="328"/>
      <c r="G287" s="308">
        <f t="shared" si="4"/>
        <v>30000</v>
      </c>
      <c r="H287" s="308"/>
      <c r="I287" s="308">
        <v>30000</v>
      </c>
    </row>
    <row r="288" spans="1:15" ht="0.75" hidden="1" customHeight="1">
      <c r="A288" s="297"/>
      <c r="B288" s="119"/>
      <c r="C288" s="297"/>
      <c r="D288" s="297">
        <v>5134</v>
      </c>
      <c r="E288" s="325" t="s">
        <v>1039</v>
      </c>
      <c r="F288" s="328"/>
      <c r="G288" s="308">
        <f t="shared" si="4"/>
        <v>0</v>
      </c>
      <c r="H288" s="308"/>
      <c r="I288" s="308"/>
    </row>
    <row r="289" spans="1:9" ht="15" hidden="1" customHeight="1">
      <c r="A289" s="297"/>
      <c r="B289" s="119"/>
      <c r="C289" s="297"/>
      <c r="D289" s="297">
        <v>5113</v>
      </c>
      <c r="E289" s="325" t="s">
        <v>440</v>
      </c>
      <c r="F289" s="309" t="s">
        <v>193</v>
      </c>
      <c r="G289" s="308">
        <f t="shared" si="4"/>
        <v>0</v>
      </c>
      <c r="H289" s="308"/>
      <c r="I289" s="308"/>
    </row>
    <row r="290" spans="1:9" ht="15" hidden="1" customHeight="1">
      <c r="A290" s="297">
        <v>2453</v>
      </c>
      <c r="B290" s="119"/>
      <c r="C290" s="297"/>
      <c r="D290" s="297"/>
      <c r="E290" s="325" t="s">
        <v>965</v>
      </c>
      <c r="F290" s="328"/>
      <c r="G290" s="308">
        <f t="shared" si="4"/>
        <v>0</v>
      </c>
      <c r="H290" s="308"/>
      <c r="I290" s="308"/>
    </row>
    <row r="291" spans="1:9" ht="15" hidden="1" customHeight="1">
      <c r="A291" s="297"/>
      <c r="B291" s="119"/>
      <c r="C291" s="297"/>
      <c r="D291" s="297"/>
      <c r="E291" s="325" t="s">
        <v>423</v>
      </c>
      <c r="F291" s="328"/>
      <c r="G291" s="308">
        <f t="shared" si="4"/>
        <v>0</v>
      </c>
      <c r="H291" s="308"/>
      <c r="I291" s="308"/>
    </row>
    <row r="292" spans="1:9" ht="15" hidden="1" customHeight="1">
      <c r="A292" s="297"/>
      <c r="B292" s="119"/>
      <c r="C292" s="297"/>
      <c r="D292" s="297"/>
      <c r="E292" s="325" t="s">
        <v>423</v>
      </c>
      <c r="F292" s="328"/>
      <c r="G292" s="308">
        <f t="shared" si="4"/>
        <v>0</v>
      </c>
      <c r="H292" s="308"/>
      <c r="I292" s="308"/>
    </row>
    <row r="293" spans="1:9" ht="15" hidden="1" customHeight="1">
      <c r="A293" s="297"/>
      <c r="B293" s="119" t="s">
        <v>22</v>
      </c>
      <c r="C293" s="297">
        <v>5</v>
      </c>
      <c r="D293" s="297">
        <v>3</v>
      </c>
      <c r="E293" s="325" t="s">
        <v>641</v>
      </c>
      <c r="F293" s="309" t="s">
        <v>194</v>
      </c>
      <c r="G293" s="308">
        <f t="shared" si="4"/>
        <v>0</v>
      </c>
      <c r="H293" s="308"/>
      <c r="I293" s="308"/>
    </row>
    <row r="294" spans="1:9" ht="15" hidden="1" customHeight="1">
      <c r="A294" s="297">
        <v>2454</v>
      </c>
      <c r="B294" s="119"/>
      <c r="C294" s="297"/>
      <c r="D294" s="297"/>
      <c r="E294" s="325" t="s">
        <v>965</v>
      </c>
      <c r="F294" s="328"/>
      <c r="G294" s="308">
        <f t="shared" si="4"/>
        <v>0</v>
      </c>
      <c r="H294" s="308"/>
      <c r="I294" s="308"/>
    </row>
    <row r="295" spans="1:9" ht="15" hidden="1" customHeight="1">
      <c r="A295" s="297"/>
      <c r="B295" s="119"/>
      <c r="C295" s="297"/>
      <c r="D295" s="297"/>
      <c r="E295" s="325" t="s">
        <v>423</v>
      </c>
      <c r="F295" s="328"/>
      <c r="G295" s="308">
        <f t="shared" si="4"/>
        <v>0</v>
      </c>
      <c r="H295" s="308"/>
      <c r="I295" s="308"/>
    </row>
    <row r="296" spans="1:9" ht="15" hidden="1" customHeight="1">
      <c r="A296" s="297"/>
      <c r="B296" s="119"/>
      <c r="C296" s="297"/>
      <c r="D296" s="297"/>
      <c r="E296" s="325" t="s">
        <v>423</v>
      </c>
      <c r="F296" s="328"/>
      <c r="G296" s="308">
        <f t="shared" si="4"/>
        <v>0</v>
      </c>
      <c r="H296" s="308"/>
      <c r="I296" s="308"/>
    </row>
    <row r="297" spans="1:9" ht="15" hidden="1" customHeight="1">
      <c r="A297" s="297"/>
      <c r="B297" s="119" t="s">
        <v>22</v>
      </c>
      <c r="C297" s="297">
        <v>5</v>
      </c>
      <c r="D297" s="297">
        <v>4</v>
      </c>
      <c r="E297" s="325" t="s">
        <v>753</v>
      </c>
      <c r="F297" s="309" t="s">
        <v>195</v>
      </c>
      <c r="G297" s="308">
        <f t="shared" si="4"/>
        <v>0</v>
      </c>
      <c r="H297" s="308"/>
      <c r="I297" s="308"/>
    </row>
    <row r="298" spans="1:9" ht="15" hidden="1" customHeight="1">
      <c r="A298" s="297">
        <v>2455</v>
      </c>
      <c r="B298" s="119"/>
      <c r="C298" s="297"/>
      <c r="D298" s="297"/>
      <c r="E298" s="325" t="s">
        <v>965</v>
      </c>
      <c r="F298" s="328"/>
      <c r="G298" s="308">
        <f t="shared" si="4"/>
        <v>0</v>
      </c>
      <c r="H298" s="308"/>
      <c r="I298" s="308"/>
    </row>
    <row r="299" spans="1:9" ht="0.75" hidden="1" customHeight="1">
      <c r="A299" s="297"/>
      <c r="B299" s="119"/>
      <c r="C299" s="297"/>
      <c r="D299" s="297"/>
      <c r="E299" s="325" t="s">
        <v>423</v>
      </c>
      <c r="F299" s="328"/>
      <c r="G299" s="308">
        <f t="shared" si="4"/>
        <v>0</v>
      </c>
      <c r="H299" s="308"/>
      <c r="I299" s="308"/>
    </row>
    <row r="300" spans="1:9" ht="15" hidden="1" customHeight="1">
      <c r="A300" s="297"/>
      <c r="B300" s="119"/>
      <c r="C300" s="297"/>
      <c r="D300" s="297"/>
      <c r="E300" s="325" t="s">
        <v>423</v>
      </c>
      <c r="F300" s="328"/>
      <c r="G300" s="308">
        <f t="shared" si="4"/>
        <v>0</v>
      </c>
      <c r="H300" s="308"/>
      <c r="I300" s="308"/>
    </row>
    <row r="301" spans="1:9" ht="15" hidden="1" customHeight="1">
      <c r="A301" s="297"/>
      <c r="B301" s="119" t="s">
        <v>22</v>
      </c>
      <c r="C301" s="297">
        <v>5</v>
      </c>
      <c r="D301" s="297">
        <v>5</v>
      </c>
      <c r="E301" s="325" t="s">
        <v>594</v>
      </c>
      <c r="F301" s="309" t="s">
        <v>196</v>
      </c>
      <c r="G301" s="308">
        <f t="shared" si="4"/>
        <v>0</v>
      </c>
      <c r="H301" s="308"/>
      <c r="I301" s="308"/>
    </row>
    <row r="302" spans="1:9" ht="15" hidden="1" customHeight="1">
      <c r="A302" s="297">
        <v>2460</v>
      </c>
      <c r="B302" s="119"/>
      <c r="C302" s="297"/>
      <c r="D302" s="297"/>
      <c r="E302" s="325" t="s">
        <v>965</v>
      </c>
      <c r="F302" s="328"/>
      <c r="G302" s="308">
        <f t="shared" si="4"/>
        <v>0</v>
      </c>
      <c r="H302" s="308"/>
      <c r="I302" s="308"/>
    </row>
    <row r="303" spans="1:9" ht="15" hidden="1" customHeight="1">
      <c r="A303" s="297"/>
      <c r="B303" s="119"/>
      <c r="C303" s="297"/>
      <c r="D303" s="297"/>
      <c r="E303" s="325" t="s">
        <v>423</v>
      </c>
      <c r="F303" s="328"/>
      <c r="G303" s="308">
        <f t="shared" si="4"/>
        <v>0</v>
      </c>
      <c r="H303" s="308"/>
      <c r="I303" s="308"/>
    </row>
    <row r="304" spans="1:9" ht="15" hidden="1" customHeight="1">
      <c r="A304" s="297">
        <v>2461</v>
      </c>
      <c r="B304" s="119"/>
      <c r="C304" s="297"/>
      <c r="D304" s="297"/>
      <c r="E304" s="325" t="s">
        <v>423</v>
      </c>
      <c r="F304" s="328"/>
      <c r="G304" s="308">
        <f t="shared" si="4"/>
        <v>0</v>
      </c>
      <c r="H304" s="308"/>
      <c r="I304" s="308"/>
    </row>
    <row r="305" spans="1:9" ht="15" hidden="1" customHeight="1">
      <c r="A305" s="297"/>
      <c r="B305" s="110" t="s">
        <v>22</v>
      </c>
      <c r="C305" s="296">
        <v>6</v>
      </c>
      <c r="D305" s="296">
        <v>0</v>
      </c>
      <c r="E305" s="326" t="s">
        <v>578</v>
      </c>
      <c r="F305" s="326" t="s">
        <v>197</v>
      </c>
      <c r="G305" s="308">
        <f t="shared" si="4"/>
        <v>0</v>
      </c>
      <c r="H305" s="308"/>
      <c r="I305" s="308"/>
    </row>
    <row r="306" spans="1:9" ht="15" hidden="1" customHeight="1">
      <c r="A306" s="297"/>
      <c r="B306" s="110"/>
      <c r="C306" s="296"/>
      <c r="D306" s="296"/>
      <c r="E306" s="325" t="s">
        <v>493</v>
      </c>
      <c r="F306" s="326"/>
      <c r="G306" s="308">
        <f t="shared" si="4"/>
        <v>0</v>
      </c>
      <c r="H306" s="327"/>
      <c r="I306" s="327"/>
    </row>
    <row r="307" spans="1:9" ht="15" hidden="1" customHeight="1">
      <c r="A307" s="297"/>
      <c r="B307" s="119" t="s">
        <v>22</v>
      </c>
      <c r="C307" s="297">
        <v>6</v>
      </c>
      <c r="D307" s="297">
        <v>1</v>
      </c>
      <c r="E307" s="325" t="s">
        <v>579</v>
      </c>
      <c r="F307" s="309" t="s">
        <v>197</v>
      </c>
      <c r="G307" s="308">
        <f t="shared" si="4"/>
        <v>0</v>
      </c>
      <c r="H307" s="308"/>
      <c r="I307" s="308"/>
    </row>
    <row r="308" spans="1:9" ht="15" hidden="1" customHeight="1">
      <c r="A308" s="297">
        <v>2470</v>
      </c>
      <c r="B308" s="119"/>
      <c r="C308" s="297"/>
      <c r="D308" s="297"/>
      <c r="E308" s="325" t="s">
        <v>965</v>
      </c>
      <c r="F308" s="328"/>
      <c r="G308" s="308">
        <f t="shared" si="4"/>
        <v>0</v>
      </c>
      <c r="H308" s="308"/>
      <c r="I308" s="308"/>
    </row>
    <row r="309" spans="1:9" ht="15" hidden="1" customHeight="1">
      <c r="A309" s="297"/>
      <c r="B309" s="119"/>
      <c r="C309" s="297"/>
      <c r="D309" s="297"/>
      <c r="E309" s="325" t="s">
        <v>423</v>
      </c>
      <c r="F309" s="328"/>
      <c r="G309" s="308">
        <f t="shared" si="4"/>
        <v>0</v>
      </c>
      <c r="H309" s="308"/>
      <c r="I309" s="308"/>
    </row>
    <row r="310" spans="1:9" ht="15" hidden="1" customHeight="1">
      <c r="A310" s="297">
        <v>2471</v>
      </c>
      <c r="B310" s="119"/>
      <c r="C310" s="297"/>
      <c r="D310" s="297"/>
      <c r="E310" s="325" t="s">
        <v>423</v>
      </c>
      <c r="F310" s="328"/>
      <c r="G310" s="308">
        <f t="shared" si="4"/>
        <v>0</v>
      </c>
      <c r="H310" s="308"/>
      <c r="I310" s="308"/>
    </row>
    <row r="311" spans="1:9" ht="15" hidden="1" customHeight="1">
      <c r="A311" s="297"/>
      <c r="B311" s="110" t="s">
        <v>22</v>
      </c>
      <c r="C311" s="296">
        <v>7</v>
      </c>
      <c r="D311" s="296">
        <v>0</v>
      </c>
      <c r="E311" s="326" t="s">
        <v>595</v>
      </c>
      <c r="F311" s="319" t="s">
        <v>198</v>
      </c>
      <c r="G311" s="308">
        <f t="shared" si="4"/>
        <v>0</v>
      </c>
      <c r="H311" s="308"/>
      <c r="I311" s="308"/>
    </row>
    <row r="312" spans="1:9" ht="15" hidden="1" customHeight="1">
      <c r="A312" s="297"/>
      <c r="B312" s="110"/>
      <c r="C312" s="296"/>
      <c r="D312" s="296"/>
      <c r="E312" s="325" t="s">
        <v>493</v>
      </c>
      <c r="F312" s="326"/>
      <c r="G312" s="308">
        <f t="shared" si="4"/>
        <v>0</v>
      </c>
      <c r="H312" s="327"/>
      <c r="I312" s="327"/>
    </row>
    <row r="313" spans="1:9" ht="15" hidden="1" customHeight="1">
      <c r="A313" s="297"/>
      <c r="B313" s="119" t="s">
        <v>22</v>
      </c>
      <c r="C313" s="297">
        <v>7</v>
      </c>
      <c r="D313" s="297">
        <v>1</v>
      </c>
      <c r="E313" s="325" t="s">
        <v>725</v>
      </c>
      <c r="F313" s="309" t="s">
        <v>199</v>
      </c>
      <c r="G313" s="308">
        <f t="shared" si="4"/>
        <v>0</v>
      </c>
      <c r="H313" s="308"/>
      <c r="I313" s="308"/>
    </row>
    <row r="314" spans="1:9" ht="15" hidden="1" customHeight="1">
      <c r="A314" s="297">
        <v>2472</v>
      </c>
      <c r="B314" s="119"/>
      <c r="C314" s="297"/>
      <c r="D314" s="297"/>
      <c r="E314" s="325" t="s">
        <v>965</v>
      </c>
      <c r="F314" s="328"/>
      <c r="G314" s="308">
        <f t="shared" si="4"/>
        <v>0</v>
      </c>
      <c r="H314" s="308"/>
      <c r="I314" s="308"/>
    </row>
    <row r="315" spans="1:9" ht="15" hidden="1" customHeight="1">
      <c r="A315" s="297"/>
      <c r="B315" s="119"/>
      <c r="C315" s="297"/>
      <c r="D315" s="297"/>
      <c r="E315" s="325" t="s">
        <v>423</v>
      </c>
      <c r="F315" s="328"/>
      <c r="G315" s="308">
        <f t="shared" si="4"/>
        <v>0</v>
      </c>
      <c r="H315" s="308"/>
      <c r="I315" s="308"/>
    </row>
    <row r="316" spans="1:9" ht="15" hidden="1" customHeight="1">
      <c r="A316" s="297"/>
      <c r="B316" s="119"/>
      <c r="C316" s="297"/>
      <c r="D316" s="297"/>
      <c r="E316" s="325" t="s">
        <v>423</v>
      </c>
      <c r="F316" s="328"/>
      <c r="G316" s="308">
        <f t="shared" si="4"/>
        <v>0</v>
      </c>
      <c r="H316" s="308"/>
      <c r="I316" s="308"/>
    </row>
    <row r="317" spans="1:9" ht="15" hidden="1" customHeight="1">
      <c r="A317" s="297"/>
      <c r="B317" s="119" t="s">
        <v>22</v>
      </c>
      <c r="C317" s="297">
        <v>7</v>
      </c>
      <c r="D317" s="297">
        <v>2</v>
      </c>
      <c r="E317" s="325" t="s">
        <v>758</v>
      </c>
      <c r="F317" s="332" t="s">
        <v>200</v>
      </c>
      <c r="G317" s="308">
        <f t="shared" si="4"/>
        <v>0</v>
      </c>
      <c r="H317" s="308"/>
      <c r="I317" s="308"/>
    </row>
    <row r="318" spans="1:9" ht="15" hidden="1" customHeight="1">
      <c r="A318" s="297">
        <v>2473</v>
      </c>
      <c r="B318" s="119"/>
      <c r="C318" s="297"/>
      <c r="D318" s="297"/>
      <c r="E318" s="325" t="s">
        <v>965</v>
      </c>
      <c r="F318" s="328"/>
      <c r="G318" s="308">
        <f t="shared" si="4"/>
        <v>0</v>
      </c>
      <c r="H318" s="308"/>
      <c r="I318" s="308"/>
    </row>
    <row r="319" spans="1:9" ht="15" hidden="1" customHeight="1">
      <c r="A319" s="297"/>
      <c r="B319" s="119"/>
      <c r="C319" s="297"/>
      <c r="D319" s="297"/>
      <c r="E319" s="325" t="s">
        <v>423</v>
      </c>
      <c r="F319" s="328"/>
      <c r="G319" s="308">
        <f t="shared" si="4"/>
        <v>0</v>
      </c>
      <c r="H319" s="308"/>
      <c r="I319" s="308"/>
    </row>
    <row r="320" spans="1:9" ht="15" hidden="1" customHeight="1">
      <c r="A320" s="297"/>
      <c r="B320" s="119"/>
      <c r="C320" s="297"/>
      <c r="D320" s="297"/>
      <c r="E320" s="325" t="s">
        <v>423</v>
      </c>
      <c r="F320" s="328"/>
      <c r="G320" s="308">
        <f t="shared" si="4"/>
        <v>0</v>
      </c>
      <c r="H320" s="308"/>
      <c r="I320" s="308"/>
    </row>
    <row r="321" spans="1:9" ht="15" hidden="1" customHeight="1">
      <c r="A321" s="297"/>
      <c r="B321" s="119" t="s">
        <v>22</v>
      </c>
      <c r="C321" s="297">
        <v>7</v>
      </c>
      <c r="D321" s="297">
        <v>3</v>
      </c>
      <c r="E321" s="325" t="s">
        <v>642</v>
      </c>
      <c r="F321" s="309" t="s">
        <v>201</v>
      </c>
      <c r="G321" s="308">
        <f t="shared" si="4"/>
        <v>0</v>
      </c>
      <c r="H321" s="308"/>
      <c r="I321" s="308"/>
    </row>
    <row r="322" spans="1:9" ht="15" hidden="1" customHeight="1">
      <c r="A322" s="297">
        <v>2474</v>
      </c>
      <c r="B322" s="119"/>
      <c r="C322" s="297"/>
      <c r="D322" s="297"/>
      <c r="E322" s="325" t="s">
        <v>965</v>
      </c>
      <c r="F322" s="328"/>
      <c r="G322" s="308">
        <f t="shared" si="4"/>
        <v>0</v>
      </c>
      <c r="H322" s="308"/>
      <c r="I322" s="308"/>
    </row>
    <row r="323" spans="1:9" ht="15" hidden="1" customHeight="1">
      <c r="A323" s="297"/>
      <c r="B323" s="119"/>
      <c r="C323" s="297"/>
      <c r="D323" s="297"/>
      <c r="E323" s="325" t="s">
        <v>423</v>
      </c>
      <c r="F323" s="328"/>
      <c r="G323" s="308">
        <f t="shared" si="4"/>
        <v>0</v>
      </c>
      <c r="H323" s="308"/>
      <c r="I323" s="308"/>
    </row>
    <row r="324" spans="1:9" ht="15" hidden="1" customHeight="1">
      <c r="A324" s="297"/>
      <c r="B324" s="119"/>
      <c r="C324" s="297"/>
      <c r="D324" s="297"/>
      <c r="E324" s="325" t="s">
        <v>423</v>
      </c>
      <c r="F324" s="328"/>
      <c r="G324" s="308">
        <f t="shared" si="4"/>
        <v>0</v>
      </c>
      <c r="H324" s="308"/>
      <c r="I324" s="308"/>
    </row>
    <row r="325" spans="1:9" ht="15" hidden="1" customHeight="1">
      <c r="A325" s="297"/>
      <c r="B325" s="119" t="s">
        <v>22</v>
      </c>
      <c r="C325" s="297">
        <v>7</v>
      </c>
      <c r="D325" s="297">
        <v>4</v>
      </c>
      <c r="E325" s="325" t="s">
        <v>599</v>
      </c>
      <c r="F325" s="328" t="s">
        <v>202</v>
      </c>
      <c r="G325" s="308">
        <f t="shared" si="4"/>
        <v>0</v>
      </c>
      <c r="H325" s="308"/>
      <c r="I325" s="308"/>
    </row>
    <row r="326" spans="1:9" ht="15" hidden="1" customHeight="1">
      <c r="A326" s="297">
        <v>2480</v>
      </c>
      <c r="B326" s="119"/>
      <c r="C326" s="297"/>
      <c r="D326" s="297"/>
      <c r="E326" s="325" t="s">
        <v>965</v>
      </c>
      <c r="F326" s="328"/>
      <c r="G326" s="308">
        <f t="shared" si="4"/>
        <v>0</v>
      </c>
      <c r="H326" s="308"/>
      <c r="I326" s="308"/>
    </row>
    <row r="327" spans="1:9" ht="15" hidden="1" customHeight="1">
      <c r="A327" s="297"/>
      <c r="B327" s="119"/>
      <c r="C327" s="297"/>
      <c r="D327" s="297">
        <v>5113</v>
      </c>
      <c r="E327" s="325" t="s">
        <v>1020</v>
      </c>
      <c r="F327" s="328"/>
      <c r="G327" s="308">
        <f t="shared" si="4"/>
        <v>0</v>
      </c>
      <c r="H327" s="308"/>
      <c r="I327" s="308"/>
    </row>
    <row r="328" spans="1:9" ht="15" hidden="1" customHeight="1">
      <c r="A328" s="297"/>
      <c r="B328" s="119"/>
      <c r="C328" s="297"/>
      <c r="D328" s="297">
        <v>5113</v>
      </c>
      <c r="E328" s="325" t="s">
        <v>1040</v>
      </c>
      <c r="F328" s="328"/>
      <c r="G328" s="308">
        <f t="shared" si="4"/>
        <v>0</v>
      </c>
      <c r="H328" s="308"/>
      <c r="I328" s="308"/>
    </row>
    <row r="329" spans="1:9" ht="15" hidden="1" customHeight="1">
      <c r="A329" s="297">
        <v>2481</v>
      </c>
      <c r="B329" s="110" t="s">
        <v>22</v>
      </c>
      <c r="C329" s="296">
        <v>5</v>
      </c>
      <c r="D329" s="296">
        <v>1</v>
      </c>
      <c r="E329" s="326" t="s">
        <v>1041</v>
      </c>
      <c r="F329" s="326" t="s">
        <v>203</v>
      </c>
      <c r="G329" s="308">
        <f t="shared" si="4"/>
        <v>0</v>
      </c>
      <c r="H329" s="308"/>
      <c r="I329" s="308"/>
    </row>
    <row r="330" spans="1:9" ht="15" hidden="1" customHeight="1">
      <c r="A330" s="297"/>
      <c r="B330" s="110"/>
      <c r="C330" s="296"/>
      <c r="D330" s="296"/>
      <c r="E330" s="326" t="s">
        <v>1042</v>
      </c>
      <c r="F330" s="326"/>
      <c r="G330" s="308">
        <f t="shared" si="4"/>
        <v>0</v>
      </c>
      <c r="H330" s="308"/>
      <c r="I330" s="308"/>
    </row>
    <row r="331" spans="1:9" ht="15" hidden="1" customHeight="1">
      <c r="A331" s="297"/>
      <c r="B331" s="110"/>
      <c r="C331" s="296"/>
      <c r="D331" s="296">
        <v>5134</v>
      </c>
      <c r="E331" s="325" t="s">
        <v>1043</v>
      </c>
      <c r="F331" s="326"/>
      <c r="G331" s="308">
        <f t="shared" si="4"/>
        <v>0</v>
      </c>
      <c r="H331" s="327"/>
      <c r="I331" s="327"/>
    </row>
    <row r="332" spans="1:9" ht="15" hidden="1" customHeight="1">
      <c r="A332" s="297"/>
      <c r="B332" s="119" t="s">
        <v>22</v>
      </c>
      <c r="C332" s="297">
        <v>8</v>
      </c>
      <c r="D332" s="297">
        <v>5</v>
      </c>
      <c r="E332" s="325" t="s">
        <v>727</v>
      </c>
      <c r="F332" s="309" t="s">
        <v>204</v>
      </c>
      <c r="G332" s="308">
        <f t="shared" si="4"/>
        <v>0</v>
      </c>
      <c r="H332" s="308"/>
      <c r="I332" s="308"/>
    </row>
    <row r="333" spans="1:9" ht="15" hidden="1" customHeight="1">
      <c r="A333" s="297">
        <v>2482</v>
      </c>
      <c r="B333" s="119"/>
      <c r="C333" s="297"/>
      <c r="D333" s="297"/>
      <c r="E333" s="325" t="s">
        <v>965</v>
      </c>
      <c r="F333" s="328"/>
      <c r="G333" s="308">
        <f t="shared" si="4"/>
        <v>0</v>
      </c>
      <c r="H333" s="308"/>
      <c r="I333" s="308"/>
    </row>
    <row r="334" spans="1:9" ht="15" hidden="1" customHeight="1">
      <c r="A334" s="297"/>
      <c r="B334" s="119"/>
      <c r="C334" s="297"/>
      <c r="D334" s="297"/>
      <c r="E334" s="325" t="s">
        <v>945</v>
      </c>
      <c r="F334" s="328"/>
      <c r="G334" s="308">
        <f t="shared" ref="G334:G398" si="5">H334+I334</f>
        <v>0</v>
      </c>
      <c r="H334" s="308"/>
      <c r="I334" s="308"/>
    </row>
    <row r="335" spans="1:9" ht="15" hidden="1" customHeight="1">
      <c r="A335" s="297"/>
      <c r="B335" s="119"/>
      <c r="C335" s="297"/>
      <c r="D335" s="297"/>
      <c r="E335" s="325" t="s">
        <v>423</v>
      </c>
      <c r="F335" s="328"/>
      <c r="G335" s="308">
        <f t="shared" si="5"/>
        <v>0</v>
      </c>
      <c r="H335" s="308"/>
      <c r="I335" s="308"/>
    </row>
    <row r="336" spans="1:9" ht="15" hidden="1" customHeight="1">
      <c r="A336" s="297"/>
      <c r="B336" s="119" t="s">
        <v>22</v>
      </c>
      <c r="C336" s="297">
        <v>8</v>
      </c>
      <c r="D336" s="297">
        <v>2</v>
      </c>
      <c r="E336" s="325" t="s">
        <v>728</v>
      </c>
      <c r="F336" s="309" t="s">
        <v>205</v>
      </c>
      <c r="G336" s="308">
        <f t="shared" si="5"/>
        <v>0</v>
      </c>
      <c r="H336" s="308"/>
      <c r="I336" s="308"/>
    </row>
    <row r="337" spans="1:9" ht="15" hidden="1" customHeight="1">
      <c r="A337" s="297">
        <v>2483</v>
      </c>
      <c r="B337" s="119"/>
      <c r="C337" s="297"/>
      <c r="D337" s="297"/>
      <c r="E337" s="325" t="s">
        <v>965</v>
      </c>
      <c r="F337" s="328"/>
      <c r="G337" s="308">
        <f t="shared" si="5"/>
        <v>0</v>
      </c>
      <c r="H337" s="308"/>
      <c r="I337" s="308"/>
    </row>
    <row r="338" spans="1:9" ht="15" hidden="1" customHeight="1">
      <c r="A338" s="297"/>
      <c r="B338" s="119"/>
      <c r="C338" s="297"/>
      <c r="D338" s="297"/>
      <c r="E338" s="325" t="s">
        <v>423</v>
      </c>
      <c r="F338" s="328"/>
      <c r="G338" s="308">
        <f t="shared" si="5"/>
        <v>0</v>
      </c>
      <c r="H338" s="308"/>
      <c r="I338" s="308"/>
    </row>
    <row r="339" spans="1:9" ht="15" hidden="1" customHeight="1">
      <c r="A339" s="297"/>
      <c r="B339" s="119"/>
      <c r="C339" s="297"/>
      <c r="D339" s="297"/>
      <c r="E339" s="325" t="s">
        <v>423</v>
      </c>
      <c r="F339" s="328"/>
      <c r="G339" s="308">
        <f t="shared" si="5"/>
        <v>0</v>
      </c>
      <c r="H339" s="308"/>
      <c r="I339" s="308"/>
    </row>
    <row r="340" spans="1:9" ht="15" hidden="1" customHeight="1">
      <c r="A340" s="297"/>
      <c r="B340" s="119" t="s">
        <v>22</v>
      </c>
      <c r="C340" s="297">
        <v>8</v>
      </c>
      <c r="D340" s="297">
        <v>3</v>
      </c>
      <c r="E340" s="325" t="s">
        <v>729</v>
      </c>
      <c r="F340" s="309" t="s">
        <v>206</v>
      </c>
      <c r="G340" s="308">
        <f t="shared" si="5"/>
        <v>0</v>
      </c>
      <c r="H340" s="308"/>
      <c r="I340" s="308"/>
    </row>
    <row r="341" spans="1:9" ht="15" hidden="1" customHeight="1">
      <c r="A341" s="297">
        <v>2484</v>
      </c>
      <c r="B341" s="119"/>
      <c r="C341" s="297"/>
      <c r="D341" s="297"/>
      <c r="E341" s="325" t="s">
        <v>965</v>
      </c>
      <c r="F341" s="328"/>
      <c r="G341" s="308">
        <f t="shared" si="5"/>
        <v>0</v>
      </c>
      <c r="H341" s="308"/>
      <c r="I341" s="308"/>
    </row>
    <row r="342" spans="1:9" ht="15" hidden="1" customHeight="1">
      <c r="A342" s="297"/>
      <c r="B342" s="119"/>
      <c r="C342" s="297"/>
      <c r="D342" s="297"/>
      <c r="E342" s="325" t="s">
        <v>423</v>
      </c>
      <c r="F342" s="328"/>
      <c r="G342" s="308">
        <f t="shared" si="5"/>
        <v>0</v>
      </c>
      <c r="H342" s="308"/>
      <c r="I342" s="308"/>
    </row>
    <row r="343" spans="1:9" ht="15" hidden="1" customHeight="1">
      <c r="A343" s="297"/>
      <c r="B343" s="119"/>
      <c r="C343" s="297"/>
      <c r="D343" s="297"/>
      <c r="E343" s="325" t="s">
        <v>423</v>
      </c>
      <c r="F343" s="328"/>
      <c r="G343" s="308">
        <f t="shared" si="5"/>
        <v>0</v>
      </c>
      <c r="H343" s="308"/>
      <c r="I343" s="308"/>
    </row>
    <row r="344" spans="1:9" ht="15" hidden="1" customHeight="1">
      <c r="A344" s="297"/>
      <c r="B344" s="119"/>
      <c r="C344" s="297"/>
      <c r="D344" s="297"/>
      <c r="E344" s="325" t="s">
        <v>730</v>
      </c>
      <c r="F344" s="309" t="s">
        <v>207</v>
      </c>
      <c r="G344" s="308">
        <f t="shared" si="5"/>
        <v>0</v>
      </c>
      <c r="H344" s="308"/>
      <c r="I344" s="308"/>
    </row>
    <row r="345" spans="1:9" ht="25.5">
      <c r="A345" s="297"/>
      <c r="B345" s="119"/>
      <c r="C345" s="297"/>
      <c r="D345" s="297">
        <v>5134</v>
      </c>
      <c r="E345" s="325" t="s">
        <v>1044</v>
      </c>
      <c r="F345" s="328"/>
      <c r="G345" s="308">
        <f t="shared" si="5"/>
        <v>30000</v>
      </c>
      <c r="H345" s="308"/>
      <c r="I345" s="308">
        <v>30000</v>
      </c>
    </row>
    <row r="346" spans="1:9" ht="25.5" hidden="1">
      <c r="A346" s="297"/>
      <c r="B346" s="119"/>
      <c r="C346" s="297"/>
      <c r="D346" s="297">
        <v>5134</v>
      </c>
      <c r="E346" s="325" t="s">
        <v>731</v>
      </c>
      <c r="F346" s="328"/>
      <c r="G346" s="308">
        <f t="shared" si="5"/>
        <v>0</v>
      </c>
      <c r="H346" s="308"/>
      <c r="I346" s="308"/>
    </row>
    <row r="347" spans="1:9">
      <c r="A347" s="297"/>
      <c r="B347" s="119"/>
      <c r="C347" s="297"/>
      <c r="D347" s="297"/>
      <c r="E347" s="325" t="s">
        <v>423</v>
      </c>
      <c r="F347" s="328"/>
      <c r="G347" s="308">
        <f t="shared" si="5"/>
        <v>0</v>
      </c>
      <c r="H347" s="308"/>
      <c r="I347" s="308"/>
    </row>
    <row r="348" spans="1:9" ht="29.25" customHeight="1">
      <c r="A348" s="297">
        <v>2490</v>
      </c>
      <c r="B348" s="110" t="s">
        <v>22</v>
      </c>
      <c r="C348" s="296">
        <v>9</v>
      </c>
      <c r="D348" s="296">
        <v>0</v>
      </c>
      <c r="E348" s="326" t="s">
        <v>643</v>
      </c>
      <c r="F348" s="326" t="s">
        <v>211</v>
      </c>
      <c r="G348" s="324">
        <f t="shared" si="5"/>
        <v>-200000</v>
      </c>
      <c r="H348" s="324"/>
      <c r="I348" s="324">
        <v>-200000</v>
      </c>
    </row>
    <row r="349" spans="1:9">
      <c r="A349" s="297"/>
      <c r="B349" s="110"/>
      <c r="C349" s="296"/>
      <c r="D349" s="296"/>
      <c r="E349" s="325" t="s">
        <v>493</v>
      </c>
      <c r="F349" s="326"/>
      <c r="G349" s="308">
        <f t="shared" si="5"/>
        <v>0</v>
      </c>
      <c r="H349" s="327"/>
      <c r="I349" s="327"/>
    </row>
    <row r="350" spans="1:9" ht="18.75" customHeight="1">
      <c r="A350" s="297">
        <v>2491</v>
      </c>
      <c r="B350" s="119" t="s">
        <v>22</v>
      </c>
      <c r="C350" s="297">
        <v>9</v>
      </c>
      <c r="D350" s="297">
        <v>1</v>
      </c>
      <c r="E350" s="325" t="s">
        <v>977</v>
      </c>
      <c r="F350" s="309" t="s">
        <v>212</v>
      </c>
      <c r="G350" s="308">
        <f>H350+I350</f>
        <v>-200000</v>
      </c>
      <c r="H350" s="308"/>
      <c r="I350" s="308">
        <v>-200000</v>
      </c>
    </row>
    <row r="351" spans="1:9" ht="39.75" customHeight="1">
      <c r="A351" s="297"/>
      <c r="B351" s="119"/>
      <c r="C351" s="297"/>
      <c r="D351" s="297"/>
      <c r="E351" s="325" t="s">
        <v>965</v>
      </c>
      <c r="F351" s="328"/>
      <c r="G351" s="308">
        <f t="shared" si="5"/>
        <v>0</v>
      </c>
      <c r="H351" s="308"/>
      <c r="I351" s="308"/>
    </row>
    <row r="352" spans="1:9" ht="14.25" customHeight="1">
      <c r="A352" s="297"/>
      <c r="B352" s="119"/>
      <c r="C352" s="297"/>
      <c r="D352" s="297"/>
      <c r="E352" s="325" t="s">
        <v>423</v>
      </c>
      <c r="F352" s="328"/>
      <c r="G352" s="308">
        <f t="shared" si="5"/>
        <v>0</v>
      </c>
      <c r="H352" s="308"/>
      <c r="I352" s="308"/>
    </row>
    <row r="353" spans="1:9" ht="22.5" customHeight="1">
      <c r="A353" s="297"/>
      <c r="B353" s="119"/>
      <c r="C353" s="297"/>
      <c r="D353" s="297"/>
      <c r="E353" s="325" t="s">
        <v>423</v>
      </c>
      <c r="F353" s="328"/>
      <c r="G353" s="308">
        <f t="shared" si="5"/>
        <v>0</v>
      </c>
      <c r="H353" s="308"/>
      <c r="I353" s="308"/>
    </row>
    <row r="354" spans="1:9" ht="36.75" customHeight="1">
      <c r="A354" s="297">
        <v>2500</v>
      </c>
      <c r="B354" s="110" t="s">
        <v>23</v>
      </c>
      <c r="C354" s="296">
        <v>0</v>
      </c>
      <c r="D354" s="296">
        <v>0</v>
      </c>
      <c r="E354" s="320" t="s">
        <v>604</v>
      </c>
      <c r="F354" s="330" t="s">
        <v>213</v>
      </c>
      <c r="G354" s="324">
        <f t="shared" si="5"/>
        <v>410000</v>
      </c>
      <c r="H354" s="324">
        <f>H356</f>
        <v>405000</v>
      </c>
      <c r="I354" s="324">
        <v>5000</v>
      </c>
    </row>
    <row r="355" spans="1:9">
      <c r="A355" s="297"/>
      <c r="B355" s="110"/>
      <c r="C355" s="296"/>
      <c r="D355" s="296"/>
      <c r="E355" s="325" t="s">
        <v>498</v>
      </c>
      <c r="F355" s="323"/>
      <c r="G355" s="308">
        <f t="shared" si="5"/>
        <v>0</v>
      </c>
      <c r="H355" s="308"/>
      <c r="I355" s="308"/>
    </row>
    <row r="356" spans="1:9">
      <c r="A356" s="297">
        <v>2510</v>
      </c>
      <c r="B356" s="110" t="s">
        <v>23</v>
      </c>
      <c r="C356" s="296">
        <v>1</v>
      </c>
      <c r="D356" s="296">
        <v>0</v>
      </c>
      <c r="E356" s="326" t="s">
        <v>978</v>
      </c>
      <c r="F356" s="326" t="s">
        <v>214</v>
      </c>
      <c r="G356" s="308">
        <f t="shared" si="5"/>
        <v>405000</v>
      </c>
      <c r="H356" s="308">
        <v>405000</v>
      </c>
      <c r="I356" s="308"/>
    </row>
    <row r="357" spans="1:9" ht="30" customHeight="1">
      <c r="A357" s="297">
        <v>2511</v>
      </c>
      <c r="B357" s="110" t="s">
        <v>23</v>
      </c>
      <c r="C357" s="296">
        <v>1</v>
      </c>
      <c r="D357" s="296">
        <v>1</v>
      </c>
      <c r="E357" s="325" t="s">
        <v>441</v>
      </c>
      <c r="F357" s="326"/>
      <c r="G357" s="308">
        <f t="shared" si="5"/>
        <v>0</v>
      </c>
      <c r="H357" s="327"/>
      <c r="I357" s="329"/>
    </row>
    <row r="358" spans="1:9">
      <c r="A358" s="297"/>
      <c r="B358" s="119" t="s">
        <v>23</v>
      </c>
      <c r="C358" s="297">
        <v>1</v>
      </c>
      <c r="D358" s="297"/>
      <c r="E358" s="325"/>
      <c r="F358" s="309" t="s">
        <v>215</v>
      </c>
      <c r="G358" s="308">
        <f t="shared" si="5"/>
        <v>0</v>
      </c>
      <c r="H358" s="308"/>
      <c r="I358" s="308"/>
    </row>
    <row r="359" spans="1:9" ht="30.75" customHeight="1">
      <c r="A359" s="297"/>
      <c r="B359" s="119" t="s">
        <v>23</v>
      </c>
      <c r="C359" s="297">
        <v>1</v>
      </c>
      <c r="D359" s="297">
        <v>4511</v>
      </c>
      <c r="E359" s="325" t="s">
        <v>1045</v>
      </c>
      <c r="F359" s="328"/>
      <c r="G359" s="308">
        <f t="shared" si="5"/>
        <v>400000</v>
      </c>
      <c r="H359" s="308">
        <v>400000</v>
      </c>
      <c r="I359" s="308"/>
    </row>
    <row r="360" spans="1:9">
      <c r="A360" s="297">
        <v>2521</v>
      </c>
      <c r="B360" s="119" t="s">
        <v>23</v>
      </c>
      <c r="C360" s="297">
        <v>2</v>
      </c>
      <c r="D360" s="297">
        <v>1</v>
      </c>
      <c r="E360" s="325" t="s">
        <v>442</v>
      </c>
      <c r="F360" s="328"/>
      <c r="G360" s="308">
        <f t="shared" si="5"/>
        <v>0</v>
      </c>
      <c r="H360" s="308"/>
      <c r="I360" s="308"/>
    </row>
    <row r="361" spans="1:9" ht="25.5" hidden="1">
      <c r="A361" s="297">
        <v>2521</v>
      </c>
      <c r="B361" s="119"/>
      <c r="C361" s="297"/>
      <c r="D361" s="297">
        <v>4269</v>
      </c>
      <c r="E361" s="325" t="s">
        <v>1046</v>
      </c>
      <c r="F361" s="328"/>
      <c r="G361" s="308">
        <f t="shared" si="5"/>
        <v>0</v>
      </c>
      <c r="H361" s="308"/>
      <c r="I361" s="308"/>
    </row>
    <row r="362" spans="1:9" hidden="1">
      <c r="A362" s="297"/>
      <c r="B362" s="119"/>
      <c r="C362" s="297"/>
      <c r="D362" s="297">
        <v>4264</v>
      </c>
      <c r="E362" s="325" t="s">
        <v>1047</v>
      </c>
      <c r="F362" s="328"/>
      <c r="G362" s="308">
        <f t="shared" si="5"/>
        <v>0</v>
      </c>
      <c r="H362" s="308"/>
      <c r="I362" s="308"/>
    </row>
    <row r="363" spans="1:9" hidden="1">
      <c r="A363" s="297"/>
      <c r="B363" s="119"/>
      <c r="C363" s="297"/>
      <c r="D363" s="297">
        <v>5129</v>
      </c>
      <c r="E363" s="325" t="s">
        <v>979</v>
      </c>
      <c r="F363" s="328"/>
      <c r="G363" s="308">
        <f t="shared" si="5"/>
        <v>0</v>
      </c>
      <c r="H363" s="308"/>
      <c r="I363" s="308"/>
    </row>
    <row r="364" spans="1:9" hidden="1">
      <c r="A364" s="297"/>
      <c r="B364" s="119"/>
      <c r="C364" s="297"/>
      <c r="D364" s="297"/>
      <c r="E364" s="325"/>
      <c r="F364" s="328"/>
      <c r="G364" s="308">
        <f t="shared" si="5"/>
        <v>0</v>
      </c>
      <c r="H364" s="308"/>
      <c r="I364" s="308"/>
    </row>
    <row r="365" spans="1:9" hidden="1">
      <c r="A365" s="297"/>
      <c r="B365" s="110" t="s">
        <v>23</v>
      </c>
      <c r="C365" s="296">
        <v>1</v>
      </c>
      <c r="D365" s="296">
        <v>0</v>
      </c>
      <c r="E365" s="326" t="s">
        <v>442</v>
      </c>
      <c r="F365" s="326" t="s">
        <v>216</v>
      </c>
      <c r="G365" s="308">
        <f t="shared" si="5"/>
        <v>0</v>
      </c>
      <c r="H365" s="308"/>
      <c r="I365" s="308"/>
    </row>
    <row r="366" spans="1:9" hidden="1">
      <c r="A366" s="297">
        <v>2530</v>
      </c>
      <c r="B366" s="110"/>
      <c r="C366" s="296"/>
      <c r="D366" s="296"/>
      <c r="E366" s="325" t="s">
        <v>493</v>
      </c>
      <c r="F366" s="326"/>
      <c r="G366" s="308">
        <f t="shared" si="5"/>
        <v>0</v>
      </c>
      <c r="H366" s="327"/>
      <c r="I366" s="327"/>
    </row>
    <row r="367" spans="1:9" hidden="1">
      <c r="A367" s="297"/>
      <c r="B367" s="119" t="s">
        <v>23</v>
      </c>
      <c r="C367" s="297">
        <v>2</v>
      </c>
      <c r="D367" s="297">
        <v>1</v>
      </c>
      <c r="E367" s="325" t="s">
        <v>646</v>
      </c>
      <c r="F367" s="309" t="s">
        <v>217</v>
      </c>
      <c r="G367" s="308">
        <f t="shared" si="5"/>
        <v>0</v>
      </c>
      <c r="H367" s="308"/>
      <c r="I367" s="308"/>
    </row>
    <row r="368" spans="1:9" ht="25.5" hidden="1">
      <c r="A368" s="297">
        <v>3531</v>
      </c>
      <c r="B368" s="119"/>
      <c r="C368" s="297"/>
      <c r="D368" s="297">
        <v>4251</v>
      </c>
      <c r="E368" s="326" t="s">
        <v>1010</v>
      </c>
      <c r="F368" s="328"/>
      <c r="G368" s="308">
        <f t="shared" si="5"/>
        <v>0</v>
      </c>
      <c r="H368" s="308"/>
      <c r="I368" s="308"/>
    </row>
    <row r="369" spans="1:9" ht="25.5" hidden="1">
      <c r="A369" s="297"/>
      <c r="B369" s="119"/>
      <c r="C369" s="297"/>
      <c r="D369" s="297">
        <v>5113</v>
      </c>
      <c r="E369" s="326" t="s">
        <v>1011</v>
      </c>
      <c r="F369" s="328"/>
      <c r="G369" s="308">
        <f t="shared" si="5"/>
        <v>0</v>
      </c>
      <c r="H369" s="308"/>
      <c r="I369" s="308"/>
    </row>
    <row r="370" spans="1:9" hidden="1">
      <c r="A370" s="297"/>
      <c r="B370" s="119"/>
      <c r="C370" s="297"/>
      <c r="D370" s="297"/>
      <c r="E370" s="326"/>
      <c r="F370" s="328"/>
      <c r="G370" s="308">
        <f t="shared" si="5"/>
        <v>0</v>
      </c>
      <c r="H370" s="308"/>
      <c r="I370" s="308"/>
    </row>
    <row r="371" spans="1:9" hidden="1">
      <c r="A371" s="297"/>
      <c r="B371" s="110" t="s">
        <v>23</v>
      </c>
      <c r="C371" s="296">
        <v>3</v>
      </c>
      <c r="D371" s="296">
        <v>0</v>
      </c>
      <c r="E371" s="326" t="s">
        <v>734</v>
      </c>
      <c r="F371" s="326" t="s">
        <v>218</v>
      </c>
      <c r="G371" s="308">
        <f t="shared" si="5"/>
        <v>0</v>
      </c>
      <c r="H371" s="308"/>
      <c r="I371" s="308"/>
    </row>
    <row r="372" spans="1:9" hidden="1">
      <c r="A372" s="297">
        <v>2540</v>
      </c>
      <c r="B372" s="110"/>
      <c r="C372" s="296"/>
      <c r="D372" s="296"/>
      <c r="E372" s="325" t="s">
        <v>493</v>
      </c>
      <c r="F372" s="326"/>
      <c r="G372" s="308">
        <f t="shared" si="5"/>
        <v>0</v>
      </c>
      <c r="H372" s="327"/>
      <c r="I372" s="327"/>
    </row>
    <row r="373" spans="1:9" hidden="1">
      <c r="A373" s="297"/>
      <c r="B373" s="119" t="s">
        <v>23</v>
      </c>
      <c r="C373" s="297">
        <v>3</v>
      </c>
      <c r="D373" s="297">
        <v>1</v>
      </c>
      <c r="E373" s="325" t="s">
        <v>734</v>
      </c>
      <c r="F373" s="309" t="s">
        <v>219</v>
      </c>
      <c r="G373" s="308">
        <f t="shared" si="5"/>
        <v>0</v>
      </c>
      <c r="H373" s="308"/>
      <c r="I373" s="308"/>
    </row>
    <row r="374" spans="1:9" ht="25.5" hidden="1">
      <c r="A374" s="297">
        <v>2541</v>
      </c>
      <c r="B374" s="119"/>
      <c r="C374" s="297"/>
      <c r="D374" s="297"/>
      <c r="E374" s="325" t="s">
        <v>965</v>
      </c>
      <c r="F374" s="328"/>
      <c r="G374" s="308">
        <f t="shared" si="5"/>
        <v>0</v>
      </c>
      <c r="H374" s="308"/>
      <c r="I374" s="308"/>
    </row>
    <row r="375" spans="1:9" ht="25.5" hidden="1">
      <c r="A375" s="297"/>
      <c r="B375" s="119"/>
      <c r="C375" s="297"/>
      <c r="D375" s="297"/>
      <c r="E375" s="325" t="s">
        <v>1048</v>
      </c>
      <c r="F375" s="328"/>
      <c r="G375" s="308">
        <f t="shared" si="5"/>
        <v>0</v>
      </c>
      <c r="H375" s="308"/>
      <c r="I375" s="308"/>
    </row>
    <row r="376" spans="1:9" ht="0.75" hidden="1" customHeight="1">
      <c r="A376" s="297"/>
      <c r="B376" s="119"/>
      <c r="C376" s="297"/>
      <c r="D376" s="297"/>
      <c r="E376" s="325"/>
      <c r="F376" s="328"/>
      <c r="G376" s="308">
        <f t="shared" si="5"/>
        <v>0</v>
      </c>
      <c r="H376" s="308"/>
      <c r="I376" s="308"/>
    </row>
    <row r="377" spans="1:9" hidden="1">
      <c r="A377" s="297"/>
      <c r="B377" s="110" t="s">
        <v>23</v>
      </c>
      <c r="C377" s="296">
        <v>4</v>
      </c>
      <c r="D377" s="296">
        <v>0</v>
      </c>
      <c r="E377" s="326" t="s">
        <v>647</v>
      </c>
      <c r="F377" s="326" t="s">
        <v>220</v>
      </c>
      <c r="G377" s="308">
        <f t="shared" si="5"/>
        <v>0</v>
      </c>
      <c r="H377" s="308"/>
      <c r="I377" s="308"/>
    </row>
    <row r="378" spans="1:9" hidden="1">
      <c r="A378" s="297">
        <v>2550</v>
      </c>
      <c r="B378" s="110"/>
      <c r="C378" s="296"/>
      <c r="D378" s="296"/>
      <c r="E378" s="325" t="s">
        <v>493</v>
      </c>
      <c r="F378" s="326"/>
      <c r="G378" s="308">
        <f t="shared" si="5"/>
        <v>0</v>
      </c>
      <c r="H378" s="327"/>
      <c r="I378" s="327"/>
    </row>
    <row r="379" spans="1:9" hidden="1">
      <c r="A379" s="297"/>
      <c r="B379" s="119" t="s">
        <v>23</v>
      </c>
      <c r="C379" s="297">
        <v>4</v>
      </c>
      <c r="D379" s="297">
        <v>1</v>
      </c>
      <c r="E379" s="325" t="s">
        <v>647</v>
      </c>
      <c r="F379" s="309" t="s">
        <v>221</v>
      </c>
      <c r="G379" s="308">
        <f t="shared" si="5"/>
        <v>0</v>
      </c>
      <c r="H379" s="308"/>
      <c r="I379" s="308"/>
    </row>
    <row r="380" spans="1:9" hidden="1">
      <c r="A380" s="297">
        <v>2551</v>
      </c>
      <c r="B380" s="119"/>
      <c r="C380" s="297"/>
      <c r="D380" s="297">
        <v>4239</v>
      </c>
      <c r="E380" s="325" t="s">
        <v>980</v>
      </c>
      <c r="F380" s="328"/>
      <c r="G380" s="308">
        <f t="shared" si="5"/>
        <v>0</v>
      </c>
      <c r="H380" s="308"/>
      <c r="I380" s="308"/>
    </row>
    <row r="381" spans="1:9" hidden="1">
      <c r="A381" s="297"/>
      <c r="B381" s="119"/>
      <c r="C381" s="297"/>
      <c r="D381" s="297">
        <v>4239</v>
      </c>
      <c r="E381" s="325" t="s">
        <v>981</v>
      </c>
      <c r="F381" s="328"/>
      <c r="G381" s="308">
        <f t="shared" si="5"/>
        <v>0</v>
      </c>
      <c r="H381" s="308"/>
      <c r="I381" s="308"/>
    </row>
    <row r="382" spans="1:9" ht="25.5" hidden="1">
      <c r="A382" s="297"/>
      <c r="B382" s="119"/>
      <c r="C382" s="297"/>
      <c r="D382" s="297">
        <v>5113</v>
      </c>
      <c r="E382" s="326" t="s">
        <v>1049</v>
      </c>
      <c r="F382" s="328"/>
      <c r="G382" s="308">
        <f t="shared" si="5"/>
        <v>0</v>
      </c>
      <c r="H382" s="308"/>
      <c r="I382" s="308"/>
    </row>
    <row r="383" spans="1:9" ht="25.5" hidden="1">
      <c r="A383" s="297"/>
      <c r="B383" s="110" t="s">
        <v>23</v>
      </c>
      <c r="C383" s="296">
        <v>5</v>
      </c>
      <c r="D383" s="296">
        <v>0</v>
      </c>
      <c r="E383" s="326" t="s">
        <v>735</v>
      </c>
      <c r="F383" s="326" t="s">
        <v>222</v>
      </c>
      <c r="G383" s="308">
        <f t="shared" si="5"/>
        <v>0</v>
      </c>
      <c r="H383" s="308"/>
      <c r="I383" s="308"/>
    </row>
    <row r="384" spans="1:9" hidden="1">
      <c r="A384" s="297">
        <v>2560</v>
      </c>
      <c r="B384" s="110"/>
      <c r="C384" s="296"/>
      <c r="D384" s="296"/>
      <c r="E384" s="325" t="s">
        <v>493</v>
      </c>
      <c r="F384" s="326"/>
      <c r="G384" s="308">
        <f t="shared" si="5"/>
        <v>0</v>
      </c>
      <c r="H384" s="327"/>
      <c r="I384" s="327"/>
    </row>
    <row r="385" spans="1:9" ht="25.5" hidden="1">
      <c r="A385" s="297"/>
      <c r="B385" s="119" t="s">
        <v>23</v>
      </c>
      <c r="C385" s="297">
        <v>5</v>
      </c>
      <c r="D385" s="297">
        <v>1</v>
      </c>
      <c r="E385" s="325" t="s">
        <v>735</v>
      </c>
      <c r="F385" s="309" t="s">
        <v>223</v>
      </c>
      <c r="G385" s="308">
        <f t="shared" si="5"/>
        <v>0</v>
      </c>
      <c r="H385" s="308"/>
      <c r="I385" s="308"/>
    </row>
    <row r="386" spans="1:9" ht="25.5" hidden="1">
      <c r="A386" s="297">
        <v>2561</v>
      </c>
      <c r="B386" s="119"/>
      <c r="C386" s="297"/>
      <c r="D386" s="297"/>
      <c r="E386" s="325" t="s">
        <v>965</v>
      </c>
      <c r="F386" s="328"/>
      <c r="G386" s="308">
        <f t="shared" si="5"/>
        <v>0</v>
      </c>
      <c r="H386" s="308"/>
      <c r="I386" s="308"/>
    </row>
    <row r="387" spans="1:9" ht="18.75" customHeight="1">
      <c r="A387" s="297"/>
      <c r="B387" s="119" t="s">
        <v>23</v>
      </c>
      <c r="C387" s="297">
        <v>2</v>
      </c>
      <c r="D387" s="297">
        <v>5112</v>
      </c>
      <c r="E387" s="325" t="s">
        <v>443</v>
      </c>
      <c r="F387" s="328"/>
      <c r="G387" s="308">
        <f t="shared" si="5"/>
        <v>0</v>
      </c>
      <c r="H387" s="308"/>
      <c r="I387" s="308"/>
    </row>
    <row r="388" spans="1:9" ht="18" customHeight="1">
      <c r="A388" s="297">
        <v>2540</v>
      </c>
      <c r="B388" s="119" t="s">
        <v>23</v>
      </c>
      <c r="C388" s="297">
        <v>4</v>
      </c>
      <c r="D388" s="297">
        <v>4239</v>
      </c>
      <c r="E388" s="325" t="s">
        <v>444</v>
      </c>
      <c r="F388" s="328"/>
      <c r="G388" s="308">
        <f t="shared" si="5"/>
        <v>5000</v>
      </c>
      <c r="H388" s="308">
        <v>5000</v>
      </c>
      <c r="I388" s="308"/>
    </row>
    <row r="389" spans="1:9" ht="18" customHeight="1">
      <c r="A389" s="297"/>
      <c r="B389" s="119" t="s">
        <v>23</v>
      </c>
      <c r="C389" s="297">
        <v>4</v>
      </c>
      <c r="D389" s="297">
        <v>5131</v>
      </c>
      <c r="E389" s="325" t="s">
        <v>444</v>
      </c>
      <c r="F389" s="328"/>
      <c r="G389" s="308">
        <v>5000</v>
      </c>
      <c r="H389" s="308"/>
      <c r="I389" s="308">
        <v>5000</v>
      </c>
    </row>
    <row r="390" spans="1:9" ht="36" customHeight="1">
      <c r="A390" s="297">
        <v>2560</v>
      </c>
      <c r="B390" s="110" t="s">
        <v>23</v>
      </c>
      <c r="C390" s="296">
        <v>6</v>
      </c>
      <c r="D390" s="296">
        <v>0</v>
      </c>
      <c r="E390" s="326" t="s">
        <v>649</v>
      </c>
      <c r="F390" s="326" t="s">
        <v>224</v>
      </c>
      <c r="G390" s="308">
        <f t="shared" si="5"/>
        <v>0</v>
      </c>
      <c r="H390" s="308"/>
      <c r="I390" s="308"/>
    </row>
    <row r="391" spans="1:9">
      <c r="A391" s="297"/>
      <c r="B391" s="110"/>
      <c r="C391" s="296"/>
      <c r="D391" s="296"/>
      <c r="E391" s="325" t="s">
        <v>493</v>
      </c>
      <c r="F391" s="326"/>
      <c r="G391" s="308">
        <f t="shared" si="5"/>
        <v>0</v>
      </c>
      <c r="H391" s="327"/>
      <c r="I391" s="327"/>
    </row>
    <row r="392" spans="1:9" ht="35.25" customHeight="1">
      <c r="A392" s="297">
        <v>2561</v>
      </c>
      <c r="B392" s="119" t="s">
        <v>23</v>
      </c>
      <c r="C392" s="297">
        <v>6</v>
      </c>
      <c r="D392" s="297">
        <v>1</v>
      </c>
      <c r="E392" s="325" t="s">
        <v>649</v>
      </c>
      <c r="F392" s="309" t="s">
        <v>225</v>
      </c>
      <c r="G392" s="308">
        <f t="shared" si="5"/>
        <v>0</v>
      </c>
      <c r="H392" s="308"/>
      <c r="I392" s="308"/>
    </row>
    <row r="393" spans="1:9" ht="41.25" customHeight="1">
      <c r="A393" s="297"/>
      <c r="B393" s="119"/>
      <c r="C393" s="297"/>
      <c r="D393" s="297"/>
      <c r="E393" s="325" t="s">
        <v>965</v>
      </c>
      <c r="F393" s="328"/>
      <c r="G393" s="308">
        <f t="shared" si="5"/>
        <v>0</v>
      </c>
      <c r="H393" s="308"/>
      <c r="I393" s="308"/>
    </row>
    <row r="394" spans="1:9" ht="27.75" customHeight="1">
      <c r="A394" s="297"/>
      <c r="B394" s="119"/>
      <c r="C394" s="297"/>
      <c r="D394" s="297">
        <v>4213</v>
      </c>
      <c r="E394" s="325" t="s">
        <v>1021</v>
      </c>
      <c r="F394" s="328"/>
      <c r="G394" s="308">
        <f t="shared" si="5"/>
        <v>0</v>
      </c>
      <c r="H394" s="308"/>
      <c r="I394" s="308"/>
    </row>
    <row r="395" spans="1:9" ht="21.75" customHeight="1">
      <c r="A395" s="297"/>
      <c r="B395" s="119" t="s">
        <v>23</v>
      </c>
      <c r="C395" s="297">
        <v>1</v>
      </c>
      <c r="D395" s="297">
        <v>5113</v>
      </c>
      <c r="E395" s="325" t="s">
        <v>445</v>
      </c>
      <c r="F395" s="328"/>
      <c r="G395" s="308">
        <f t="shared" si="5"/>
        <v>0</v>
      </c>
      <c r="H395" s="308"/>
      <c r="I395" s="308"/>
    </row>
    <row r="396" spans="1:9" ht="42" customHeight="1">
      <c r="A396" s="297">
        <v>2600</v>
      </c>
      <c r="B396" s="110" t="s">
        <v>24</v>
      </c>
      <c r="C396" s="296">
        <v>0</v>
      </c>
      <c r="D396" s="296">
        <v>0</v>
      </c>
      <c r="E396" s="320" t="s">
        <v>605</v>
      </c>
      <c r="F396" s="330" t="s">
        <v>226</v>
      </c>
      <c r="G396" s="324">
        <f t="shared" si="5"/>
        <v>62000</v>
      </c>
      <c r="H396" s="324">
        <f>H398</f>
        <v>8000</v>
      </c>
      <c r="I396" s="324">
        <f>I421</f>
        <v>54000</v>
      </c>
    </row>
    <row r="397" spans="1:9">
      <c r="A397" s="297"/>
      <c r="B397" s="110"/>
      <c r="C397" s="296"/>
      <c r="D397" s="296"/>
      <c r="E397" s="325" t="s">
        <v>498</v>
      </c>
      <c r="F397" s="323"/>
      <c r="G397" s="308">
        <f t="shared" si="5"/>
        <v>0</v>
      </c>
      <c r="H397" s="308"/>
      <c r="I397" s="308"/>
    </row>
    <row r="398" spans="1:9" ht="22.5" customHeight="1">
      <c r="A398" s="297">
        <v>2610</v>
      </c>
      <c r="B398" s="110" t="s">
        <v>24</v>
      </c>
      <c r="C398" s="296">
        <v>1</v>
      </c>
      <c r="D398" s="296">
        <v>0</v>
      </c>
      <c r="E398" s="326" t="s">
        <v>947</v>
      </c>
      <c r="F398" s="326" t="s">
        <v>227</v>
      </c>
      <c r="G398" s="308">
        <f t="shared" si="5"/>
        <v>8000</v>
      </c>
      <c r="H398" s="308">
        <f>H401</f>
        <v>8000</v>
      </c>
      <c r="I398" s="308"/>
    </row>
    <row r="399" spans="1:9">
      <c r="A399" s="297"/>
      <c r="B399" s="110"/>
      <c r="C399" s="296"/>
      <c r="D399" s="296"/>
      <c r="E399" s="325" t="s">
        <v>493</v>
      </c>
      <c r="F399" s="326"/>
      <c r="G399" s="308">
        <f t="shared" ref="G399:G463" si="6">H399+I399</f>
        <v>0</v>
      </c>
      <c r="H399" s="329"/>
      <c r="I399" s="327"/>
    </row>
    <row r="400" spans="1:9" ht="18" customHeight="1">
      <c r="A400" s="297">
        <v>2611</v>
      </c>
      <c r="B400" s="119" t="s">
        <v>24</v>
      </c>
      <c r="C400" s="297">
        <v>1</v>
      </c>
      <c r="D400" s="297">
        <v>1</v>
      </c>
      <c r="E400" s="325" t="s">
        <v>982</v>
      </c>
      <c r="F400" s="309" t="s">
        <v>228</v>
      </c>
      <c r="G400" s="308">
        <f t="shared" si="6"/>
        <v>0</v>
      </c>
      <c r="H400" s="308"/>
      <c r="I400" s="308"/>
    </row>
    <row r="401" spans="1:9" ht="25.5" customHeight="1">
      <c r="A401" s="297"/>
      <c r="B401" s="119"/>
      <c r="C401" s="297"/>
      <c r="D401" s="297">
        <v>4511</v>
      </c>
      <c r="E401" s="325" t="s">
        <v>446</v>
      </c>
      <c r="F401" s="309"/>
      <c r="G401" s="308">
        <f t="shared" si="6"/>
        <v>8000</v>
      </c>
      <c r="H401" s="308">
        <v>8000</v>
      </c>
      <c r="I401" s="308"/>
    </row>
    <row r="402" spans="1:9">
      <c r="A402" s="297"/>
      <c r="B402" s="119"/>
      <c r="C402" s="297"/>
      <c r="D402" s="297">
        <v>4511</v>
      </c>
      <c r="E402" s="325" t="s">
        <v>447</v>
      </c>
      <c r="F402" s="328"/>
      <c r="G402" s="308">
        <f t="shared" si="6"/>
        <v>0</v>
      </c>
      <c r="H402" s="308"/>
      <c r="I402" s="308"/>
    </row>
    <row r="403" spans="1:9">
      <c r="A403" s="297"/>
      <c r="B403" s="119"/>
      <c r="C403" s="297"/>
      <c r="D403" s="297">
        <v>4252</v>
      </c>
      <c r="E403" s="325"/>
      <c r="F403" s="328"/>
      <c r="G403" s="308">
        <f t="shared" si="6"/>
        <v>0</v>
      </c>
      <c r="H403" s="308"/>
      <c r="I403" s="308"/>
    </row>
    <row r="404" spans="1:9" ht="25.5" customHeight="1">
      <c r="A404" s="297"/>
      <c r="B404" s="119"/>
      <c r="C404" s="297"/>
      <c r="D404" s="297">
        <v>5113</v>
      </c>
      <c r="E404" s="325" t="s">
        <v>1050</v>
      </c>
      <c r="F404" s="328"/>
      <c r="G404" s="308">
        <f t="shared" si="6"/>
        <v>0</v>
      </c>
      <c r="H404" s="308"/>
      <c r="I404" s="308"/>
    </row>
    <row r="405" spans="1:9" ht="18" customHeight="1">
      <c r="A405" s="297"/>
      <c r="B405" s="110"/>
      <c r="C405" s="296"/>
      <c r="D405" s="297">
        <v>4657</v>
      </c>
      <c r="E405" s="325" t="s">
        <v>448</v>
      </c>
      <c r="F405" s="326" t="s">
        <v>229</v>
      </c>
      <c r="G405" s="308">
        <f t="shared" si="6"/>
        <v>0</v>
      </c>
      <c r="H405" s="308"/>
      <c r="I405" s="308"/>
    </row>
    <row r="406" spans="1:9">
      <c r="A406" s="297"/>
      <c r="B406" s="110"/>
      <c r="C406" s="296"/>
      <c r="D406" s="296"/>
      <c r="E406" s="325"/>
      <c r="F406" s="326"/>
      <c r="G406" s="308">
        <f t="shared" si="6"/>
        <v>0</v>
      </c>
      <c r="H406" s="327"/>
      <c r="I406" s="327"/>
    </row>
    <row r="407" spans="1:9" hidden="1">
      <c r="A407" s="297"/>
      <c r="B407" s="119" t="s">
        <v>24</v>
      </c>
      <c r="C407" s="297">
        <v>2</v>
      </c>
      <c r="D407" s="297">
        <v>1</v>
      </c>
      <c r="E407" s="325" t="s">
        <v>1051</v>
      </c>
      <c r="F407" s="309" t="s">
        <v>230</v>
      </c>
      <c r="G407" s="308">
        <f t="shared" si="6"/>
        <v>0</v>
      </c>
      <c r="H407" s="308"/>
      <c r="I407" s="308"/>
    </row>
    <row r="408" spans="1:9" hidden="1">
      <c r="A408" s="297">
        <v>2631</v>
      </c>
      <c r="B408" s="119"/>
      <c r="C408" s="297"/>
      <c r="D408" s="297"/>
      <c r="E408" s="325"/>
      <c r="F408" s="328"/>
      <c r="G408" s="308">
        <f t="shared" si="6"/>
        <v>0</v>
      </c>
      <c r="H408" s="308"/>
      <c r="I408" s="308"/>
    </row>
    <row r="409" spans="1:9" hidden="1">
      <c r="A409" s="297"/>
      <c r="B409" s="119"/>
      <c r="C409" s="297"/>
      <c r="D409" s="297"/>
      <c r="E409" s="325"/>
      <c r="F409" s="328"/>
      <c r="G409" s="308">
        <f t="shared" si="6"/>
        <v>0</v>
      </c>
      <c r="H409" s="308"/>
      <c r="I409" s="308"/>
    </row>
    <row r="410" spans="1:9" hidden="1">
      <c r="A410" s="297"/>
      <c r="B410" s="119"/>
      <c r="C410" s="297"/>
      <c r="D410" s="297"/>
      <c r="E410" s="325"/>
      <c r="F410" s="328"/>
      <c r="G410" s="308">
        <f t="shared" si="6"/>
        <v>0</v>
      </c>
      <c r="H410" s="308"/>
      <c r="I410" s="308"/>
    </row>
    <row r="411" spans="1:9" hidden="1">
      <c r="A411" s="297"/>
      <c r="B411" s="110" t="s">
        <v>24</v>
      </c>
      <c r="C411" s="296">
        <v>3</v>
      </c>
      <c r="D411" s="296">
        <v>0</v>
      </c>
      <c r="E411" s="326" t="s">
        <v>450</v>
      </c>
      <c r="F411" s="326" t="s">
        <v>231</v>
      </c>
      <c r="G411" s="308">
        <f t="shared" si="6"/>
        <v>0</v>
      </c>
      <c r="H411" s="308"/>
      <c r="I411" s="308"/>
    </row>
    <row r="412" spans="1:9" hidden="1">
      <c r="A412" s="297">
        <v>2640</v>
      </c>
      <c r="B412" s="110"/>
      <c r="C412" s="296"/>
      <c r="D412" s="296"/>
      <c r="E412" s="325" t="s">
        <v>493</v>
      </c>
      <c r="F412" s="326"/>
      <c r="G412" s="308">
        <f t="shared" si="6"/>
        <v>0</v>
      </c>
      <c r="H412" s="327"/>
      <c r="I412" s="327"/>
    </row>
    <row r="413" spans="1:9" hidden="1">
      <c r="A413" s="297"/>
      <c r="B413" s="119"/>
      <c r="C413" s="297"/>
      <c r="D413" s="297">
        <v>5221</v>
      </c>
      <c r="E413" s="325" t="s">
        <v>449</v>
      </c>
      <c r="F413" s="333" t="s">
        <v>232</v>
      </c>
      <c r="G413" s="308">
        <f t="shared" si="6"/>
        <v>0</v>
      </c>
      <c r="H413" s="308"/>
      <c r="I413" s="308"/>
    </row>
    <row r="414" spans="1:9" ht="25.5" hidden="1">
      <c r="A414" s="297">
        <v>2641</v>
      </c>
      <c r="B414" s="119"/>
      <c r="C414" s="297"/>
      <c r="D414" s="297"/>
      <c r="E414" s="325" t="s">
        <v>965</v>
      </c>
      <c r="F414" s="328"/>
      <c r="G414" s="308">
        <f t="shared" si="6"/>
        <v>0</v>
      </c>
      <c r="H414" s="308"/>
      <c r="I414" s="308"/>
    </row>
    <row r="415" spans="1:9" hidden="1">
      <c r="A415" s="297"/>
      <c r="B415" s="119"/>
      <c r="C415" s="297"/>
      <c r="D415" s="297"/>
      <c r="E415" s="325" t="s">
        <v>423</v>
      </c>
      <c r="F415" s="328"/>
      <c r="G415" s="308">
        <f t="shared" si="6"/>
        <v>0</v>
      </c>
      <c r="H415" s="308"/>
      <c r="I415" s="308"/>
    </row>
    <row r="416" spans="1:9" hidden="1">
      <c r="A416" s="297"/>
      <c r="B416" s="119"/>
      <c r="C416" s="297"/>
      <c r="D416" s="297"/>
      <c r="E416" s="325" t="s">
        <v>423</v>
      </c>
      <c r="F416" s="328"/>
      <c r="G416" s="308">
        <f t="shared" si="6"/>
        <v>0</v>
      </c>
      <c r="H416" s="308"/>
      <c r="I416" s="308"/>
    </row>
    <row r="417" spans="1:9" ht="14.25" customHeight="1">
      <c r="A417" s="297">
        <v>2630</v>
      </c>
      <c r="B417" s="119" t="s">
        <v>24</v>
      </c>
      <c r="C417" s="297">
        <v>3</v>
      </c>
      <c r="D417" s="297">
        <v>0</v>
      </c>
      <c r="E417" s="325" t="s">
        <v>450</v>
      </c>
      <c r="F417" s="328"/>
      <c r="G417" s="308">
        <v>23000</v>
      </c>
      <c r="H417" s="308"/>
      <c r="I417" s="308"/>
    </row>
    <row r="418" spans="1:9" ht="19.5" customHeight="1">
      <c r="A418" s="297"/>
      <c r="B418" s="119" t="s">
        <v>24</v>
      </c>
      <c r="C418" s="297">
        <v>3</v>
      </c>
      <c r="D418" s="297">
        <v>1</v>
      </c>
      <c r="E418" s="325" t="s">
        <v>451</v>
      </c>
      <c r="F418" s="328"/>
      <c r="G418" s="308">
        <f t="shared" si="6"/>
        <v>0</v>
      </c>
      <c r="H418" s="308"/>
      <c r="I418" s="308"/>
    </row>
    <row r="419" spans="1:9" ht="29.25" customHeight="1">
      <c r="A419" s="297"/>
      <c r="B419" s="119"/>
      <c r="C419" s="297"/>
      <c r="D419" s="297">
        <v>5112</v>
      </c>
      <c r="E419" s="325" t="s">
        <v>451</v>
      </c>
      <c r="F419" s="328"/>
      <c r="G419" s="308">
        <f t="shared" si="6"/>
        <v>0</v>
      </c>
      <c r="H419" s="308"/>
      <c r="I419" s="308"/>
    </row>
    <row r="420" spans="1:9" ht="19.5" customHeight="1">
      <c r="A420" s="297"/>
      <c r="B420" s="119"/>
      <c r="C420" s="297"/>
      <c r="D420" s="297">
        <v>5134</v>
      </c>
      <c r="E420" s="325" t="s">
        <v>452</v>
      </c>
      <c r="F420" s="328"/>
      <c r="G420" s="308">
        <f t="shared" si="6"/>
        <v>0</v>
      </c>
      <c r="H420" s="308"/>
      <c r="I420" s="308"/>
    </row>
    <row r="421" spans="1:9" ht="20.25" customHeight="1">
      <c r="A421" s="297">
        <v>2640</v>
      </c>
      <c r="B421" s="110" t="s">
        <v>24</v>
      </c>
      <c r="C421" s="296">
        <v>4</v>
      </c>
      <c r="D421" s="296">
        <v>0</v>
      </c>
      <c r="E421" s="326" t="s">
        <v>702</v>
      </c>
      <c r="F421" s="326" t="s">
        <v>233</v>
      </c>
      <c r="G421" s="308">
        <f t="shared" si="6"/>
        <v>54000</v>
      </c>
      <c r="H421" s="308"/>
      <c r="I421" s="308">
        <f>I425+I509</f>
        <v>54000</v>
      </c>
    </row>
    <row r="422" spans="1:9">
      <c r="A422" s="297">
        <v>2641</v>
      </c>
      <c r="B422" s="110" t="s">
        <v>24</v>
      </c>
      <c r="C422" s="296">
        <v>4</v>
      </c>
      <c r="D422" s="296">
        <v>1</v>
      </c>
      <c r="E422" s="325"/>
      <c r="F422" s="326"/>
      <c r="G422" s="308">
        <f t="shared" si="6"/>
        <v>0</v>
      </c>
      <c r="H422" s="329"/>
      <c r="I422" s="329"/>
    </row>
    <row r="423" spans="1:9" ht="29.25" customHeight="1">
      <c r="A423" s="297"/>
      <c r="B423" s="119"/>
      <c r="C423" s="297"/>
      <c r="D423" s="297">
        <v>4251</v>
      </c>
      <c r="E423" s="325" t="s">
        <v>1012</v>
      </c>
      <c r="F423" s="309" t="s">
        <v>234</v>
      </c>
      <c r="G423" s="308">
        <f t="shared" si="6"/>
        <v>0</v>
      </c>
      <c r="H423" s="308"/>
      <c r="I423" s="308"/>
    </row>
    <row r="424" spans="1:9" ht="21" customHeight="1">
      <c r="A424" s="297"/>
      <c r="B424" s="119"/>
      <c r="C424" s="297"/>
      <c r="D424" s="297">
        <v>5112</v>
      </c>
      <c r="E424" s="325" t="s">
        <v>1013</v>
      </c>
      <c r="F424" s="328"/>
      <c r="G424" s="308"/>
      <c r="H424" s="308"/>
      <c r="I424" s="308">
        <v>50000</v>
      </c>
    </row>
    <row r="425" spans="1:9" hidden="1">
      <c r="A425" s="297"/>
      <c r="B425" s="119"/>
      <c r="C425" s="297"/>
      <c r="D425" s="297">
        <v>5113</v>
      </c>
      <c r="E425" s="325" t="s">
        <v>1014</v>
      </c>
      <c r="F425" s="328"/>
      <c r="G425" s="308">
        <f t="shared" si="6"/>
        <v>50000</v>
      </c>
      <c r="H425" s="308"/>
      <c r="I425" s="308">
        <v>50000</v>
      </c>
    </row>
    <row r="426" spans="1:9" ht="0.75" hidden="1" customHeight="1">
      <c r="A426" s="297">
        <v>2651</v>
      </c>
      <c r="B426" s="119"/>
      <c r="C426" s="297"/>
      <c r="D426" s="297"/>
      <c r="E426" s="325"/>
      <c r="F426" s="328"/>
      <c r="G426" s="308">
        <f t="shared" si="6"/>
        <v>0</v>
      </c>
      <c r="H426" s="308"/>
      <c r="I426" s="308"/>
    </row>
    <row r="427" spans="1:9" ht="15" hidden="1" customHeight="1">
      <c r="A427" s="297"/>
      <c r="B427" s="119"/>
      <c r="C427" s="297"/>
      <c r="D427" s="297">
        <v>5112</v>
      </c>
      <c r="E427" s="325" t="s">
        <v>1052</v>
      </c>
      <c r="F427" s="328"/>
      <c r="G427" s="308">
        <f t="shared" si="6"/>
        <v>0</v>
      </c>
      <c r="H427" s="308"/>
      <c r="I427" s="308"/>
    </row>
    <row r="428" spans="1:9" ht="15" hidden="1" customHeight="1">
      <c r="A428" s="297"/>
      <c r="B428" s="119"/>
      <c r="C428" s="297"/>
      <c r="D428" s="297">
        <v>5134</v>
      </c>
      <c r="E428" s="325" t="s">
        <v>1053</v>
      </c>
      <c r="F428" s="328"/>
      <c r="G428" s="308">
        <f t="shared" si="6"/>
        <v>0</v>
      </c>
      <c r="H428" s="308"/>
      <c r="I428" s="308"/>
    </row>
    <row r="429" spans="1:9" ht="15" hidden="1" customHeight="1">
      <c r="A429" s="297"/>
      <c r="B429" s="110" t="s">
        <v>24</v>
      </c>
      <c r="C429" s="296">
        <v>5</v>
      </c>
      <c r="D429" s="296">
        <v>0</v>
      </c>
      <c r="E429" s="326" t="s">
        <v>737</v>
      </c>
      <c r="F429" s="326" t="s">
        <v>238</v>
      </c>
      <c r="G429" s="308">
        <f t="shared" si="6"/>
        <v>0</v>
      </c>
      <c r="H429" s="308"/>
      <c r="I429" s="308"/>
    </row>
    <row r="430" spans="1:9" ht="15" hidden="1" customHeight="1">
      <c r="A430" s="297">
        <v>2660</v>
      </c>
      <c r="B430" s="110"/>
      <c r="C430" s="296"/>
      <c r="D430" s="296"/>
      <c r="E430" s="325" t="s">
        <v>493</v>
      </c>
      <c r="F430" s="326"/>
      <c r="G430" s="308">
        <f t="shared" si="6"/>
        <v>0</v>
      </c>
      <c r="H430" s="327"/>
      <c r="I430" s="327"/>
    </row>
    <row r="431" spans="1:9" ht="15" hidden="1" customHeight="1">
      <c r="A431" s="297"/>
      <c r="B431" s="119" t="s">
        <v>24</v>
      </c>
      <c r="C431" s="297">
        <v>5</v>
      </c>
      <c r="D431" s="297">
        <v>1</v>
      </c>
      <c r="E431" s="325" t="s">
        <v>737</v>
      </c>
      <c r="F431" s="309" t="s">
        <v>239</v>
      </c>
      <c r="G431" s="308">
        <f t="shared" si="6"/>
        <v>0</v>
      </c>
      <c r="H431" s="308"/>
      <c r="I431" s="308"/>
    </row>
    <row r="432" spans="1:9" ht="15" hidden="1" customHeight="1">
      <c r="A432" s="297">
        <v>2661</v>
      </c>
      <c r="B432" s="119" t="s">
        <v>24</v>
      </c>
      <c r="C432" s="297">
        <v>5</v>
      </c>
      <c r="D432" s="297">
        <v>5134</v>
      </c>
      <c r="E432" s="325" t="s">
        <v>1054</v>
      </c>
      <c r="F432" s="328"/>
      <c r="G432" s="308">
        <f t="shared" si="6"/>
        <v>0</v>
      </c>
      <c r="H432" s="308"/>
      <c r="I432" s="308"/>
    </row>
    <row r="433" spans="1:9" ht="15" hidden="1" customHeight="1">
      <c r="A433" s="297"/>
      <c r="B433" s="119"/>
      <c r="C433" s="297"/>
      <c r="D433" s="297"/>
      <c r="E433" s="325" t="s">
        <v>945</v>
      </c>
      <c r="F433" s="328"/>
      <c r="G433" s="308">
        <f t="shared" si="6"/>
        <v>0</v>
      </c>
      <c r="H433" s="308"/>
      <c r="I433" s="308"/>
    </row>
    <row r="434" spans="1:9" ht="1.5" hidden="1" customHeight="1">
      <c r="A434" s="297"/>
      <c r="B434" s="119"/>
      <c r="C434" s="297"/>
      <c r="D434" s="297"/>
      <c r="E434" s="325" t="s">
        <v>423</v>
      </c>
      <c r="F434" s="328"/>
      <c r="G434" s="308">
        <f t="shared" si="6"/>
        <v>0</v>
      </c>
      <c r="H434" s="308"/>
      <c r="I434" s="308"/>
    </row>
    <row r="435" spans="1:9" ht="15" hidden="1" customHeight="1">
      <c r="A435" s="297"/>
      <c r="B435" s="110" t="s">
        <v>24</v>
      </c>
      <c r="C435" s="296">
        <v>6</v>
      </c>
      <c r="D435" s="296">
        <v>0</v>
      </c>
      <c r="E435" s="326" t="s">
        <v>653</v>
      </c>
      <c r="F435" s="319" t="s">
        <v>240</v>
      </c>
      <c r="G435" s="308">
        <f t="shared" si="6"/>
        <v>0</v>
      </c>
      <c r="H435" s="308"/>
      <c r="I435" s="308"/>
    </row>
    <row r="436" spans="1:9" ht="15" hidden="1" customHeight="1">
      <c r="A436" s="297">
        <v>2700</v>
      </c>
      <c r="B436" s="110"/>
      <c r="C436" s="296"/>
      <c r="D436" s="296"/>
      <c r="E436" s="325" t="s">
        <v>493</v>
      </c>
      <c r="F436" s="326"/>
      <c r="G436" s="308">
        <f t="shared" si="6"/>
        <v>0</v>
      </c>
      <c r="H436" s="327"/>
      <c r="I436" s="327"/>
    </row>
    <row r="437" spans="1:9" ht="15" hidden="1" customHeight="1">
      <c r="A437" s="297"/>
      <c r="B437" s="119" t="s">
        <v>24</v>
      </c>
      <c r="C437" s="297">
        <v>6</v>
      </c>
      <c r="D437" s="297">
        <v>1</v>
      </c>
      <c r="E437" s="325" t="s">
        <v>653</v>
      </c>
      <c r="F437" s="309" t="s">
        <v>241</v>
      </c>
      <c r="G437" s="308">
        <f t="shared" si="6"/>
        <v>0</v>
      </c>
      <c r="H437" s="308"/>
      <c r="I437" s="308"/>
    </row>
    <row r="438" spans="1:9" ht="15" hidden="1" customHeight="1">
      <c r="A438" s="297">
        <v>2710</v>
      </c>
      <c r="B438" s="119"/>
      <c r="C438" s="297"/>
      <c r="D438" s="297"/>
      <c r="E438" s="325" t="s">
        <v>965</v>
      </c>
      <c r="F438" s="328"/>
      <c r="G438" s="308">
        <f t="shared" si="6"/>
        <v>0</v>
      </c>
      <c r="H438" s="308"/>
      <c r="I438" s="308"/>
    </row>
    <row r="439" spans="1:9" ht="15" hidden="1" customHeight="1">
      <c r="A439" s="297"/>
      <c r="B439" s="119"/>
      <c r="C439" s="297"/>
      <c r="D439" s="297"/>
      <c r="E439" s="325" t="s">
        <v>423</v>
      </c>
      <c r="F439" s="328"/>
      <c r="G439" s="308">
        <f t="shared" si="6"/>
        <v>0</v>
      </c>
      <c r="H439" s="308"/>
      <c r="I439" s="308"/>
    </row>
    <row r="440" spans="1:9" ht="15" hidden="1" customHeight="1">
      <c r="A440" s="297">
        <v>2711</v>
      </c>
      <c r="B440" s="119"/>
      <c r="C440" s="297"/>
      <c r="D440" s="297"/>
      <c r="E440" s="325" t="s">
        <v>423</v>
      </c>
      <c r="F440" s="328"/>
      <c r="G440" s="308">
        <f t="shared" si="6"/>
        <v>0</v>
      </c>
      <c r="H440" s="308"/>
      <c r="I440" s="308"/>
    </row>
    <row r="441" spans="1:9" ht="15" hidden="1" customHeight="1">
      <c r="A441" s="297"/>
      <c r="B441" s="110" t="s">
        <v>25</v>
      </c>
      <c r="C441" s="296">
        <v>0</v>
      </c>
      <c r="D441" s="296">
        <v>0</v>
      </c>
      <c r="E441" s="320" t="s">
        <v>606</v>
      </c>
      <c r="F441" s="330" t="s">
        <v>242</v>
      </c>
      <c r="G441" s="308">
        <f t="shared" si="6"/>
        <v>0</v>
      </c>
      <c r="H441" s="308"/>
      <c r="I441" s="308"/>
    </row>
    <row r="442" spans="1:9" ht="15" hidden="1" customHeight="1">
      <c r="A442" s="297"/>
      <c r="B442" s="110"/>
      <c r="C442" s="296"/>
      <c r="D442" s="296"/>
      <c r="E442" s="325" t="s">
        <v>498</v>
      </c>
      <c r="F442" s="323"/>
      <c r="G442" s="308">
        <f t="shared" si="6"/>
        <v>0</v>
      </c>
      <c r="H442" s="308"/>
      <c r="I442" s="308"/>
    </row>
    <row r="443" spans="1:9" ht="2.25" hidden="1" customHeight="1">
      <c r="A443" s="297"/>
      <c r="B443" s="110" t="s">
        <v>25</v>
      </c>
      <c r="C443" s="296">
        <v>1</v>
      </c>
      <c r="D443" s="296">
        <v>0</v>
      </c>
      <c r="E443" s="326" t="s">
        <v>738</v>
      </c>
      <c r="F443" s="326" t="s">
        <v>243</v>
      </c>
      <c r="G443" s="308">
        <f t="shared" si="6"/>
        <v>0</v>
      </c>
      <c r="H443" s="308"/>
      <c r="I443" s="308"/>
    </row>
    <row r="444" spans="1:9" ht="15" hidden="1" customHeight="1">
      <c r="A444" s="297">
        <v>2712</v>
      </c>
      <c r="B444" s="110"/>
      <c r="C444" s="296"/>
      <c r="D444" s="296"/>
      <c r="E444" s="325" t="s">
        <v>493</v>
      </c>
      <c r="F444" s="326"/>
      <c r="G444" s="308">
        <f t="shared" si="6"/>
        <v>0</v>
      </c>
      <c r="H444" s="327"/>
      <c r="I444" s="327"/>
    </row>
    <row r="445" spans="1:9" ht="15" hidden="1" customHeight="1">
      <c r="A445" s="297"/>
      <c r="B445" s="119" t="s">
        <v>25</v>
      </c>
      <c r="C445" s="297">
        <v>1</v>
      </c>
      <c r="D445" s="297">
        <v>1</v>
      </c>
      <c r="E445" s="325" t="s">
        <v>739</v>
      </c>
      <c r="F445" s="309" t="s">
        <v>244</v>
      </c>
      <c r="G445" s="308">
        <f t="shared" si="6"/>
        <v>0</v>
      </c>
      <c r="H445" s="308"/>
      <c r="I445" s="308"/>
    </row>
    <row r="446" spans="1:9" ht="15" hidden="1" customHeight="1">
      <c r="A446" s="297"/>
      <c r="B446" s="119"/>
      <c r="C446" s="297"/>
      <c r="D446" s="297"/>
      <c r="E446" s="325" t="s">
        <v>965</v>
      </c>
      <c r="F446" s="328"/>
      <c r="G446" s="308">
        <f t="shared" si="6"/>
        <v>0</v>
      </c>
      <c r="H446" s="308"/>
      <c r="I446" s="308"/>
    </row>
    <row r="447" spans="1:9" ht="15" hidden="1" customHeight="1">
      <c r="A447" s="297"/>
      <c r="B447" s="119"/>
      <c r="C447" s="297"/>
      <c r="D447" s="297"/>
      <c r="E447" s="325" t="s">
        <v>423</v>
      </c>
      <c r="F447" s="328"/>
      <c r="G447" s="308">
        <f t="shared" si="6"/>
        <v>0</v>
      </c>
      <c r="H447" s="308"/>
      <c r="I447" s="308"/>
    </row>
    <row r="448" spans="1:9" ht="15" hidden="1" customHeight="1">
      <c r="A448" s="297">
        <v>2713</v>
      </c>
      <c r="B448" s="119"/>
      <c r="C448" s="297"/>
      <c r="D448" s="297"/>
      <c r="E448" s="325" t="s">
        <v>423</v>
      </c>
      <c r="F448" s="328"/>
      <c r="G448" s="308">
        <f t="shared" si="6"/>
        <v>0</v>
      </c>
      <c r="H448" s="308"/>
      <c r="I448" s="308"/>
    </row>
    <row r="449" spans="1:9" ht="15" hidden="1" customHeight="1">
      <c r="A449" s="297"/>
      <c r="B449" s="119" t="s">
        <v>25</v>
      </c>
      <c r="C449" s="297">
        <v>1</v>
      </c>
      <c r="D449" s="297">
        <v>2</v>
      </c>
      <c r="E449" s="325" t="s">
        <v>740</v>
      </c>
      <c r="F449" s="309" t="s">
        <v>245</v>
      </c>
      <c r="G449" s="308">
        <f t="shared" si="6"/>
        <v>0</v>
      </c>
      <c r="H449" s="308"/>
      <c r="I449" s="308"/>
    </row>
    <row r="450" spans="1:9" ht="15" hidden="1" customHeight="1">
      <c r="A450" s="297"/>
      <c r="B450" s="119"/>
      <c r="C450" s="297"/>
      <c r="D450" s="297"/>
      <c r="E450" s="325" t="s">
        <v>965</v>
      </c>
      <c r="F450" s="328"/>
      <c r="G450" s="308">
        <f t="shared" si="6"/>
        <v>0</v>
      </c>
      <c r="H450" s="308"/>
      <c r="I450" s="308"/>
    </row>
    <row r="451" spans="1:9" ht="15" hidden="1" customHeight="1">
      <c r="A451" s="297"/>
      <c r="B451" s="119"/>
      <c r="C451" s="297"/>
      <c r="D451" s="297"/>
      <c r="E451" s="325" t="s">
        <v>423</v>
      </c>
      <c r="F451" s="328"/>
      <c r="G451" s="308">
        <f t="shared" si="6"/>
        <v>0</v>
      </c>
      <c r="H451" s="308"/>
      <c r="I451" s="308"/>
    </row>
    <row r="452" spans="1:9" ht="15" hidden="1" customHeight="1">
      <c r="A452" s="297">
        <v>2720</v>
      </c>
      <c r="B452" s="119"/>
      <c r="C452" s="297"/>
      <c r="D452" s="297"/>
      <c r="E452" s="325" t="s">
        <v>423</v>
      </c>
      <c r="F452" s="328"/>
      <c r="G452" s="308">
        <f t="shared" si="6"/>
        <v>0</v>
      </c>
      <c r="H452" s="308"/>
      <c r="I452" s="308"/>
    </row>
    <row r="453" spans="1:9" ht="15" hidden="1" customHeight="1">
      <c r="A453" s="297"/>
      <c r="B453" s="119" t="s">
        <v>25</v>
      </c>
      <c r="C453" s="297">
        <v>1</v>
      </c>
      <c r="D453" s="297">
        <v>3</v>
      </c>
      <c r="E453" s="325" t="s">
        <v>741</v>
      </c>
      <c r="F453" s="309" t="s">
        <v>246</v>
      </c>
      <c r="G453" s="308">
        <f t="shared" si="6"/>
        <v>0</v>
      </c>
      <c r="H453" s="308"/>
      <c r="I453" s="308"/>
    </row>
    <row r="454" spans="1:9" ht="15" hidden="1" customHeight="1">
      <c r="A454" s="297">
        <v>2721</v>
      </c>
      <c r="B454" s="119"/>
      <c r="C454" s="297"/>
      <c r="D454" s="297"/>
      <c r="E454" s="325" t="s">
        <v>965</v>
      </c>
      <c r="F454" s="328"/>
      <c r="G454" s="308">
        <f t="shared" si="6"/>
        <v>0</v>
      </c>
      <c r="H454" s="308"/>
      <c r="I454" s="308"/>
    </row>
    <row r="455" spans="1:9" ht="15" hidden="1" customHeight="1">
      <c r="A455" s="297"/>
      <c r="B455" s="119"/>
      <c r="C455" s="297"/>
      <c r="D455" s="297"/>
      <c r="E455" s="325" t="s">
        <v>423</v>
      </c>
      <c r="F455" s="328"/>
      <c r="G455" s="308">
        <f t="shared" si="6"/>
        <v>0</v>
      </c>
      <c r="H455" s="308"/>
      <c r="I455" s="308"/>
    </row>
    <row r="456" spans="1:9" ht="15" hidden="1" customHeight="1">
      <c r="A456" s="297"/>
      <c r="B456" s="119"/>
      <c r="C456" s="297"/>
      <c r="D456" s="297"/>
      <c r="E456" s="325" t="s">
        <v>423</v>
      </c>
      <c r="F456" s="328"/>
      <c r="G456" s="308">
        <f t="shared" si="6"/>
        <v>0</v>
      </c>
      <c r="H456" s="308"/>
      <c r="I456" s="308"/>
    </row>
    <row r="457" spans="1:9" ht="15" hidden="1" customHeight="1">
      <c r="A457" s="297"/>
      <c r="B457" s="110" t="s">
        <v>25</v>
      </c>
      <c r="C457" s="296">
        <v>2</v>
      </c>
      <c r="D457" s="296">
        <v>0</v>
      </c>
      <c r="E457" s="326" t="s">
        <v>654</v>
      </c>
      <c r="F457" s="326" t="s">
        <v>247</v>
      </c>
      <c r="G457" s="308">
        <f t="shared" si="6"/>
        <v>0</v>
      </c>
      <c r="H457" s="308"/>
      <c r="I457" s="308"/>
    </row>
    <row r="458" spans="1:9" ht="15" hidden="1" customHeight="1">
      <c r="A458" s="297">
        <v>2722</v>
      </c>
      <c r="B458" s="110"/>
      <c r="C458" s="296"/>
      <c r="D458" s="296"/>
      <c r="E458" s="325" t="s">
        <v>493</v>
      </c>
      <c r="F458" s="326"/>
      <c r="G458" s="308">
        <f t="shared" si="6"/>
        <v>0</v>
      </c>
      <c r="H458" s="327"/>
      <c r="I458" s="327"/>
    </row>
    <row r="459" spans="1:9" ht="15" hidden="1" customHeight="1">
      <c r="A459" s="297"/>
      <c r="B459" s="119" t="s">
        <v>25</v>
      </c>
      <c r="C459" s="297">
        <v>2</v>
      </c>
      <c r="D459" s="297">
        <v>1</v>
      </c>
      <c r="E459" s="325" t="s">
        <v>655</v>
      </c>
      <c r="F459" s="309" t="s">
        <v>248</v>
      </c>
      <c r="G459" s="308">
        <f t="shared" si="6"/>
        <v>0</v>
      </c>
      <c r="H459" s="308"/>
      <c r="I459" s="308"/>
    </row>
    <row r="460" spans="1:9" ht="15" hidden="1" customHeight="1">
      <c r="A460" s="297"/>
      <c r="B460" s="119"/>
      <c r="C460" s="297"/>
      <c r="D460" s="297"/>
      <c r="E460" s="325" t="s">
        <v>965</v>
      </c>
      <c r="F460" s="328"/>
      <c r="G460" s="308">
        <f t="shared" si="6"/>
        <v>0</v>
      </c>
      <c r="H460" s="308"/>
      <c r="I460" s="308"/>
    </row>
    <row r="461" spans="1:9" ht="2.25" hidden="1" customHeight="1">
      <c r="A461" s="297"/>
      <c r="B461" s="119"/>
      <c r="C461" s="297"/>
      <c r="D461" s="297"/>
      <c r="E461" s="325" t="s">
        <v>423</v>
      </c>
      <c r="F461" s="328"/>
      <c r="G461" s="308">
        <f t="shared" si="6"/>
        <v>0</v>
      </c>
      <c r="H461" s="308"/>
      <c r="I461" s="308"/>
    </row>
    <row r="462" spans="1:9" ht="15" hidden="1" customHeight="1">
      <c r="A462" s="297">
        <v>2723</v>
      </c>
      <c r="B462" s="119"/>
      <c r="C462" s="297"/>
      <c r="D462" s="297"/>
      <c r="E462" s="325" t="s">
        <v>423</v>
      </c>
      <c r="F462" s="328"/>
      <c r="G462" s="308">
        <f t="shared" si="6"/>
        <v>0</v>
      </c>
      <c r="H462" s="308"/>
      <c r="I462" s="308"/>
    </row>
    <row r="463" spans="1:9" ht="15" hidden="1" customHeight="1">
      <c r="A463" s="297"/>
      <c r="B463" s="119" t="s">
        <v>25</v>
      </c>
      <c r="C463" s="297">
        <v>2</v>
      </c>
      <c r="D463" s="297">
        <v>2</v>
      </c>
      <c r="E463" s="325" t="s">
        <v>656</v>
      </c>
      <c r="F463" s="309" t="s">
        <v>249</v>
      </c>
      <c r="G463" s="308">
        <f t="shared" si="6"/>
        <v>0</v>
      </c>
      <c r="H463" s="308"/>
      <c r="I463" s="308"/>
    </row>
    <row r="464" spans="1:9" ht="15" hidden="1" customHeight="1">
      <c r="A464" s="297"/>
      <c r="B464" s="119"/>
      <c r="C464" s="297"/>
      <c r="D464" s="297"/>
      <c r="E464" s="325" t="s">
        <v>965</v>
      </c>
      <c r="F464" s="328"/>
      <c r="G464" s="308">
        <f t="shared" ref="G464:G527" si="7">H464+I464</f>
        <v>0</v>
      </c>
      <c r="H464" s="308"/>
      <c r="I464" s="308"/>
    </row>
    <row r="465" spans="1:9" ht="15" hidden="1" customHeight="1">
      <c r="A465" s="297"/>
      <c r="B465" s="119"/>
      <c r="C465" s="297"/>
      <c r="D465" s="297"/>
      <c r="E465" s="325" t="s">
        <v>423</v>
      </c>
      <c r="F465" s="328"/>
      <c r="G465" s="308">
        <f t="shared" si="7"/>
        <v>0</v>
      </c>
      <c r="H465" s="308"/>
      <c r="I465" s="308"/>
    </row>
    <row r="466" spans="1:9" ht="15" hidden="1" customHeight="1">
      <c r="A466" s="297">
        <v>2724</v>
      </c>
      <c r="B466" s="119"/>
      <c r="C466" s="297"/>
      <c r="D466" s="297"/>
      <c r="E466" s="325" t="s">
        <v>423</v>
      </c>
      <c r="F466" s="328"/>
      <c r="G466" s="308">
        <f t="shared" si="7"/>
        <v>0</v>
      </c>
      <c r="H466" s="308"/>
      <c r="I466" s="308"/>
    </row>
    <row r="467" spans="1:9" ht="15" hidden="1" customHeight="1">
      <c r="A467" s="297"/>
      <c r="B467" s="119" t="s">
        <v>25</v>
      </c>
      <c r="C467" s="297">
        <v>2</v>
      </c>
      <c r="D467" s="297">
        <v>3</v>
      </c>
      <c r="E467" s="325" t="s">
        <v>657</v>
      </c>
      <c r="F467" s="309" t="s">
        <v>250</v>
      </c>
      <c r="G467" s="308">
        <f t="shared" si="7"/>
        <v>0</v>
      </c>
      <c r="H467" s="308"/>
      <c r="I467" s="308"/>
    </row>
    <row r="468" spans="1:9" ht="15" hidden="1" customHeight="1">
      <c r="A468" s="297"/>
      <c r="B468" s="119"/>
      <c r="C468" s="297"/>
      <c r="D468" s="297"/>
      <c r="E468" s="325" t="s">
        <v>965</v>
      </c>
      <c r="F468" s="328"/>
      <c r="G468" s="308">
        <f t="shared" si="7"/>
        <v>0</v>
      </c>
      <c r="H468" s="308"/>
      <c r="I468" s="308"/>
    </row>
    <row r="469" spans="1:9" ht="1.5" hidden="1" customHeight="1">
      <c r="A469" s="297"/>
      <c r="B469" s="119"/>
      <c r="C469" s="297"/>
      <c r="D469" s="297"/>
      <c r="E469" s="325" t="s">
        <v>423</v>
      </c>
      <c r="F469" s="328"/>
      <c r="G469" s="308">
        <f t="shared" si="7"/>
        <v>0</v>
      </c>
      <c r="H469" s="308"/>
      <c r="I469" s="308"/>
    </row>
    <row r="470" spans="1:9" ht="15" hidden="1" customHeight="1">
      <c r="A470" s="297">
        <v>2730</v>
      </c>
      <c r="B470" s="119"/>
      <c r="C470" s="297"/>
      <c r="D470" s="297"/>
      <c r="E470" s="325" t="s">
        <v>423</v>
      </c>
      <c r="F470" s="328"/>
      <c r="G470" s="308">
        <f t="shared" si="7"/>
        <v>0</v>
      </c>
      <c r="H470" s="308"/>
      <c r="I470" s="308"/>
    </row>
    <row r="471" spans="1:9" ht="15" hidden="1" customHeight="1">
      <c r="A471" s="297"/>
      <c r="B471" s="119" t="s">
        <v>25</v>
      </c>
      <c r="C471" s="297">
        <v>2</v>
      </c>
      <c r="D471" s="297">
        <v>4</v>
      </c>
      <c r="E471" s="325" t="s">
        <v>658</v>
      </c>
      <c r="F471" s="309" t="s">
        <v>251</v>
      </c>
      <c r="G471" s="308">
        <f t="shared" si="7"/>
        <v>0</v>
      </c>
      <c r="H471" s="308"/>
      <c r="I471" s="308"/>
    </row>
    <row r="472" spans="1:9" ht="15" hidden="1" customHeight="1">
      <c r="A472" s="297">
        <v>2731</v>
      </c>
      <c r="B472" s="119"/>
      <c r="C472" s="297"/>
      <c r="D472" s="297"/>
      <c r="E472" s="325" t="s">
        <v>965</v>
      </c>
      <c r="F472" s="328"/>
      <c r="G472" s="308">
        <f t="shared" si="7"/>
        <v>0</v>
      </c>
      <c r="H472" s="308"/>
      <c r="I472" s="308"/>
    </row>
    <row r="473" spans="1:9" ht="15" hidden="1" customHeight="1">
      <c r="A473" s="297"/>
      <c r="B473" s="119"/>
      <c r="C473" s="297"/>
      <c r="D473" s="297"/>
      <c r="E473" s="325" t="s">
        <v>423</v>
      </c>
      <c r="F473" s="328"/>
      <c r="G473" s="308">
        <f t="shared" si="7"/>
        <v>0</v>
      </c>
      <c r="H473" s="308"/>
      <c r="I473" s="308"/>
    </row>
    <row r="474" spans="1:9" ht="15" hidden="1" customHeight="1">
      <c r="A474" s="297"/>
      <c r="B474" s="119"/>
      <c r="C474" s="297"/>
      <c r="D474" s="297"/>
      <c r="E474" s="325" t="s">
        <v>423</v>
      </c>
      <c r="F474" s="328"/>
      <c r="G474" s="308">
        <f t="shared" si="7"/>
        <v>0</v>
      </c>
      <c r="H474" s="308"/>
      <c r="I474" s="308"/>
    </row>
    <row r="475" spans="1:9" ht="15" hidden="1" customHeight="1">
      <c r="A475" s="297"/>
      <c r="B475" s="110" t="s">
        <v>25</v>
      </c>
      <c r="C475" s="296">
        <v>3</v>
      </c>
      <c r="D475" s="296">
        <v>0</v>
      </c>
      <c r="E475" s="326" t="s">
        <v>659</v>
      </c>
      <c r="F475" s="326" t="s">
        <v>252</v>
      </c>
      <c r="G475" s="308">
        <f t="shared" si="7"/>
        <v>0</v>
      </c>
      <c r="H475" s="308"/>
      <c r="I475" s="308"/>
    </row>
    <row r="476" spans="1:9" ht="15" hidden="1" customHeight="1">
      <c r="A476" s="297">
        <v>2732</v>
      </c>
      <c r="B476" s="110"/>
      <c r="C476" s="296"/>
      <c r="D476" s="296"/>
      <c r="E476" s="325" t="s">
        <v>493</v>
      </c>
      <c r="F476" s="326"/>
      <c r="G476" s="308">
        <f t="shared" si="7"/>
        <v>0</v>
      </c>
      <c r="H476" s="327"/>
      <c r="I476" s="327"/>
    </row>
    <row r="477" spans="1:9" ht="15" hidden="1" customHeight="1">
      <c r="A477" s="297"/>
      <c r="B477" s="119" t="s">
        <v>25</v>
      </c>
      <c r="C477" s="297">
        <v>3</v>
      </c>
      <c r="D477" s="297">
        <v>1</v>
      </c>
      <c r="E477" s="325" t="s">
        <v>660</v>
      </c>
      <c r="F477" s="328" t="s">
        <v>253</v>
      </c>
      <c r="G477" s="308">
        <f t="shared" si="7"/>
        <v>0</v>
      </c>
      <c r="H477" s="308"/>
      <c r="I477" s="308"/>
    </row>
    <row r="478" spans="1:9" ht="15" hidden="1" customHeight="1">
      <c r="A478" s="297"/>
      <c r="B478" s="119"/>
      <c r="C478" s="297"/>
      <c r="D478" s="297"/>
      <c r="E478" s="325" t="s">
        <v>965</v>
      </c>
      <c r="F478" s="328"/>
      <c r="G478" s="308">
        <f t="shared" si="7"/>
        <v>0</v>
      </c>
      <c r="H478" s="308"/>
      <c r="I478" s="308"/>
    </row>
    <row r="479" spans="1:9" ht="15" hidden="1" customHeight="1">
      <c r="A479" s="297"/>
      <c r="B479" s="119"/>
      <c r="C479" s="297"/>
      <c r="D479" s="297"/>
      <c r="E479" s="325" t="s">
        <v>423</v>
      </c>
      <c r="F479" s="328"/>
      <c r="G479" s="308">
        <f t="shared" si="7"/>
        <v>0</v>
      </c>
      <c r="H479" s="308"/>
      <c r="I479" s="308"/>
    </row>
    <row r="480" spans="1:9" ht="15" hidden="1" customHeight="1">
      <c r="A480" s="297">
        <v>2733</v>
      </c>
      <c r="B480" s="119"/>
      <c r="C480" s="297"/>
      <c r="D480" s="297"/>
      <c r="E480" s="325" t="s">
        <v>423</v>
      </c>
      <c r="F480" s="328"/>
      <c r="G480" s="308">
        <f t="shared" si="7"/>
        <v>0</v>
      </c>
      <c r="H480" s="308"/>
      <c r="I480" s="308"/>
    </row>
    <row r="481" spans="1:9" ht="15" hidden="1" customHeight="1">
      <c r="A481" s="297"/>
      <c r="B481" s="119" t="s">
        <v>25</v>
      </c>
      <c r="C481" s="297">
        <v>3</v>
      </c>
      <c r="D481" s="297">
        <v>2</v>
      </c>
      <c r="E481" s="325" t="s">
        <v>661</v>
      </c>
      <c r="F481" s="328" t="s">
        <v>254</v>
      </c>
      <c r="G481" s="308">
        <f t="shared" si="7"/>
        <v>0</v>
      </c>
      <c r="H481" s="308"/>
      <c r="I481" s="308"/>
    </row>
    <row r="482" spans="1:9" ht="15" hidden="1" customHeight="1">
      <c r="A482" s="297"/>
      <c r="B482" s="119"/>
      <c r="C482" s="297"/>
      <c r="D482" s="297"/>
      <c r="E482" s="325" t="s">
        <v>965</v>
      </c>
      <c r="F482" s="328"/>
      <c r="G482" s="308">
        <f t="shared" si="7"/>
        <v>0</v>
      </c>
      <c r="H482" s="308"/>
      <c r="I482" s="308"/>
    </row>
    <row r="483" spans="1:9" ht="15" hidden="1" customHeight="1">
      <c r="A483" s="297"/>
      <c r="B483" s="119"/>
      <c r="C483" s="297"/>
      <c r="D483" s="297"/>
      <c r="E483" s="325" t="s">
        <v>423</v>
      </c>
      <c r="F483" s="328"/>
      <c r="G483" s="308">
        <f t="shared" si="7"/>
        <v>0</v>
      </c>
      <c r="H483" s="308"/>
      <c r="I483" s="308"/>
    </row>
    <row r="484" spans="1:9" ht="15" hidden="1" customHeight="1">
      <c r="A484" s="297">
        <v>2734</v>
      </c>
      <c r="B484" s="119"/>
      <c r="C484" s="297"/>
      <c r="D484" s="297"/>
      <c r="E484" s="325" t="s">
        <v>423</v>
      </c>
      <c r="F484" s="328"/>
      <c r="G484" s="308">
        <f t="shared" si="7"/>
        <v>0</v>
      </c>
      <c r="H484" s="308"/>
      <c r="I484" s="308"/>
    </row>
    <row r="485" spans="1:9" ht="15" hidden="1" customHeight="1">
      <c r="A485" s="297"/>
      <c r="B485" s="119" t="s">
        <v>25</v>
      </c>
      <c r="C485" s="297">
        <v>3</v>
      </c>
      <c r="D485" s="297">
        <v>3</v>
      </c>
      <c r="E485" s="325" t="s">
        <v>662</v>
      </c>
      <c r="F485" s="328" t="s">
        <v>255</v>
      </c>
      <c r="G485" s="308">
        <f t="shared" si="7"/>
        <v>0</v>
      </c>
      <c r="H485" s="308"/>
      <c r="I485" s="308"/>
    </row>
    <row r="486" spans="1:9" ht="15" hidden="1" customHeight="1">
      <c r="A486" s="297"/>
      <c r="B486" s="119"/>
      <c r="C486" s="297"/>
      <c r="D486" s="297"/>
      <c r="E486" s="325" t="s">
        <v>965</v>
      </c>
      <c r="F486" s="328"/>
      <c r="G486" s="308">
        <f t="shared" si="7"/>
        <v>0</v>
      </c>
      <c r="H486" s="308"/>
      <c r="I486" s="308"/>
    </row>
    <row r="487" spans="1:9" ht="15" hidden="1" customHeight="1">
      <c r="A487" s="297"/>
      <c r="B487" s="119"/>
      <c r="C487" s="297"/>
      <c r="D487" s="297"/>
      <c r="E487" s="325" t="s">
        <v>423</v>
      </c>
      <c r="F487" s="328"/>
      <c r="G487" s="308">
        <f t="shared" si="7"/>
        <v>0</v>
      </c>
      <c r="H487" s="308"/>
      <c r="I487" s="308"/>
    </row>
    <row r="488" spans="1:9" ht="15" hidden="1" customHeight="1">
      <c r="A488" s="297">
        <v>2740</v>
      </c>
      <c r="B488" s="119"/>
      <c r="C488" s="297"/>
      <c r="D488" s="297"/>
      <c r="E488" s="325" t="s">
        <v>423</v>
      </c>
      <c r="F488" s="328"/>
      <c r="G488" s="308">
        <f t="shared" si="7"/>
        <v>0</v>
      </c>
      <c r="H488" s="308"/>
      <c r="I488" s="308"/>
    </row>
    <row r="489" spans="1:9" ht="15" hidden="1" customHeight="1">
      <c r="A489" s="297"/>
      <c r="B489" s="119" t="s">
        <v>25</v>
      </c>
      <c r="C489" s="297">
        <v>3</v>
      </c>
      <c r="D489" s="297">
        <v>4</v>
      </c>
      <c r="E489" s="325" t="s">
        <v>742</v>
      </c>
      <c r="F489" s="328" t="s">
        <v>256</v>
      </c>
      <c r="G489" s="308">
        <f t="shared" si="7"/>
        <v>0</v>
      </c>
      <c r="H489" s="308"/>
      <c r="I489" s="308"/>
    </row>
    <row r="490" spans="1:9" ht="15" hidden="1" customHeight="1">
      <c r="A490" s="297">
        <v>2741</v>
      </c>
      <c r="B490" s="119"/>
      <c r="C490" s="297"/>
      <c r="D490" s="297"/>
      <c r="E490" s="325" t="s">
        <v>965</v>
      </c>
      <c r="F490" s="328"/>
      <c r="G490" s="308">
        <f t="shared" si="7"/>
        <v>0</v>
      </c>
      <c r="H490" s="308"/>
      <c r="I490" s="308"/>
    </row>
    <row r="491" spans="1:9" ht="15" hidden="1" customHeight="1">
      <c r="A491" s="297"/>
      <c r="B491" s="119"/>
      <c r="C491" s="297"/>
      <c r="D491" s="297"/>
      <c r="E491" s="325" t="s">
        <v>423</v>
      </c>
      <c r="F491" s="328"/>
      <c r="G491" s="308">
        <f t="shared" si="7"/>
        <v>0</v>
      </c>
      <c r="H491" s="308"/>
      <c r="I491" s="308"/>
    </row>
    <row r="492" spans="1:9" ht="15" hidden="1" customHeight="1">
      <c r="A492" s="297"/>
      <c r="B492" s="119"/>
      <c r="C492" s="297"/>
      <c r="D492" s="297"/>
      <c r="E492" s="325" t="s">
        <v>423</v>
      </c>
      <c r="F492" s="328"/>
      <c r="G492" s="308">
        <f t="shared" si="7"/>
        <v>0</v>
      </c>
      <c r="H492" s="308"/>
      <c r="I492" s="308"/>
    </row>
    <row r="493" spans="1:9" ht="15" hidden="1" customHeight="1">
      <c r="A493" s="297"/>
      <c r="B493" s="110" t="s">
        <v>25</v>
      </c>
      <c r="C493" s="296">
        <v>4</v>
      </c>
      <c r="D493" s="296">
        <v>0</v>
      </c>
      <c r="E493" s="326" t="s">
        <v>663</v>
      </c>
      <c r="F493" s="326" t="s">
        <v>257</v>
      </c>
      <c r="G493" s="308">
        <f t="shared" si="7"/>
        <v>0</v>
      </c>
      <c r="H493" s="308"/>
      <c r="I493" s="308"/>
    </row>
    <row r="494" spans="1:9" ht="2.25" hidden="1" customHeight="1">
      <c r="A494" s="297">
        <v>2750</v>
      </c>
      <c r="B494" s="110"/>
      <c r="C494" s="296"/>
      <c r="D494" s="296"/>
      <c r="E494" s="325" t="s">
        <v>493</v>
      </c>
      <c r="F494" s="326"/>
      <c r="G494" s="308">
        <f t="shared" si="7"/>
        <v>0</v>
      </c>
      <c r="H494" s="327"/>
      <c r="I494" s="327"/>
    </row>
    <row r="495" spans="1:9" ht="15.75" hidden="1" customHeight="1">
      <c r="A495" s="297"/>
      <c r="B495" s="119" t="s">
        <v>25</v>
      </c>
      <c r="C495" s="297">
        <v>4</v>
      </c>
      <c r="D495" s="297">
        <v>1</v>
      </c>
      <c r="E495" s="325" t="s">
        <v>663</v>
      </c>
      <c r="F495" s="309" t="s">
        <v>258</v>
      </c>
      <c r="G495" s="308">
        <f t="shared" si="7"/>
        <v>0</v>
      </c>
      <c r="H495" s="308"/>
      <c r="I495" s="308"/>
    </row>
    <row r="496" spans="1:9" ht="15" hidden="1" customHeight="1">
      <c r="A496" s="297">
        <v>2751</v>
      </c>
      <c r="B496" s="119"/>
      <c r="C496" s="297"/>
      <c r="D496" s="297">
        <v>5134</v>
      </c>
      <c r="E496" s="325" t="s">
        <v>1055</v>
      </c>
      <c r="F496" s="328"/>
      <c r="G496" s="308">
        <f t="shared" si="7"/>
        <v>0</v>
      </c>
      <c r="H496" s="308"/>
      <c r="I496" s="308"/>
    </row>
    <row r="497" spans="1:9" ht="25.5" hidden="1" customHeight="1">
      <c r="A497" s="297"/>
      <c r="B497" s="119"/>
      <c r="C497" s="297"/>
      <c r="D497" s="297"/>
      <c r="E497" s="325" t="s">
        <v>423</v>
      </c>
      <c r="F497" s="328"/>
      <c r="G497" s="308">
        <f t="shared" si="7"/>
        <v>0</v>
      </c>
      <c r="H497" s="308"/>
      <c r="I497" s="308"/>
    </row>
    <row r="498" spans="1:9" ht="1.5" hidden="1" customHeight="1">
      <c r="A498" s="297"/>
      <c r="B498" s="119"/>
      <c r="C498" s="297"/>
      <c r="D498" s="297"/>
      <c r="E498" s="325" t="s">
        <v>423</v>
      </c>
      <c r="F498" s="328"/>
      <c r="G498" s="308">
        <f t="shared" si="7"/>
        <v>0</v>
      </c>
      <c r="H498" s="308"/>
      <c r="I498" s="308"/>
    </row>
    <row r="499" spans="1:9" ht="18" hidden="1" customHeight="1">
      <c r="A499" s="297"/>
      <c r="B499" s="110" t="s">
        <v>25</v>
      </c>
      <c r="C499" s="296">
        <v>5</v>
      </c>
      <c r="D499" s="296">
        <v>0</v>
      </c>
      <c r="E499" s="326" t="s">
        <v>743</v>
      </c>
      <c r="F499" s="326" t="s">
        <v>259</v>
      </c>
      <c r="G499" s="308">
        <f t="shared" si="7"/>
        <v>0</v>
      </c>
      <c r="H499" s="308"/>
      <c r="I499" s="308"/>
    </row>
    <row r="500" spans="1:9" ht="13.5" hidden="1" customHeight="1">
      <c r="A500" s="297">
        <v>2760</v>
      </c>
      <c r="B500" s="110"/>
      <c r="C500" s="296"/>
      <c r="D500" s="296"/>
      <c r="E500" s="325" t="s">
        <v>493</v>
      </c>
      <c r="F500" s="326"/>
      <c r="G500" s="308">
        <f t="shared" si="7"/>
        <v>0</v>
      </c>
      <c r="H500" s="327"/>
      <c r="I500" s="327"/>
    </row>
    <row r="501" spans="1:9" ht="24.75" hidden="1" customHeight="1">
      <c r="A501" s="297"/>
      <c r="B501" s="119" t="s">
        <v>25</v>
      </c>
      <c r="C501" s="297">
        <v>5</v>
      </c>
      <c r="D501" s="297">
        <v>1</v>
      </c>
      <c r="E501" s="325" t="s">
        <v>743</v>
      </c>
      <c r="F501" s="309" t="s">
        <v>259</v>
      </c>
      <c r="G501" s="308">
        <f t="shared" si="7"/>
        <v>0</v>
      </c>
      <c r="H501" s="308"/>
      <c r="I501" s="308"/>
    </row>
    <row r="502" spans="1:9" ht="19.5" hidden="1" customHeight="1">
      <c r="A502" s="297">
        <v>2761</v>
      </c>
      <c r="B502" s="119"/>
      <c r="C502" s="297"/>
      <c r="D502" s="297"/>
      <c r="E502" s="325" t="s">
        <v>965</v>
      </c>
      <c r="F502" s="328"/>
      <c r="G502" s="308">
        <f t="shared" si="7"/>
        <v>0</v>
      </c>
      <c r="H502" s="308"/>
      <c r="I502" s="308"/>
    </row>
    <row r="503" spans="1:9" ht="19.5" hidden="1" customHeight="1">
      <c r="A503" s="297"/>
      <c r="B503" s="119"/>
      <c r="C503" s="297"/>
      <c r="D503" s="297"/>
      <c r="E503" s="325" t="s">
        <v>423</v>
      </c>
      <c r="F503" s="328"/>
      <c r="G503" s="308">
        <f t="shared" si="7"/>
        <v>0</v>
      </c>
      <c r="H503" s="308"/>
      <c r="I503" s="308"/>
    </row>
    <row r="504" spans="1:9" ht="18.75" hidden="1" customHeight="1">
      <c r="A504" s="297"/>
      <c r="B504" s="119"/>
      <c r="C504" s="297"/>
      <c r="D504" s="297"/>
      <c r="E504" s="325" t="s">
        <v>423</v>
      </c>
      <c r="F504" s="328"/>
      <c r="G504" s="308">
        <f t="shared" si="7"/>
        <v>0</v>
      </c>
      <c r="H504" s="308"/>
      <c r="I504" s="308"/>
    </row>
    <row r="505" spans="1:9" ht="24.75" hidden="1" customHeight="1">
      <c r="A505" s="297"/>
      <c r="B505" s="110" t="s">
        <v>25</v>
      </c>
      <c r="C505" s="296">
        <v>6</v>
      </c>
      <c r="D505" s="296">
        <v>0</v>
      </c>
      <c r="E505" s="326" t="s">
        <v>664</v>
      </c>
      <c r="F505" s="326" t="s">
        <v>260</v>
      </c>
      <c r="G505" s="308">
        <f t="shared" si="7"/>
        <v>0</v>
      </c>
      <c r="H505" s="308"/>
      <c r="I505" s="308"/>
    </row>
    <row r="506" spans="1:9" ht="17.25" hidden="1" customHeight="1">
      <c r="A506" s="297">
        <v>2762</v>
      </c>
      <c r="B506" s="110"/>
      <c r="C506" s="296"/>
      <c r="D506" s="296"/>
      <c r="E506" s="325" t="s">
        <v>493</v>
      </c>
      <c r="F506" s="326"/>
      <c r="G506" s="308">
        <f t="shared" si="7"/>
        <v>0</v>
      </c>
      <c r="H506" s="327"/>
      <c r="I506" s="327"/>
    </row>
    <row r="507" spans="1:9" ht="21.75" hidden="1" customHeight="1">
      <c r="A507" s="297"/>
      <c r="B507" s="119" t="s">
        <v>25</v>
      </c>
      <c r="C507" s="297">
        <v>6</v>
      </c>
      <c r="D507" s="297">
        <v>1</v>
      </c>
      <c r="E507" s="325" t="s">
        <v>665</v>
      </c>
      <c r="F507" s="326"/>
      <c r="G507" s="308">
        <f t="shared" si="7"/>
        <v>0</v>
      </c>
      <c r="H507" s="308"/>
      <c r="I507" s="308"/>
    </row>
    <row r="508" spans="1:9" ht="27" hidden="1" customHeight="1">
      <c r="A508" s="297"/>
      <c r="B508" s="119"/>
      <c r="C508" s="297"/>
      <c r="D508" s="297"/>
      <c r="E508" s="325" t="s">
        <v>965</v>
      </c>
      <c r="F508" s="328"/>
      <c r="G508" s="308">
        <f t="shared" si="7"/>
        <v>0</v>
      </c>
      <c r="H508" s="308"/>
      <c r="I508" s="308"/>
    </row>
    <row r="509" spans="1:9" ht="18" customHeight="1">
      <c r="A509" s="297"/>
      <c r="B509" s="119" t="s">
        <v>24</v>
      </c>
      <c r="C509" s="297">
        <v>4</v>
      </c>
      <c r="D509" s="297">
        <v>5134</v>
      </c>
      <c r="E509" s="325" t="s">
        <v>453</v>
      </c>
      <c r="F509" s="328"/>
      <c r="G509" s="308">
        <f t="shared" si="7"/>
        <v>4000</v>
      </c>
      <c r="H509" s="308"/>
      <c r="I509" s="308">
        <v>4000</v>
      </c>
    </row>
    <row r="510" spans="1:9" ht="20.25" customHeight="1">
      <c r="A510" s="297"/>
      <c r="B510" s="119" t="s">
        <v>24</v>
      </c>
      <c r="C510" s="297">
        <v>6</v>
      </c>
      <c r="D510" s="297">
        <v>1</v>
      </c>
      <c r="E510" s="325" t="s">
        <v>454</v>
      </c>
      <c r="F510" s="309" t="s">
        <v>261</v>
      </c>
      <c r="G510" s="308">
        <f t="shared" si="7"/>
        <v>0</v>
      </c>
      <c r="H510" s="308"/>
      <c r="I510" s="308"/>
    </row>
    <row r="511" spans="1:9" ht="19.5" customHeight="1">
      <c r="A511" s="297"/>
      <c r="B511" s="119"/>
      <c r="C511" s="297"/>
      <c r="D511" s="297">
        <v>5113</v>
      </c>
      <c r="E511" s="325"/>
      <c r="F511" s="328"/>
      <c r="G511" s="308">
        <f t="shared" si="7"/>
        <v>0</v>
      </c>
      <c r="H511" s="308"/>
      <c r="I511" s="308"/>
    </row>
    <row r="512" spans="1:9">
      <c r="A512" s="297"/>
      <c r="B512" s="119"/>
      <c r="C512" s="297"/>
      <c r="D512" s="297">
        <v>5134</v>
      </c>
      <c r="E512" s="325"/>
      <c r="F512" s="328"/>
      <c r="G512" s="308">
        <f t="shared" si="7"/>
        <v>0</v>
      </c>
      <c r="H512" s="308"/>
      <c r="I512" s="308"/>
    </row>
    <row r="513" spans="1:9">
      <c r="A513" s="297"/>
      <c r="B513" s="119"/>
      <c r="C513" s="297"/>
      <c r="D513" s="297">
        <v>5134</v>
      </c>
      <c r="E513" s="325"/>
      <c r="F513" s="328"/>
      <c r="G513" s="308">
        <f t="shared" si="7"/>
        <v>0</v>
      </c>
      <c r="H513" s="308"/>
      <c r="I513" s="308"/>
    </row>
    <row r="514" spans="1:9" ht="36.75" customHeight="1">
      <c r="A514" s="297">
        <v>2800</v>
      </c>
      <c r="B514" s="110" t="s">
        <v>26</v>
      </c>
      <c r="C514" s="296">
        <v>0</v>
      </c>
      <c r="D514" s="296">
        <v>0</v>
      </c>
      <c r="E514" s="320" t="s">
        <v>607</v>
      </c>
      <c r="F514" s="330" t="s">
        <v>262</v>
      </c>
      <c r="G514" s="324">
        <f t="shared" si="7"/>
        <v>247700</v>
      </c>
      <c r="H514" s="324">
        <f>H522+H553+H563</f>
        <v>80700</v>
      </c>
      <c r="I514" s="324">
        <f>I522+I553+I563</f>
        <v>167000</v>
      </c>
    </row>
    <row r="515" spans="1:9">
      <c r="A515" s="297"/>
      <c r="B515" s="110"/>
      <c r="C515" s="296"/>
      <c r="D515" s="296"/>
      <c r="E515" s="325" t="s">
        <v>498</v>
      </c>
      <c r="F515" s="323"/>
      <c r="G515" s="308">
        <f t="shared" si="7"/>
        <v>0</v>
      </c>
      <c r="H515" s="308"/>
      <c r="I515" s="308"/>
    </row>
    <row r="516" spans="1:9" ht="20.25" customHeight="1">
      <c r="A516" s="297">
        <v>2810</v>
      </c>
      <c r="B516" s="119" t="s">
        <v>26</v>
      </c>
      <c r="C516" s="297">
        <v>1</v>
      </c>
      <c r="D516" s="297">
        <v>0</v>
      </c>
      <c r="E516" s="326" t="s">
        <v>666</v>
      </c>
      <c r="F516" s="326" t="s">
        <v>263</v>
      </c>
      <c r="G516" s="308">
        <f t="shared" si="7"/>
        <v>0</v>
      </c>
      <c r="H516" s="308"/>
      <c r="I516" s="308"/>
    </row>
    <row r="517" spans="1:9" hidden="1">
      <c r="A517" s="297">
        <v>2820</v>
      </c>
      <c r="B517" s="110"/>
      <c r="C517" s="296"/>
      <c r="D517" s="296"/>
      <c r="E517" s="325" t="s">
        <v>493</v>
      </c>
      <c r="F517" s="326"/>
      <c r="G517" s="308">
        <f t="shared" si="7"/>
        <v>0</v>
      </c>
      <c r="H517" s="327"/>
      <c r="I517" s="327"/>
    </row>
    <row r="518" spans="1:9" hidden="1">
      <c r="A518" s="297"/>
      <c r="B518" s="119" t="s">
        <v>26</v>
      </c>
      <c r="C518" s="297">
        <v>1</v>
      </c>
      <c r="D518" s="297">
        <v>1</v>
      </c>
      <c r="E518" s="325" t="s">
        <v>666</v>
      </c>
      <c r="F518" s="309" t="s">
        <v>264</v>
      </c>
      <c r="G518" s="308">
        <f t="shared" si="7"/>
        <v>0</v>
      </c>
      <c r="H518" s="308"/>
      <c r="I518" s="308"/>
    </row>
    <row r="519" spans="1:9" hidden="1">
      <c r="A519" s="297">
        <v>2821</v>
      </c>
      <c r="B519" s="119"/>
      <c r="C519" s="297"/>
      <c r="D519" s="297"/>
      <c r="E519" s="325"/>
      <c r="F519" s="328"/>
      <c r="G519" s="308">
        <f t="shared" si="7"/>
        <v>0</v>
      </c>
      <c r="H519" s="308"/>
      <c r="I519" s="308"/>
    </row>
    <row r="520" spans="1:9" hidden="1">
      <c r="A520" s="297"/>
      <c r="B520" s="119"/>
      <c r="C520" s="297"/>
      <c r="D520" s="297">
        <v>4221</v>
      </c>
      <c r="E520" s="325" t="s">
        <v>983</v>
      </c>
      <c r="F520" s="328"/>
      <c r="G520" s="308">
        <f t="shared" si="7"/>
        <v>0</v>
      </c>
      <c r="H520" s="308"/>
      <c r="I520" s="308"/>
    </row>
    <row r="521" spans="1:9" hidden="1">
      <c r="A521" s="297"/>
      <c r="B521" s="119"/>
      <c r="C521" s="297"/>
      <c r="D521" s="297"/>
      <c r="E521" s="325" t="s">
        <v>984</v>
      </c>
      <c r="F521" s="328"/>
      <c r="G521" s="308">
        <f t="shared" si="7"/>
        <v>0</v>
      </c>
      <c r="H521" s="308"/>
      <c r="I521" s="308"/>
    </row>
    <row r="522" spans="1:9" ht="17.25" customHeight="1">
      <c r="A522" s="297">
        <v>2820</v>
      </c>
      <c r="B522" s="110" t="s">
        <v>26</v>
      </c>
      <c r="C522" s="296">
        <v>2</v>
      </c>
      <c r="D522" s="296">
        <v>0</v>
      </c>
      <c r="E522" s="326" t="s">
        <v>667</v>
      </c>
      <c r="F522" s="326" t="s">
        <v>265</v>
      </c>
      <c r="G522" s="308">
        <f>G524+G544+G546+G547+G548</f>
        <v>237100</v>
      </c>
      <c r="H522" s="308">
        <f>H524+H544+H548</f>
        <v>70100</v>
      </c>
      <c r="I522" s="308">
        <f>I546+I547</f>
        <v>167000</v>
      </c>
    </row>
    <row r="523" spans="1:9">
      <c r="A523" s="297"/>
      <c r="B523" s="110"/>
      <c r="C523" s="296"/>
      <c r="D523" s="296"/>
      <c r="E523" s="325" t="s">
        <v>493</v>
      </c>
      <c r="F523" s="326"/>
      <c r="G523" s="308">
        <f t="shared" si="7"/>
        <v>0</v>
      </c>
      <c r="H523" s="327"/>
      <c r="I523" s="327"/>
    </row>
    <row r="524" spans="1:9">
      <c r="A524" s="297">
        <v>2821</v>
      </c>
      <c r="B524" s="119" t="s">
        <v>26</v>
      </c>
      <c r="C524" s="297">
        <v>2</v>
      </c>
      <c r="D524" s="297">
        <v>1</v>
      </c>
      <c r="E524" s="325" t="s">
        <v>596</v>
      </c>
      <c r="F524" s="326"/>
      <c r="G524" s="308">
        <f t="shared" si="7"/>
        <v>23000</v>
      </c>
      <c r="H524" s="308">
        <v>23000</v>
      </c>
      <c r="I524" s="308"/>
    </row>
    <row r="525" spans="1:9">
      <c r="A525" s="297"/>
      <c r="B525" s="119"/>
      <c r="C525" s="297"/>
      <c r="D525" s="297"/>
      <c r="E525" s="325"/>
      <c r="F525" s="328"/>
      <c r="G525" s="308">
        <f t="shared" si="7"/>
        <v>0</v>
      </c>
      <c r="H525" s="308"/>
      <c r="I525" s="308"/>
    </row>
    <row r="526" spans="1:9" ht="18.75" customHeight="1">
      <c r="A526" s="297"/>
      <c r="B526" s="119"/>
      <c r="C526" s="297"/>
      <c r="D526" s="297">
        <v>4511</v>
      </c>
      <c r="E526" s="325" t="s">
        <v>985</v>
      </c>
      <c r="F526" s="328"/>
      <c r="G526" s="308">
        <f t="shared" si="7"/>
        <v>23000</v>
      </c>
      <c r="H526" s="308">
        <v>23000</v>
      </c>
      <c r="I526" s="308"/>
    </row>
    <row r="527" spans="1:9">
      <c r="A527" s="297"/>
      <c r="B527" s="119"/>
      <c r="C527" s="297"/>
      <c r="D527" s="297"/>
      <c r="E527" s="325"/>
      <c r="F527" s="328"/>
      <c r="G527" s="308">
        <f t="shared" si="7"/>
        <v>0</v>
      </c>
      <c r="H527" s="308"/>
      <c r="I527" s="308"/>
    </row>
    <row r="528" spans="1:9" ht="0.75" customHeight="1">
      <c r="A528" s="297"/>
      <c r="B528" s="119"/>
      <c r="C528" s="297"/>
      <c r="D528" s="297"/>
      <c r="E528" s="325" t="s">
        <v>668</v>
      </c>
      <c r="F528" s="326"/>
      <c r="G528" s="308">
        <f t="shared" ref="G528:G587" si="8">H528+I528</f>
        <v>0</v>
      </c>
      <c r="H528" s="308"/>
      <c r="I528" s="308"/>
    </row>
    <row r="529" spans="1:9" hidden="1">
      <c r="A529" s="297"/>
      <c r="B529" s="119"/>
      <c r="C529" s="297"/>
      <c r="D529" s="297"/>
      <c r="E529" s="325"/>
      <c r="F529" s="328"/>
      <c r="G529" s="308">
        <f t="shared" si="8"/>
        <v>0</v>
      </c>
      <c r="H529" s="308"/>
      <c r="I529" s="308"/>
    </row>
    <row r="530" spans="1:9" hidden="1">
      <c r="A530" s="297"/>
      <c r="B530" s="119"/>
      <c r="C530" s="297"/>
      <c r="D530" s="297"/>
      <c r="E530" s="325" t="s">
        <v>423</v>
      </c>
      <c r="F530" s="328"/>
      <c r="G530" s="308">
        <f t="shared" si="8"/>
        <v>0</v>
      </c>
      <c r="H530" s="308"/>
      <c r="I530" s="308"/>
    </row>
    <row r="531" spans="1:9" ht="0.75" customHeight="1">
      <c r="A531" s="297">
        <v>2824</v>
      </c>
      <c r="B531" s="119"/>
      <c r="C531" s="297"/>
      <c r="D531" s="297"/>
      <c r="E531" s="325" t="s">
        <v>423</v>
      </c>
      <c r="F531" s="328"/>
      <c r="G531" s="308">
        <f t="shared" si="8"/>
        <v>0</v>
      </c>
      <c r="H531" s="308"/>
      <c r="I531" s="308"/>
    </row>
    <row r="532" spans="1:9" ht="15" hidden="1" customHeight="1">
      <c r="A532" s="297"/>
      <c r="B532" s="119"/>
      <c r="C532" s="297"/>
      <c r="D532" s="297"/>
      <c r="E532" s="325" t="s">
        <v>986</v>
      </c>
      <c r="F532" s="309" t="s">
        <v>266</v>
      </c>
      <c r="G532" s="308">
        <f t="shared" si="8"/>
        <v>0</v>
      </c>
      <c r="H532" s="308"/>
      <c r="I532" s="308"/>
    </row>
    <row r="533" spans="1:9" ht="15" hidden="1" customHeight="1">
      <c r="A533" s="297"/>
      <c r="B533" s="119"/>
      <c r="C533" s="297"/>
      <c r="D533" s="297"/>
      <c r="E533" s="325" t="s">
        <v>1056</v>
      </c>
      <c r="F533" s="328"/>
      <c r="G533" s="308">
        <f t="shared" si="8"/>
        <v>0</v>
      </c>
      <c r="H533" s="308"/>
      <c r="I533" s="308"/>
    </row>
    <row r="534" spans="1:9" ht="15" hidden="1" customHeight="1">
      <c r="A534" s="297"/>
      <c r="B534" s="119"/>
      <c r="C534" s="297"/>
      <c r="D534" s="297"/>
      <c r="E534" s="325" t="s">
        <v>1057</v>
      </c>
      <c r="F534" s="328"/>
      <c r="G534" s="308">
        <f t="shared" si="8"/>
        <v>0</v>
      </c>
      <c r="H534" s="308"/>
      <c r="I534" s="308"/>
    </row>
    <row r="535" spans="1:9" ht="15" hidden="1" customHeight="1">
      <c r="A535" s="297">
        <v>2825</v>
      </c>
      <c r="B535" s="119"/>
      <c r="C535" s="297"/>
      <c r="D535" s="297"/>
      <c r="E535" s="325" t="s">
        <v>987</v>
      </c>
      <c r="F535" s="328"/>
      <c r="G535" s="308">
        <f t="shared" si="8"/>
        <v>0</v>
      </c>
      <c r="H535" s="308"/>
      <c r="I535" s="308"/>
    </row>
    <row r="536" spans="1:9" ht="15" hidden="1" customHeight="1">
      <c r="A536" s="297"/>
      <c r="B536" s="119"/>
      <c r="C536" s="297"/>
      <c r="D536" s="297"/>
      <c r="E536" s="325" t="s">
        <v>670</v>
      </c>
      <c r="F536" s="309"/>
      <c r="G536" s="308">
        <f t="shared" si="8"/>
        <v>0</v>
      </c>
      <c r="H536" s="308"/>
      <c r="I536" s="308"/>
    </row>
    <row r="537" spans="1:9" ht="15" hidden="1" customHeight="1">
      <c r="A537" s="297"/>
      <c r="B537" s="119"/>
      <c r="C537" s="297"/>
      <c r="D537" s="297"/>
      <c r="E537" s="325" t="s">
        <v>965</v>
      </c>
      <c r="F537" s="328"/>
      <c r="G537" s="308">
        <f t="shared" si="8"/>
        <v>0</v>
      </c>
      <c r="H537" s="308"/>
      <c r="I537" s="308"/>
    </row>
    <row r="538" spans="1:9" ht="15" hidden="1" customHeight="1">
      <c r="A538" s="297"/>
      <c r="B538" s="119"/>
      <c r="C538" s="297"/>
      <c r="D538" s="297"/>
      <c r="E538" s="325" t="s">
        <v>423</v>
      </c>
      <c r="F538" s="328"/>
      <c r="G538" s="308">
        <f t="shared" si="8"/>
        <v>0</v>
      </c>
      <c r="H538" s="308"/>
      <c r="I538" s="308"/>
    </row>
    <row r="539" spans="1:9" ht="15" hidden="1" customHeight="1">
      <c r="A539" s="297">
        <v>2826</v>
      </c>
      <c r="B539" s="119"/>
      <c r="C539" s="297"/>
      <c r="D539" s="297"/>
      <c r="E539" s="325" t="s">
        <v>423</v>
      </c>
      <c r="F539" s="328"/>
      <c r="G539" s="308">
        <f t="shared" si="8"/>
        <v>0</v>
      </c>
      <c r="H539" s="308"/>
      <c r="I539" s="308"/>
    </row>
    <row r="540" spans="1:9" ht="15" hidden="1" customHeight="1">
      <c r="A540" s="297"/>
      <c r="B540" s="119"/>
      <c r="C540" s="297"/>
      <c r="D540" s="297"/>
      <c r="E540" s="325" t="s">
        <v>597</v>
      </c>
      <c r="F540" s="309"/>
      <c r="G540" s="308">
        <f t="shared" si="8"/>
        <v>0</v>
      </c>
      <c r="H540" s="308"/>
      <c r="I540" s="308"/>
    </row>
    <row r="541" spans="1:9" ht="15" hidden="1" customHeight="1">
      <c r="A541" s="297"/>
      <c r="B541" s="119"/>
      <c r="C541" s="297"/>
      <c r="D541" s="297"/>
      <c r="E541" s="325" t="s">
        <v>965</v>
      </c>
      <c r="F541" s="328"/>
      <c r="G541" s="308">
        <f t="shared" si="8"/>
        <v>0</v>
      </c>
      <c r="H541" s="308"/>
      <c r="I541" s="308"/>
    </row>
    <row r="542" spans="1:9" ht="15" hidden="1" customHeight="1">
      <c r="A542" s="297"/>
      <c r="B542" s="119"/>
      <c r="C542" s="297"/>
      <c r="D542" s="297"/>
      <c r="E542" s="325" t="s">
        <v>423</v>
      </c>
      <c r="F542" s="328"/>
      <c r="G542" s="308">
        <f t="shared" si="8"/>
        <v>0</v>
      </c>
      <c r="H542" s="308"/>
      <c r="I542" s="308"/>
    </row>
    <row r="543" spans="1:9" ht="19.5" customHeight="1">
      <c r="A543" s="297"/>
      <c r="B543" s="119"/>
      <c r="C543" s="297"/>
      <c r="D543" s="297"/>
      <c r="E543" s="325" t="s">
        <v>423</v>
      </c>
      <c r="F543" s="328"/>
      <c r="G543" s="308">
        <f t="shared" si="8"/>
        <v>0</v>
      </c>
      <c r="H543" s="308"/>
      <c r="I543" s="308"/>
    </row>
    <row r="544" spans="1:9" ht="16.5" customHeight="1">
      <c r="A544" s="297">
        <v>2822</v>
      </c>
      <c r="B544" s="119" t="s">
        <v>26</v>
      </c>
      <c r="C544" s="297">
        <v>2</v>
      </c>
      <c r="D544" s="297">
        <v>3</v>
      </c>
      <c r="E544" s="325" t="s">
        <v>455</v>
      </c>
      <c r="F544" s="309"/>
      <c r="G544" s="308">
        <f t="shared" si="8"/>
        <v>41000</v>
      </c>
      <c r="H544" s="308">
        <v>41000</v>
      </c>
      <c r="I544" s="308"/>
    </row>
    <row r="545" spans="1:11" ht="18.75" customHeight="1">
      <c r="A545" s="297"/>
      <c r="B545" s="119" t="s">
        <v>26</v>
      </c>
      <c r="C545" s="297">
        <v>2</v>
      </c>
      <c r="D545" s="297">
        <v>4511</v>
      </c>
      <c r="E545" s="325" t="s">
        <v>988</v>
      </c>
      <c r="F545" s="328"/>
      <c r="G545" s="308">
        <f t="shared" si="8"/>
        <v>41000</v>
      </c>
      <c r="H545" s="308">
        <v>41000</v>
      </c>
      <c r="I545" s="308"/>
    </row>
    <row r="546" spans="1:11">
      <c r="A546" s="297"/>
      <c r="B546" s="119"/>
      <c r="C546" s="297"/>
      <c r="D546" s="297">
        <v>5113</v>
      </c>
      <c r="E546" s="325"/>
      <c r="F546" s="328"/>
      <c r="G546" s="308">
        <v>164000</v>
      </c>
      <c r="H546" s="308"/>
      <c r="I546" s="308">
        <v>164000</v>
      </c>
    </row>
    <row r="547" spans="1:11" ht="18" customHeight="1">
      <c r="A547" s="297"/>
      <c r="B547" s="119"/>
      <c r="C547" s="297"/>
      <c r="D547" s="297">
        <v>5121</v>
      </c>
      <c r="E547" s="325" t="s">
        <v>423</v>
      </c>
      <c r="F547" s="328"/>
      <c r="G547" s="308">
        <f t="shared" si="8"/>
        <v>3000</v>
      </c>
      <c r="H547" s="308"/>
      <c r="I547" s="308">
        <v>3000</v>
      </c>
    </row>
    <row r="548" spans="1:11" ht="32.25" customHeight="1">
      <c r="A548" s="297">
        <v>2824</v>
      </c>
      <c r="B548" s="119" t="s">
        <v>26</v>
      </c>
      <c r="C548" s="297">
        <v>2</v>
      </c>
      <c r="D548" s="297">
        <v>4</v>
      </c>
      <c r="E548" s="325" t="s">
        <v>989</v>
      </c>
      <c r="F548" s="309"/>
      <c r="G548" s="308">
        <v>6100</v>
      </c>
      <c r="H548" s="308">
        <v>6100</v>
      </c>
      <c r="I548" s="308"/>
    </row>
    <row r="549" spans="1:11">
      <c r="A549" s="297"/>
      <c r="B549" s="119"/>
      <c r="C549" s="297"/>
      <c r="D549" s="297">
        <v>4239</v>
      </c>
      <c r="E549" s="325" t="s">
        <v>456</v>
      </c>
      <c r="F549" s="309"/>
      <c r="G549" s="308">
        <f t="shared" si="8"/>
        <v>2000</v>
      </c>
      <c r="H549" s="308">
        <v>2000</v>
      </c>
      <c r="I549" s="308"/>
    </row>
    <row r="550" spans="1:11">
      <c r="A550" s="297"/>
      <c r="B550" s="119"/>
      <c r="C550" s="297"/>
      <c r="D550" s="297">
        <v>4267</v>
      </c>
      <c r="E550" s="325" t="s">
        <v>457</v>
      </c>
      <c r="F550" s="328"/>
      <c r="G550" s="308">
        <f t="shared" si="8"/>
        <v>2000</v>
      </c>
      <c r="H550" s="308">
        <v>2000</v>
      </c>
      <c r="I550" s="308"/>
    </row>
    <row r="551" spans="1:11">
      <c r="A551" s="297"/>
      <c r="B551" s="119"/>
      <c r="C551" s="297"/>
      <c r="D551" s="297">
        <v>4269</v>
      </c>
      <c r="E551" s="325"/>
      <c r="F551" s="328"/>
      <c r="G551" s="308">
        <v>2000</v>
      </c>
      <c r="H551" s="308">
        <v>2100</v>
      </c>
      <c r="I551" s="308"/>
    </row>
    <row r="552" spans="1:11" ht="35.25" customHeight="1">
      <c r="A552" s="297"/>
      <c r="B552" s="119"/>
      <c r="C552" s="297"/>
      <c r="D552" s="297">
        <v>4269</v>
      </c>
      <c r="E552" s="325" t="s">
        <v>1058</v>
      </c>
      <c r="F552" s="328"/>
      <c r="G552" s="308">
        <f t="shared" si="8"/>
        <v>0</v>
      </c>
      <c r="H552" s="308"/>
      <c r="I552" s="308"/>
    </row>
    <row r="553" spans="1:11" ht="42.75" customHeight="1">
      <c r="A553" s="297">
        <v>2830</v>
      </c>
      <c r="B553" s="110" t="s">
        <v>26</v>
      </c>
      <c r="C553" s="296">
        <v>3</v>
      </c>
      <c r="D553" s="296">
        <v>0</v>
      </c>
      <c r="E553" s="326" t="s">
        <v>671</v>
      </c>
      <c r="F553" s="319" t="s">
        <v>267</v>
      </c>
      <c r="G553" s="308">
        <f t="shared" si="8"/>
        <v>7600</v>
      </c>
      <c r="H553" s="308">
        <f>H555+H559</f>
        <v>7600</v>
      </c>
      <c r="I553" s="308"/>
    </row>
    <row r="554" spans="1:11">
      <c r="A554" s="297"/>
      <c r="B554" s="110"/>
      <c r="C554" s="296"/>
      <c r="D554" s="296"/>
      <c r="E554" s="325" t="s">
        <v>493</v>
      </c>
      <c r="F554" s="326"/>
      <c r="G554" s="308">
        <f t="shared" si="8"/>
        <v>0</v>
      </c>
      <c r="H554" s="327"/>
      <c r="I554" s="327"/>
    </row>
    <row r="555" spans="1:11" ht="16.5" customHeight="1">
      <c r="A555" s="297">
        <v>2831</v>
      </c>
      <c r="B555" s="119" t="s">
        <v>26</v>
      </c>
      <c r="C555" s="297">
        <v>3</v>
      </c>
      <c r="D555" s="297">
        <v>1</v>
      </c>
      <c r="E555" s="325" t="s">
        <v>990</v>
      </c>
      <c r="F555" s="319"/>
      <c r="G555" s="308">
        <f t="shared" si="8"/>
        <v>5500</v>
      </c>
      <c r="H555" s="308">
        <v>5500</v>
      </c>
      <c r="I555" s="308"/>
    </row>
    <row r="556" spans="1:11">
      <c r="A556" s="297"/>
      <c r="B556" s="119"/>
      <c r="C556" s="297"/>
      <c r="D556" s="297"/>
      <c r="E556" s="325"/>
      <c r="F556" s="328"/>
      <c r="G556" s="308">
        <f t="shared" si="8"/>
        <v>0</v>
      </c>
      <c r="H556" s="308"/>
      <c r="I556" s="308"/>
    </row>
    <row r="557" spans="1:11" ht="21.75" customHeight="1">
      <c r="A557" s="297"/>
      <c r="B557" s="119"/>
      <c r="C557" s="297"/>
      <c r="D557" s="297">
        <v>4234</v>
      </c>
      <c r="E557" s="325" t="s">
        <v>458</v>
      </c>
      <c r="F557" s="328"/>
      <c r="G557" s="308">
        <f t="shared" si="8"/>
        <v>5500</v>
      </c>
      <c r="H557" s="308">
        <v>5500</v>
      </c>
      <c r="I557" s="308"/>
    </row>
    <row r="558" spans="1:11">
      <c r="A558" s="297"/>
      <c r="B558" s="119"/>
      <c r="C558" s="297"/>
      <c r="D558" s="297"/>
      <c r="E558" s="325" t="s">
        <v>423</v>
      </c>
      <c r="F558" s="328"/>
      <c r="G558" s="308">
        <f t="shared" si="8"/>
        <v>0</v>
      </c>
      <c r="H558" s="308"/>
      <c r="I558" s="308"/>
    </row>
    <row r="559" spans="1:11" ht="17.25" customHeight="1">
      <c r="A559" s="297">
        <v>2832</v>
      </c>
      <c r="B559" s="119" t="s">
        <v>26</v>
      </c>
      <c r="C559" s="297">
        <v>3</v>
      </c>
      <c r="D559" s="297">
        <v>2</v>
      </c>
      <c r="E559" s="325" t="s">
        <v>673</v>
      </c>
      <c r="F559" s="319"/>
      <c r="G559" s="308">
        <f t="shared" si="8"/>
        <v>2100</v>
      </c>
      <c r="H559" s="308">
        <v>2100</v>
      </c>
      <c r="I559" s="308"/>
    </row>
    <row r="560" spans="1:11" ht="35.25" customHeight="1">
      <c r="A560" s="297"/>
      <c r="B560" s="119"/>
      <c r="C560" s="297"/>
      <c r="D560" s="297"/>
      <c r="E560" s="325" t="s">
        <v>965</v>
      </c>
      <c r="F560" s="328"/>
      <c r="G560" s="308">
        <f t="shared" si="8"/>
        <v>0</v>
      </c>
      <c r="H560" s="308"/>
      <c r="I560" s="308"/>
      <c r="K560" s="306"/>
    </row>
    <row r="561" spans="1:9" ht="33" customHeight="1">
      <c r="A561" s="297"/>
      <c r="B561" s="119"/>
      <c r="C561" s="297"/>
      <c r="D561" s="297">
        <v>4638</v>
      </c>
      <c r="E561" s="325" t="s">
        <v>1015</v>
      </c>
      <c r="F561" s="328"/>
      <c r="G561" s="308">
        <f t="shared" si="8"/>
        <v>2100</v>
      </c>
      <c r="H561" s="308">
        <v>2100</v>
      </c>
      <c r="I561" s="308"/>
    </row>
    <row r="562" spans="1:9">
      <c r="A562" s="297"/>
      <c r="B562" s="119"/>
      <c r="C562" s="297"/>
      <c r="D562" s="297"/>
      <c r="E562" s="325" t="s">
        <v>459</v>
      </c>
      <c r="F562" s="328"/>
      <c r="G562" s="308">
        <f t="shared" si="8"/>
        <v>0</v>
      </c>
      <c r="H562" s="308"/>
      <c r="I562" s="308"/>
    </row>
    <row r="563" spans="1:9" ht="23.25" customHeight="1">
      <c r="A563" s="297">
        <v>2842</v>
      </c>
      <c r="B563" s="110" t="s">
        <v>26</v>
      </c>
      <c r="C563" s="296">
        <v>4</v>
      </c>
      <c r="D563" s="296">
        <v>2</v>
      </c>
      <c r="E563" s="326" t="s">
        <v>674</v>
      </c>
      <c r="F563" s="319" t="s">
        <v>269</v>
      </c>
      <c r="G563" s="308">
        <f t="shared" si="8"/>
        <v>3000</v>
      </c>
      <c r="H563" s="308">
        <v>3000</v>
      </c>
      <c r="I563" s="308"/>
    </row>
    <row r="564" spans="1:9" ht="23.25" hidden="1" customHeight="1">
      <c r="A564" s="297"/>
      <c r="B564" s="110"/>
      <c r="C564" s="296"/>
      <c r="D564" s="296"/>
      <c r="E564" s="325" t="s">
        <v>493</v>
      </c>
      <c r="F564" s="326"/>
      <c r="G564" s="308">
        <f t="shared" si="8"/>
        <v>0</v>
      </c>
      <c r="H564" s="327"/>
      <c r="I564" s="327"/>
    </row>
    <row r="565" spans="1:9" ht="21" hidden="1" customHeight="1">
      <c r="A565" s="297"/>
      <c r="B565" s="119" t="s">
        <v>26</v>
      </c>
      <c r="C565" s="297">
        <v>4</v>
      </c>
      <c r="D565" s="297">
        <v>1</v>
      </c>
      <c r="E565" s="325" t="s">
        <v>598</v>
      </c>
      <c r="F565" s="319"/>
      <c r="G565" s="308">
        <f t="shared" si="8"/>
        <v>0</v>
      </c>
      <c r="H565" s="308"/>
      <c r="I565" s="308"/>
    </row>
    <row r="566" spans="1:9" ht="26.25" hidden="1" customHeight="1">
      <c r="A566" s="297"/>
      <c r="B566" s="119"/>
      <c r="C566" s="297"/>
      <c r="D566" s="297"/>
      <c r="E566" s="325" t="s">
        <v>965</v>
      </c>
      <c r="F566" s="328"/>
      <c r="G566" s="308">
        <f t="shared" si="8"/>
        <v>0</v>
      </c>
      <c r="H566" s="308"/>
      <c r="I566" s="308"/>
    </row>
    <row r="567" spans="1:9" ht="15" hidden="1" customHeight="1">
      <c r="A567" s="297">
        <v>2843</v>
      </c>
      <c r="B567" s="119"/>
      <c r="C567" s="297"/>
      <c r="D567" s="297"/>
      <c r="E567" s="325" t="s">
        <v>423</v>
      </c>
      <c r="F567" s="328"/>
      <c r="G567" s="308">
        <f t="shared" si="8"/>
        <v>0</v>
      </c>
      <c r="H567" s="308"/>
      <c r="I567" s="308"/>
    </row>
    <row r="568" spans="1:9" ht="30" hidden="1" customHeight="1">
      <c r="A568" s="297"/>
      <c r="B568" s="119"/>
      <c r="C568" s="297"/>
      <c r="D568" s="297"/>
      <c r="E568" s="325" t="s">
        <v>423</v>
      </c>
      <c r="F568" s="328"/>
      <c r="G568" s="308">
        <f t="shared" si="8"/>
        <v>0</v>
      </c>
      <c r="H568" s="308"/>
      <c r="I568" s="308"/>
    </row>
    <row r="569" spans="1:9" ht="24" hidden="1" customHeight="1">
      <c r="A569" s="297"/>
      <c r="B569" s="119" t="s">
        <v>26</v>
      </c>
      <c r="C569" s="297">
        <v>4</v>
      </c>
      <c r="D569" s="297">
        <v>2</v>
      </c>
      <c r="E569" s="325" t="s">
        <v>1059</v>
      </c>
      <c r="F569" s="319"/>
      <c r="G569" s="308">
        <f t="shared" si="8"/>
        <v>0</v>
      </c>
      <c r="H569" s="308"/>
      <c r="I569" s="308"/>
    </row>
    <row r="570" spans="1:9" ht="17.25" customHeight="1">
      <c r="A570" s="297"/>
      <c r="B570" s="119"/>
      <c r="C570" s="297"/>
      <c r="D570" s="297">
        <v>4819</v>
      </c>
      <c r="E570" s="325" t="s">
        <v>1060</v>
      </c>
      <c r="F570" s="328"/>
      <c r="G570" s="308">
        <f t="shared" si="8"/>
        <v>3000</v>
      </c>
      <c r="H570" s="308">
        <v>3000</v>
      </c>
      <c r="I570" s="308"/>
    </row>
    <row r="571" spans="1:9" ht="27" customHeight="1">
      <c r="A571" s="297"/>
      <c r="B571" s="119"/>
      <c r="C571" s="297"/>
      <c r="D571" s="297">
        <v>4819</v>
      </c>
      <c r="E571" s="325" t="s">
        <v>1061</v>
      </c>
      <c r="F571" s="328"/>
      <c r="G571" s="308">
        <f t="shared" si="8"/>
        <v>0</v>
      </c>
      <c r="H571" s="308"/>
      <c r="I571" s="308"/>
    </row>
    <row r="572" spans="1:9" ht="19.5" hidden="1" customHeight="1">
      <c r="A572" s="297">
        <v>2850</v>
      </c>
      <c r="B572" s="119"/>
      <c r="C572" s="297"/>
      <c r="D572" s="297">
        <v>4819</v>
      </c>
      <c r="E572" s="325" t="s">
        <v>991</v>
      </c>
      <c r="F572" s="328"/>
      <c r="G572" s="308">
        <f t="shared" si="8"/>
        <v>0</v>
      </c>
      <c r="H572" s="308"/>
      <c r="I572" s="308"/>
    </row>
    <row r="573" spans="1:9" ht="28.5" hidden="1" customHeight="1">
      <c r="A573" s="297"/>
      <c r="B573" s="119"/>
      <c r="C573" s="297"/>
      <c r="D573" s="297">
        <v>4819</v>
      </c>
      <c r="E573" s="325" t="s">
        <v>992</v>
      </c>
      <c r="F573" s="328"/>
      <c r="G573" s="308">
        <f t="shared" si="8"/>
        <v>0</v>
      </c>
      <c r="H573" s="308"/>
      <c r="I573" s="308"/>
    </row>
    <row r="574" spans="1:9" ht="27.75" hidden="1" customHeight="1">
      <c r="A574" s="297">
        <v>2851</v>
      </c>
      <c r="B574" s="119"/>
      <c r="C574" s="297"/>
      <c r="D574" s="297">
        <v>4819</v>
      </c>
      <c r="E574" s="325" t="s">
        <v>1068</v>
      </c>
      <c r="F574" s="309" t="s">
        <v>270</v>
      </c>
      <c r="G574" s="308">
        <f t="shared" si="8"/>
        <v>0</v>
      </c>
      <c r="H574" s="308"/>
      <c r="I574" s="308"/>
    </row>
    <row r="575" spans="1:9" ht="24" hidden="1" customHeight="1">
      <c r="A575" s="297"/>
      <c r="B575" s="119"/>
      <c r="C575" s="297"/>
      <c r="D575" s="297"/>
      <c r="E575" s="325" t="s">
        <v>993</v>
      </c>
      <c r="F575" s="328"/>
      <c r="G575" s="308">
        <f t="shared" si="8"/>
        <v>0</v>
      </c>
      <c r="H575" s="308"/>
      <c r="I575" s="308"/>
    </row>
    <row r="576" spans="1:9" ht="21" hidden="1" customHeight="1">
      <c r="A576" s="297"/>
      <c r="B576" s="119"/>
      <c r="C576" s="297"/>
      <c r="D576" s="297"/>
      <c r="E576" s="325" t="s">
        <v>994</v>
      </c>
      <c r="F576" s="328"/>
      <c r="G576" s="308">
        <f t="shared" si="8"/>
        <v>0</v>
      </c>
      <c r="H576" s="308"/>
      <c r="I576" s="308"/>
    </row>
    <row r="577" spans="1:9" ht="20.25" hidden="1" customHeight="1">
      <c r="A577" s="297"/>
      <c r="B577" s="119"/>
      <c r="C577" s="297"/>
      <c r="D577" s="297"/>
      <c r="E577" s="325" t="s">
        <v>423</v>
      </c>
      <c r="F577" s="328"/>
      <c r="G577" s="308">
        <f t="shared" si="8"/>
        <v>0</v>
      </c>
      <c r="H577" s="308"/>
      <c r="I577" s="308"/>
    </row>
    <row r="578" spans="1:9" ht="18.75" hidden="1" customHeight="1">
      <c r="A578" s="297">
        <v>2860</v>
      </c>
      <c r="B578" s="110" t="s">
        <v>26</v>
      </c>
      <c r="C578" s="296">
        <v>5</v>
      </c>
      <c r="D578" s="296">
        <v>0</v>
      </c>
      <c r="E578" s="319" t="s">
        <v>747</v>
      </c>
      <c r="F578" s="319" t="s">
        <v>271</v>
      </c>
      <c r="G578" s="308">
        <f t="shared" si="8"/>
        <v>0</v>
      </c>
      <c r="H578" s="308"/>
      <c r="I578" s="308"/>
    </row>
    <row r="579" spans="1:9" ht="21.75" hidden="1" customHeight="1">
      <c r="A579" s="297"/>
      <c r="B579" s="110"/>
      <c r="C579" s="296"/>
      <c r="D579" s="296"/>
      <c r="E579" s="325" t="s">
        <v>493</v>
      </c>
      <c r="F579" s="326"/>
      <c r="G579" s="308">
        <f t="shared" si="8"/>
        <v>0</v>
      </c>
      <c r="H579" s="327"/>
      <c r="I579" s="327"/>
    </row>
    <row r="580" spans="1:9" ht="33" hidden="1" customHeight="1">
      <c r="A580" s="297">
        <v>2861</v>
      </c>
      <c r="B580" s="110" t="s">
        <v>26</v>
      </c>
      <c r="C580" s="296">
        <v>5</v>
      </c>
      <c r="D580" s="296">
        <v>1</v>
      </c>
      <c r="E580" s="309" t="s">
        <v>747</v>
      </c>
      <c r="F580" s="309" t="s">
        <v>272</v>
      </c>
      <c r="G580" s="308">
        <f t="shared" si="8"/>
        <v>0</v>
      </c>
      <c r="H580" s="308"/>
      <c r="I580" s="308"/>
    </row>
    <row r="581" spans="1:9" ht="25.5" hidden="1" customHeight="1">
      <c r="A581" s="297"/>
      <c r="B581" s="119"/>
      <c r="C581" s="297"/>
      <c r="D581" s="297"/>
      <c r="E581" s="325" t="s">
        <v>965</v>
      </c>
      <c r="F581" s="328"/>
      <c r="G581" s="308">
        <f t="shared" si="8"/>
        <v>0</v>
      </c>
      <c r="H581" s="308"/>
      <c r="I581" s="308"/>
    </row>
    <row r="582" spans="1:9" ht="22.5" hidden="1" customHeight="1">
      <c r="A582" s="297"/>
      <c r="B582" s="119"/>
      <c r="C582" s="297"/>
      <c r="D582" s="297"/>
      <c r="E582" s="325" t="s">
        <v>423</v>
      </c>
      <c r="F582" s="328"/>
      <c r="G582" s="308">
        <f t="shared" si="8"/>
        <v>0</v>
      </c>
      <c r="H582" s="308"/>
      <c r="I582" s="308"/>
    </row>
    <row r="583" spans="1:9" ht="24" hidden="1" customHeight="1">
      <c r="A583" s="297"/>
      <c r="B583" s="119"/>
      <c r="C583" s="297"/>
      <c r="D583" s="297"/>
      <c r="E583" s="325" t="s">
        <v>423</v>
      </c>
      <c r="F583" s="328"/>
      <c r="G583" s="308">
        <f t="shared" si="8"/>
        <v>0</v>
      </c>
      <c r="H583" s="308"/>
      <c r="I583" s="308"/>
    </row>
    <row r="584" spans="1:9" ht="18" hidden="1" customHeight="1">
      <c r="A584" s="297">
        <v>2900</v>
      </c>
      <c r="B584" s="110" t="s">
        <v>26</v>
      </c>
      <c r="C584" s="296">
        <v>6</v>
      </c>
      <c r="D584" s="296">
        <v>0</v>
      </c>
      <c r="E584" s="319" t="s">
        <v>675</v>
      </c>
      <c r="F584" s="319" t="s">
        <v>335</v>
      </c>
      <c r="G584" s="308">
        <f t="shared" si="8"/>
        <v>0</v>
      </c>
      <c r="H584" s="308"/>
      <c r="I584" s="308"/>
    </row>
    <row r="585" spans="1:9" ht="27.75" hidden="1" customHeight="1">
      <c r="A585" s="297"/>
      <c r="B585" s="110"/>
      <c r="C585" s="296"/>
      <c r="D585" s="296"/>
      <c r="E585" s="325" t="s">
        <v>493</v>
      </c>
      <c r="F585" s="326"/>
      <c r="G585" s="308">
        <f t="shared" si="8"/>
        <v>0</v>
      </c>
      <c r="H585" s="327"/>
      <c r="I585" s="327"/>
    </row>
    <row r="586" spans="1:9" ht="33.75" hidden="1" customHeight="1">
      <c r="A586" s="297">
        <v>2910</v>
      </c>
      <c r="B586" s="119" t="s">
        <v>26</v>
      </c>
      <c r="C586" s="297">
        <v>6</v>
      </c>
      <c r="D586" s="297">
        <v>1</v>
      </c>
      <c r="E586" s="309" t="s">
        <v>675</v>
      </c>
      <c r="F586" s="309" t="s">
        <v>336</v>
      </c>
      <c r="G586" s="308">
        <f t="shared" si="8"/>
        <v>0</v>
      </c>
      <c r="H586" s="308"/>
      <c r="I586" s="308"/>
    </row>
    <row r="587" spans="1:9" ht="23.25" hidden="1" customHeight="1">
      <c r="A587" s="297"/>
      <c r="B587" s="119"/>
      <c r="C587" s="297"/>
      <c r="D587" s="297">
        <v>4819</v>
      </c>
      <c r="E587" s="325"/>
      <c r="F587" s="328"/>
      <c r="G587" s="308">
        <f t="shared" si="8"/>
        <v>0</v>
      </c>
      <c r="H587" s="308"/>
      <c r="I587" s="308"/>
    </row>
    <row r="588" spans="1:9" ht="26.25" hidden="1" customHeight="1">
      <c r="A588" s="297">
        <v>2911</v>
      </c>
      <c r="B588" s="119"/>
      <c r="C588" s="297"/>
      <c r="D588" s="297">
        <v>4819</v>
      </c>
      <c r="E588" s="325"/>
      <c r="F588" s="328"/>
      <c r="G588" s="308">
        <f t="shared" ref="G588:G651" si="9">H588+I588</f>
        <v>0</v>
      </c>
      <c r="H588" s="308"/>
      <c r="I588" s="308"/>
    </row>
    <row r="589" spans="1:9" ht="33" hidden="1" customHeight="1">
      <c r="A589" s="297"/>
      <c r="B589" s="119"/>
      <c r="C589" s="297"/>
      <c r="D589" s="297"/>
      <c r="E589" s="325" t="s">
        <v>423</v>
      </c>
      <c r="F589" s="328"/>
      <c r="G589" s="308">
        <f t="shared" si="9"/>
        <v>0</v>
      </c>
      <c r="H589" s="308"/>
      <c r="I589" s="308"/>
    </row>
    <row r="590" spans="1:9" ht="41.25" customHeight="1">
      <c r="A590" s="297">
        <v>2900</v>
      </c>
      <c r="B590" s="110" t="s">
        <v>27</v>
      </c>
      <c r="C590" s="296">
        <v>0</v>
      </c>
      <c r="D590" s="296">
        <v>0</v>
      </c>
      <c r="E590" s="320" t="s">
        <v>608</v>
      </c>
      <c r="F590" s="330" t="s">
        <v>337</v>
      </c>
      <c r="G590" s="324">
        <f t="shared" si="9"/>
        <v>540500</v>
      </c>
      <c r="H590" s="324">
        <f>H592+H642</f>
        <v>540500</v>
      </c>
      <c r="I590" s="308"/>
    </row>
    <row r="591" spans="1:9">
      <c r="A591" s="297"/>
      <c r="B591" s="110"/>
      <c r="C591" s="296"/>
      <c r="D591" s="296"/>
      <c r="E591" s="325" t="s">
        <v>498</v>
      </c>
      <c r="F591" s="323"/>
      <c r="G591" s="308">
        <f t="shared" si="9"/>
        <v>0</v>
      </c>
      <c r="H591" s="308"/>
      <c r="I591" s="308"/>
    </row>
    <row r="592" spans="1:9" ht="36.75" customHeight="1">
      <c r="A592" s="297">
        <v>2910</v>
      </c>
      <c r="B592" s="110" t="s">
        <v>27</v>
      </c>
      <c r="C592" s="296">
        <v>1</v>
      </c>
      <c r="D592" s="296">
        <v>0</v>
      </c>
      <c r="E592" s="326" t="s">
        <v>676</v>
      </c>
      <c r="F592" s="326" t="s">
        <v>338</v>
      </c>
      <c r="G592" s="308">
        <f t="shared" si="9"/>
        <v>394500</v>
      </c>
      <c r="H592" s="308">
        <v>394500</v>
      </c>
      <c r="I592" s="308"/>
    </row>
    <row r="593" spans="1:11">
      <c r="A593" s="297"/>
      <c r="B593" s="110"/>
      <c r="C593" s="296"/>
      <c r="D593" s="296"/>
      <c r="E593" s="325" t="s">
        <v>493</v>
      </c>
      <c r="F593" s="326"/>
      <c r="G593" s="308">
        <f t="shared" si="9"/>
        <v>0</v>
      </c>
      <c r="H593" s="308"/>
      <c r="I593" s="327"/>
      <c r="K593" s="306"/>
    </row>
    <row r="594" spans="1:11" ht="27" customHeight="1">
      <c r="A594" s="297">
        <v>2911</v>
      </c>
      <c r="B594" s="110" t="s">
        <v>27</v>
      </c>
      <c r="C594" s="296">
        <v>1</v>
      </c>
      <c r="D594" s="296">
        <v>1</v>
      </c>
      <c r="E594" s="325" t="s">
        <v>677</v>
      </c>
      <c r="F594" s="309" t="s">
        <v>339</v>
      </c>
      <c r="G594" s="308">
        <f t="shared" si="9"/>
        <v>394500</v>
      </c>
      <c r="H594" s="308">
        <f>H596+H597+H598+H599+H600+H601+H602+H603+H604+H605+H606</f>
        <v>394500</v>
      </c>
      <c r="I594" s="308"/>
    </row>
    <row r="595" spans="1:11">
      <c r="A595" s="297"/>
      <c r="B595" s="119"/>
      <c r="C595" s="297"/>
      <c r="D595" s="297"/>
      <c r="E595" s="325" t="s">
        <v>498</v>
      </c>
      <c r="F595" s="328"/>
      <c r="G595" s="308">
        <f t="shared" si="9"/>
        <v>0</v>
      </c>
      <c r="H595" s="308"/>
      <c r="I595" s="308"/>
    </row>
    <row r="596" spans="1:11" ht="27" customHeight="1">
      <c r="A596" s="297"/>
      <c r="B596" s="119"/>
      <c r="C596" s="297"/>
      <c r="D596" s="297">
        <v>4511</v>
      </c>
      <c r="E596" s="325" t="s">
        <v>995</v>
      </c>
      <c r="F596" s="328"/>
      <c r="G596" s="308">
        <f t="shared" si="9"/>
        <v>52000</v>
      </c>
      <c r="H596" s="308">
        <v>52000</v>
      </c>
      <c r="I596" s="308"/>
    </row>
    <row r="597" spans="1:11" ht="26.25" customHeight="1">
      <c r="A597" s="297"/>
      <c r="B597" s="119"/>
      <c r="C597" s="297"/>
      <c r="D597" s="297">
        <v>4511</v>
      </c>
      <c r="E597" s="325" t="s">
        <v>1062</v>
      </c>
      <c r="F597" s="328"/>
      <c r="G597" s="308">
        <f t="shared" si="9"/>
        <v>55000</v>
      </c>
      <c r="H597" s="308">
        <v>55000</v>
      </c>
      <c r="I597" s="308"/>
    </row>
    <row r="598" spans="1:11" ht="21.75" customHeight="1">
      <c r="A598" s="297"/>
      <c r="B598" s="119"/>
      <c r="C598" s="297"/>
      <c r="D598" s="297">
        <v>4511</v>
      </c>
      <c r="E598" s="325" t="s">
        <v>1063</v>
      </c>
      <c r="F598" s="328"/>
      <c r="G598" s="308">
        <f t="shared" si="9"/>
        <v>64000</v>
      </c>
      <c r="H598" s="308">
        <v>64000</v>
      </c>
      <c r="I598" s="308"/>
    </row>
    <row r="599" spans="1:11" ht="21" customHeight="1">
      <c r="A599" s="297"/>
      <c r="B599" s="119"/>
      <c r="C599" s="297"/>
      <c r="D599" s="297">
        <v>4511</v>
      </c>
      <c r="E599" s="325" t="s">
        <v>1064</v>
      </c>
      <c r="F599" s="328"/>
      <c r="G599" s="308">
        <f t="shared" si="9"/>
        <v>48000</v>
      </c>
      <c r="H599" s="308">
        <v>48000</v>
      </c>
      <c r="I599" s="308"/>
    </row>
    <row r="600" spans="1:11" ht="25.5" customHeight="1">
      <c r="A600" s="297"/>
      <c r="B600" s="119"/>
      <c r="C600" s="297"/>
      <c r="D600" s="297">
        <v>4511</v>
      </c>
      <c r="E600" s="325" t="s">
        <v>996</v>
      </c>
      <c r="F600" s="328"/>
      <c r="G600" s="308">
        <f t="shared" si="9"/>
        <v>25000</v>
      </c>
      <c r="H600" s="308">
        <v>25000</v>
      </c>
      <c r="I600" s="308"/>
    </row>
    <row r="601" spans="1:11" ht="30" customHeight="1">
      <c r="A601" s="297"/>
      <c r="B601" s="119"/>
      <c r="C601" s="297"/>
      <c r="D601" s="297">
        <v>4511</v>
      </c>
      <c r="E601" s="325" t="s">
        <v>997</v>
      </c>
      <c r="F601" s="328"/>
      <c r="G601" s="308">
        <f t="shared" si="9"/>
        <v>22000</v>
      </c>
      <c r="H601" s="308">
        <v>22000</v>
      </c>
      <c r="I601" s="308"/>
    </row>
    <row r="602" spans="1:11" ht="27.75" customHeight="1">
      <c r="A602" s="297"/>
      <c r="B602" s="119"/>
      <c r="C602" s="297"/>
      <c r="D602" s="297">
        <v>4511</v>
      </c>
      <c r="E602" s="325" t="s">
        <v>998</v>
      </c>
      <c r="F602" s="328"/>
      <c r="G602" s="308">
        <f t="shared" si="9"/>
        <v>38000</v>
      </c>
      <c r="H602" s="308">
        <v>38000</v>
      </c>
      <c r="I602" s="308"/>
    </row>
    <row r="603" spans="1:11" ht="36.75" customHeight="1">
      <c r="A603" s="297"/>
      <c r="B603" s="119"/>
      <c r="C603" s="297"/>
      <c r="D603" s="297">
        <v>4511</v>
      </c>
      <c r="E603" s="325" t="s">
        <v>999</v>
      </c>
      <c r="F603" s="328"/>
      <c r="G603" s="308">
        <f t="shared" si="9"/>
        <v>16500</v>
      </c>
      <c r="H603" s="308">
        <v>16500</v>
      </c>
      <c r="I603" s="308"/>
    </row>
    <row r="604" spans="1:11" ht="33" customHeight="1">
      <c r="A604" s="297"/>
      <c r="B604" s="119"/>
      <c r="C604" s="297"/>
      <c r="D604" s="297">
        <v>4511</v>
      </c>
      <c r="E604" s="325" t="s">
        <v>1000</v>
      </c>
      <c r="F604" s="328"/>
      <c r="G604" s="308">
        <f t="shared" si="9"/>
        <v>30000</v>
      </c>
      <c r="H604" s="308">
        <v>30000</v>
      </c>
      <c r="I604" s="308"/>
    </row>
    <row r="605" spans="1:11" ht="24" customHeight="1">
      <c r="A605" s="297"/>
      <c r="B605" s="119"/>
      <c r="C605" s="297"/>
      <c r="D605" s="297">
        <v>4511</v>
      </c>
      <c r="E605" s="325" t="s">
        <v>1001</v>
      </c>
      <c r="F605" s="309" t="s">
        <v>340</v>
      </c>
      <c r="G605" s="308">
        <f t="shared" si="9"/>
        <v>11000</v>
      </c>
      <c r="H605" s="308">
        <v>11000</v>
      </c>
      <c r="I605" s="308"/>
    </row>
    <row r="606" spans="1:11" ht="21.75" customHeight="1">
      <c r="A606" s="297"/>
      <c r="B606" s="119"/>
      <c r="C606" s="297"/>
      <c r="D606" s="297">
        <v>4511</v>
      </c>
      <c r="E606" s="325" t="s">
        <v>1002</v>
      </c>
      <c r="F606" s="309" t="s">
        <v>340</v>
      </c>
      <c r="G606" s="308">
        <f t="shared" si="9"/>
        <v>33000</v>
      </c>
      <c r="H606" s="308">
        <v>33000</v>
      </c>
      <c r="I606" s="308"/>
      <c r="K606" s="306"/>
    </row>
    <row r="607" spans="1:11" hidden="1">
      <c r="A607" s="297"/>
      <c r="B607" s="119"/>
      <c r="C607" s="297"/>
      <c r="D607" s="297"/>
      <c r="E607" s="325"/>
      <c r="F607" s="328"/>
      <c r="G607" s="308">
        <f t="shared" si="9"/>
        <v>0</v>
      </c>
      <c r="H607" s="308"/>
      <c r="I607" s="308"/>
    </row>
    <row r="608" spans="1:11" hidden="1">
      <c r="A608" s="297"/>
      <c r="B608" s="119"/>
      <c r="C608" s="297"/>
      <c r="D608" s="297"/>
      <c r="E608" s="325" t="s">
        <v>423</v>
      </c>
      <c r="F608" s="328"/>
      <c r="G608" s="308">
        <f t="shared" si="9"/>
        <v>0</v>
      </c>
      <c r="H608" s="308"/>
      <c r="I608" s="308"/>
    </row>
    <row r="609" spans="1:9" hidden="1">
      <c r="A609" s="297"/>
      <c r="B609" s="119"/>
      <c r="C609" s="297"/>
      <c r="D609" s="297"/>
      <c r="E609" s="325" t="s">
        <v>423</v>
      </c>
      <c r="F609" s="328"/>
      <c r="G609" s="308">
        <f t="shared" si="9"/>
        <v>0</v>
      </c>
      <c r="H609" s="308"/>
      <c r="I609" s="308"/>
    </row>
    <row r="610" spans="1:9" hidden="1">
      <c r="A610" s="297">
        <v>2922</v>
      </c>
      <c r="B610" s="110" t="s">
        <v>27</v>
      </c>
      <c r="C610" s="296">
        <v>2</v>
      </c>
      <c r="D610" s="296">
        <v>0</v>
      </c>
      <c r="E610" s="326" t="s">
        <v>679</v>
      </c>
      <c r="F610" s="326" t="s">
        <v>341</v>
      </c>
      <c r="G610" s="308">
        <f t="shared" si="9"/>
        <v>0</v>
      </c>
      <c r="H610" s="308"/>
      <c r="I610" s="308"/>
    </row>
    <row r="611" spans="1:9" hidden="1">
      <c r="A611" s="297"/>
      <c r="B611" s="110"/>
      <c r="C611" s="296"/>
      <c r="D611" s="296"/>
      <c r="E611" s="325" t="s">
        <v>493</v>
      </c>
      <c r="F611" s="326"/>
      <c r="G611" s="308">
        <f t="shared" si="9"/>
        <v>0</v>
      </c>
      <c r="H611" s="308"/>
      <c r="I611" s="327"/>
    </row>
    <row r="612" spans="1:9" ht="0.75" hidden="1" customHeight="1">
      <c r="A612" s="297"/>
      <c r="B612" s="119" t="s">
        <v>27</v>
      </c>
      <c r="C612" s="297">
        <v>2</v>
      </c>
      <c r="D612" s="297">
        <v>2</v>
      </c>
      <c r="E612" s="326" t="s">
        <v>1003</v>
      </c>
      <c r="F612" s="309" t="s">
        <v>342</v>
      </c>
      <c r="G612" s="308">
        <f t="shared" si="9"/>
        <v>0</v>
      </c>
      <c r="H612" s="327"/>
      <c r="I612" s="308"/>
    </row>
    <row r="613" spans="1:9" ht="15" hidden="1" customHeight="1">
      <c r="A613" s="297"/>
      <c r="B613" s="119"/>
      <c r="C613" s="297"/>
      <c r="D613" s="297">
        <v>4638</v>
      </c>
      <c r="E613" s="325" t="s">
        <v>949</v>
      </c>
      <c r="F613" s="328"/>
      <c r="G613" s="308">
        <f t="shared" si="9"/>
        <v>0</v>
      </c>
      <c r="H613" s="308"/>
      <c r="I613" s="308"/>
    </row>
    <row r="614" spans="1:9" ht="15" hidden="1" customHeight="1">
      <c r="A614" s="297">
        <v>2930</v>
      </c>
      <c r="B614" s="119"/>
      <c r="C614" s="297"/>
      <c r="D614" s="297"/>
      <c r="E614" s="325" t="s">
        <v>423</v>
      </c>
      <c r="F614" s="328"/>
      <c r="G614" s="308">
        <f t="shared" si="9"/>
        <v>0</v>
      </c>
      <c r="H614" s="308"/>
      <c r="I614" s="308"/>
    </row>
    <row r="615" spans="1:9" ht="15" hidden="1" customHeight="1">
      <c r="A615" s="297"/>
      <c r="B615" s="119"/>
      <c r="C615" s="297"/>
      <c r="D615" s="297"/>
      <c r="E615" s="325"/>
      <c r="F615" s="328"/>
      <c r="G615" s="308">
        <f t="shared" si="9"/>
        <v>0</v>
      </c>
      <c r="H615" s="308"/>
      <c r="I615" s="308"/>
    </row>
    <row r="616" spans="1:9" ht="15" hidden="1" customHeight="1">
      <c r="A616" s="297">
        <v>2931</v>
      </c>
      <c r="B616" s="119"/>
      <c r="C616" s="297"/>
      <c r="D616" s="297">
        <v>5113</v>
      </c>
      <c r="E616" s="325"/>
      <c r="F616" s="309" t="s">
        <v>343</v>
      </c>
      <c r="G616" s="308">
        <f t="shared" si="9"/>
        <v>0</v>
      </c>
      <c r="H616" s="308"/>
      <c r="I616" s="308"/>
    </row>
    <row r="617" spans="1:9" ht="15" hidden="1" customHeight="1">
      <c r="A617" s="297"/>
      <c r="B617" s="119"/>
      <c r="C617" s="297"/>
      <c r="D617" s="297">
        <v>5112</v>
      </c>
      <c r="E617" s="325"/>
      <c r="F617" s="328"/>
      <c r="G617" s="308">
        <f t="shared" si="9"/>
        <v>0</v>
      </c>
      <c r="H617" s="308"/>
      <c r="I617" s="308"/>
    </row>
    <row r="618" spans="1:9" ht="15" hidden="1" customHeight="1">
      <c r="A618" s="297"/>
      <c r="B618" s="119"/>
      <c r="C618" s="297"/>
      <c r="D618" s="297">
        <v>4511</v>
      </c>
      <c r="E618" s="325"/>
      <c r="F618" s="328"/>
      <c r="G618" s="308">
        <f t="shared" si="9"/>
        <v>0</v>
      </c>
      <c r="H618" s="308"/>
      <c r="I618" s="308"/>
    </row>
    <row r="619" spans="1:9" ht="15" hidden="1" customHeight="1">
      <c r="A619" s="297"/>
      <c r="B619" s="119"/>
      <c r="C619" s="297"/>
      <c r="D619" s="297">
        <v>4511</v>
      </c>
      <c r="E619" s="325"/>
      <c r="F619" s="328"/>
      <c r="G619" s="308">
        <f t="shared" si="9"/>
        <v>0</v>
      </c>
      <c r="H619" s="308"/>
      <c r="I619" s="308"/>
    </row>
    <row r="620" spans="1:9" ht="15" hidden="1" customHeight="1">
      <c r="A620" s="297">
        <v>2932</v>
      </c>
      <c r="B620" s="110" t="s">
        <v>27</v>
      </c>
      <c r="C620" s="296">
        <v>3</v>
      </c>
      <c r="D620" s="296">
        <v>0</v>
      </c>
      <c r="E620" s="326" t="s">
        <v>682</v>
      </c>
      <c r="F620" s="326" t="s">
        <v>344</v>
      </c>
      <c r="G620" s="308">
        <f t="shared" si="9"/>
        <v>0</v>
      </c>
      <c r="H620" s="308"/>
      <c r="I620" s="308"/>
    </row>
    <row r="621" spans="1:9" ht="35.25" hidden="1" customHeight="1">
      <c r="A621" s="297"/>
      <c r="B621" s="110"/>
      <c r="C621" s="296"/>
      <c r="D621" s="296"/>
      <c r="E621" s="325" t="s">
        <v>493</v>
      </c>
      <c r="F621" s="326"/>
      <c r="G621" s="308">
        <f t="shared" si="9"/>
        <v>0</v>
      </c>
      <c r="H621" s="308"/>
      <c r="I621" s="327"/>
    </row>
    <row r="622" spans="1:9" ht="15" hidden="1" customHeight="1">
      <c r="A622" s="297"/>
      <c r="B622" s="119" t="s">
        <v>27</v>
      </c>
      <c r="C622" s="297">
        <v>3</v>
      </c>
      <c r="D622" s="297">
        <v>1</v>
      </c>
      <c r="E622" s="325" t="s">
        <v>683</v>
      </c>
      <c r="F622" s="309" t="s">
        <v>345</v>
      </c>
      <c r="G622" s="308">
        <f t="shared" si="9"/>
        <v>0</v>
      </c>
      <c r="H622" s="327"/>
      <c r="I622" s="308"/>
    </row>
    <row r="623" spans="1:9" ht="15" hidden="1" customHeight="1">
      <c r="A623" s="297"/>
      <c r="B623" s="119"/>
      <c r="C623" s="297"/>
      <c r="D623" s="297"/>
      <c r="E623" s="325" t="s">
        <v>965</v>
      </c>
      <c r="F623" s="328"/>
      <c r="G623" s="308">
        <f t="shared" si="9"/>
        <v>0</v>
      </c>
      <c r="H623" s="308"/>
      <c r="I623" s="308"/>
    </row>
    <row r="624" spans="1:9" ht="15" hidden="1" customHeight="1">
      <c r="A624" s="297">
        <v>2940</v>
      </c>
      <c r="B624" s="119"/>
      <c r="C624" s="297"/>
      <c r="D624" s="297"/>
      <c r="E624" s="325" t="s">
        <v>423</v>
      </c>
      <c r="F624" s="328"/>
      <c r="G624" s="308">
        <f t="shared" si="9"/>
        <v>0</v>
      </c>
      <c r="H624" s="308"/>
      <c r="I624" s="308"/>
    </row>
    <row r="625" spans="1:9" ht="15" hidden="1" customHeight="1">
      <c r="A625" s="297"/>
      <c r="B625" s="119"/>
      <c r="C625" s="297"/>
      <c r="D625" s="297"/>
      <c r="E625" s="325" t="s">
        <v>423</v>
      </c>
      <c r="F625" s="328"/>
      <c r="G625" s="308">
        <f t="shared" si="9"/>
        <v>0</v>
      </c>
      <c r="H625" s="308"/>
      <c r="I625" s="308"/>
    </row>
    <row r="626" spans="1:9" ht="15" hidden="1" customHeight="1">
      <c r="A626" s="297">
        <v>2941</v>
      </c>
      <c r="B626" s="119" t="s">
        <v>27</v>
      </c>
      <c r="C626" s="297">
        <v>3</v>
      </c>
      <c r="D626" s="297">
        <v>2</v>
      </c>
      <c r="E626" s="325" t="s">
        <v>684</v>
      </c>
      <c r="F626" s="309"/>
      <c r="G626" s="308">
        <f t="shared" si="9"/>
        <v>0</v>
      </c>
      <c r="H626" s="308"/>
      <c r="I626" s="308"/>
    </row>
    <row r="627" spans="1:9" ht="15" hidden="1" customHeight="1">
      <c r="A627" s="297"/>
      <c r="B627" s="119"/>
      <c r="C627" s="297"/>
      <c r="D627" s="297"/>
      <c r="E627" s="325" t="s">
        <v>965</v>
      </c>
      <c r="F627" s="328"/>
      <c r="G627" s="308">
        <f t="shared" si="9"/>
        <v>0</v>
      </c>
      <c r="H627" s="308"/>
      <c r="I627" s="308"/>
    </row>
    <row r="628" spans="1:9" ht="15" hidden="1" customHeight="1">
      <c r="A628" s="297"/>
      <c r="B628" s="119"/>
      <c r="C628" s="297"/>
      <c r="D628" s="297"/>
      <c r="E628" s="325" t="s">
        <v>423</v>
      </c>
      <c r="F628" s="328"/>
      <c r="G628" s="308">
        <f t="shared" si="9"/>
        <v>0</v>
      </c>
      <c r="H628" s="308"/>
      <c r="I628" s="308"/>
    </row>
    <row r="629" spans="1:9" ht="15" hidden="1" customHeight="1">
      <c r="A629" s="297"/>
      <c r="B629" s="119"/>
      <c r="C629" s="297"/>
      <c r="D629" s="297"/>
      <c r="E629" s="325" t="s">
        <v>423</v>
      </c>
      <c r="F629" s="328"/>
      <c r="G629" s="308">
        <f t="shared" si="9"/>
        <v>0</v>
      </c>
      <c r="H629" s="308"/>
      <c r="I629" s="308"/>
    </row>
    <row r="630" spans="1:9" ht="15" hidden="1" customHeight="1">
      <c r="A630" s="297"/>
      <c r="B630" s="110" t="s">
        <v>27</v>
      </c>
      <c r="C630" s="296">
        <v>4</v>
      </c>
      <c r="D630" s="296">
        <v>0</v>
      </c>
      <c r="E630" s="326" t="s">
        <v>685</v>
      </c>
      <c r="F630" s="326" t="s">
        <v>346</v>
      </c>
      <c r="G630" s="308">
        <f t="shared" si="9"/>
        <v>0</v>
      </c>
      <c r="H630" s="308"/>
      <c r="I630" s="308"/>
    </row>
    <row r="631" spans="1:9" ht="15" hidden="1" customHeight="1">
      <c r="A631" s="297"/>
      <c r="B631" s="110"/>
      <c r="C631" s="296"/>
      <c r="D631" s="296"/>
      <c r="E631" s="325" t="s">
        <v>493</v>
      </c>
      <c r="F631" s="326"/>
      <c r="G631" s="308">
        <f t="shared" si="9"/>
        <v>0</v>
      </c>
      <c r="H631" s="308"/>
      <c r="I631" s="327"/>
    </row>
    <row r="632" spans="1:9" ht="15" hidden="1" customHeight="1">
      <c r="A632" s="297">
        <v>2942</v>
      </c>
      <c r="B632" s="119" t="s">
        <v>27</v>
      </c>
      <c r="C632" s="297">
        <v>4</v>
      </c>
      <c r="D632" s="297">
        <v>1</v>
      </c>
      <c r="E632" s="325" t="s">
        <v>686</v>
      </c>
      <c r="F632" s="309" t="s">
        <v>347</v>
      </c>
      <c r="G632" s="308">
        <f t="shared" si="9"/>
        <v>0</v>
      </c>
      <c r="H632" s="327"/>
      <c r="I632" s="308"/>
    </row>
    <row r="633" spans="1:9" ht="15" hidden="1" customHeight="1">
      <c r="A633" s="297"/>
      <c r="B633" s="119"/>
      <c r="C633" s="297"/>
      <c r="D633" s="297"/>
      <c r="E633" s="325" t="s">
        <v>965</v>
      </c>
      <c r="F633" s="328"/>
      <c r="G633" s="308">
        <f t="shared" si="9"/>
        <v>0</v>
      </c>
      <c r="H633" s="308"/>
      <c r="I633" s="308"/>
    </row>
    <row r="634" spans="1:9" ht="15" hidden="1" customHeight="1">
      <c r="A634" s="297"/>
      <c r="B634" s="119"/>
      <c r="C634" s="297"/>
      <c r="D634" s="297"/>
      <c r="E634" s="325" t="s">
        <v>423</v>
      </c>
      <c r="F634" s="328"/>
      <c r="G634" s="308">
        <f t="shared" si="9"/>
        <v>0</v>
      </c>
      <c r="H634" s="308"/>
      <c r="I634" s="308"/>
    </row>
    <row r="635" spans="1:9" hidden="1">
      <c r="A635" s="297"/>
      <c r="B635" s="119"/>
      <c r="C635" s="297"/>
      <c r="D635" s="297"/>
      <c r="E635" s="325"/>
      <c r="F635" s="328"/>
      <c r="G635" s="308">
        <f t="shared" si="9"/>
        <v>0</v>
      </c>
      <c r="H635" s="308"/>
      <c r="I635" s="328"/>
    </row>
    <row r="636" spans="1:9" hidden="1">
      <c r="A636" s="297">
        <v>2950</v>
      </c>
      <c r="B636" s="119"/>
      <c r="C636" s="297"/>
      <c r="D636" s="297"/>
      <c r="E636" s="325"/>
      <c r="F636" s="328"/>
      <c r="G636" s="308">
        <f t="shared" si="9"/>
        <v>0</v>
      </c>
      <c r="H636" s="308"/>
      <c r="I636" s="334"/>
    </row>
    <row r="637" spans="1:9" hidden="1">
      <c r="A637" s="297"/>
      <c r="B637" s="119"/>
      <c r="C637" s="297"/>
      <c r="D637" s="297">
        <v>4511</v>
      </c>
      <c r="E637" s="325" t="s">
        <v>950</v>
      </c>
      <c r="F637" s="328"/>
      <c r="G637" s="308">
        <f t="shared" si="9"/>
        <v>0</v>
      </c>
      <c r="H637" s="308"/>
      <c r="I637" s="308"/>
    </row>
    <row r="638" spans="1:9" hidden="1">
      <c r="A638" s="297">
        <v>2951</v>
      </c>
      <c r="B638" s="119" t="s">
        <v>27</v>
      </c>
      <c r="C638" s="297">
        <v>2</v>
      </c>
      <c r="D638" s="297">
        <v>4511</v>
      </c>
      <c r="E638" s="325" t="s">
        <v>951</v>
      </c>
      <c r="F638" s="309" t="s">
        <v>348</v>
      </c>
      <c r="G638" s="308">
        <f t="shared" si="9"/>
        <v>0</v>
      </c>
      <c r="H638" s="308"/>
      <c r="I638" s="308"/>
    </row>
    <row r="639" spans="1:9" hidden="1">
      <c r="A639" s="297"/>
      <c r="B639" s="119"/>
      <c r="C639" s="297"/>
      <c r="D639" s="297">
        <v>4511</v>
      </c>
      <c r="E639" s="325"/>
      <c r="F639" s="328"/>
      <c r="G639" s="308">
        <f t="shared" si="9"/>
        <v>0</v>
      </c>
      <c r="H639" s="308"/>
      <c r="I639" s="308"/>
    </row>
    <row r="640" spans="1:9" hidden="1">
      <c r="A640" s="297"/>
      <c r="B640" s="119" t="s">
        <v>27</v>
      </c>
      <c r="C640" s="297">
        <v>3</v>
      </c>
      <c r="D640" s="297">
        <v>1</v>
      </c>
      <c r="E640" s="325"/>
      <c r="F640" s="328"/>
      <c r="G640" s="308">
        <f t="shared" si="9"/>
        <v>0</v>
      </c>
      <c r="H640" s="308"/>
      <c r="I640" s="308"/>
    </row>
    <row r="641" spans="1:9" hidden="1">
      <c r="A641" s="297"/>
      <c r="B641" s="119"/>
      <c r="C641" s="297"/>
      <c r="D641" s="297">
        <v>4511</v>
      </c>
      <c r="E641" s="325"/>
      <c r="F641" s="328"/>
      <c r="G641" s="308">
        <f t="shared" si="9"/>
        <v>0</v>
      </c>
      <c r="H641" s="308"/>
      <c r="I641" s="308"/>
    </row>
    <row r="642" spans="1:9" ht="29.25" customHeight="1">
      <c r="A642" s="297">
        <v>2950</v>
      </c>
      <c r="B642" s="110" t="s">
        <v>27</v>
      </c>
      <c r="C642" s="296">
        <v>5</v>
      </c>
      <c r="D642" s="296">
        <v>0</v>
      </c>
      <c r="E642" s="326" t="s">
        <v>688</v>
      </c>
      <c r="F642" s="326" t="s">
        <v>349</v>
      </c>
      <c r="G642" s="308">
        <f t="shared" si="9"/>
        <v>146000</v>
      </c>
      <c r="H642" s="308">
        <f>H644</f>
        <v>146000</v>
      </c>
      <c r="I642" s="308"/>
    </row>
    <row r="643" spans="1:9">
      <c r="A643" s="297"/>
      <c r="B643" s="110"/>
      <c r="C643" s="296"/>
      <c r="D643" s="296"/>
      <c r="E643" s="325" t="s">
        <v>493</v>
      </c>
      <c r="F643" s="326"/>
      <c r="G643" s="308">
        <f t="shared" si="9"/>
        <v>0</v>
      </c>
      <c r="H643" s="327"/>
      <c r="I643" s="327"/>
    </row>
    <row r="644" spans="1:9" ht="31.5" customHeight="1">
      <c r="A644" s="297">
        <v>2951</v>
      </c>
      <c r="B644" s="119" t="s">
        <v>27</v>
      </c>
      <c r="C644" s="297">
        <v>5</v>
      </c>
      <c r="D644" s="297">
        <v>1</v>
      </c>
      <c r="E644" s="325" t="s">
        <v>689</v>
      </c>
      <c r="F644" s="326"/>
      <c r="G644" s="308">
        <f t="shared" si="9"/>
        <v>146000</v>
      </c>
      <c r="H644" s="308">
        <f>H646+H647+H648+H649</f>
        <v>146000</v>
      </c>
      <c r="I644" s="308"/>
    </row>
    <row r="645" spans="1:9">
      <c r="A645" s="297"/>
      <c r="B645" s="119"/>
      <c r="C645" s="297"/>
      <c r="D645" s="297"/>
      <c r="E645" s="325" t="s">
        <v>498</v>
      </c>
      <c r="F645" s="328"/>
      <c r="G645" s="308">
        <f t="shared" si="9"/>
        <v>0</v>
      </c>
      <c r="H645" s="308"/>
      <c r="I645" s="308"/>
    </row>
    <row r="646" spans="1:9" ht="21" customHeight="1">
      <c r="A646" s="297"/>
      <c r="B646" s="119"/>
      <c r="C646" s="297"/>
      <c r="D646" s="297">
        <v>4511</v>
      </c>
      <c r="E646" s="325" t="s">
        <v>1004</v>
      </c>
      <c r="F646" s="328"/>
      <c r="G646" s="308">
        <f t="shared" si="9"/>
        <v>51000</v>
      </c>
      <c r="H646" s="308">
        <v>51000</v>
      </c>
      <c r="I646" s="308"/>
    </row>
    <row r="647" spans="1:9" ht="24" customHeight="1">
      <c r="A647" s="297"/>
      <c r="B647" s="119"/>
      <c r="C647" s="297"/>
      <c r="D647" s="297">
        <v>4511</v>
      </c>
      <c r="E647" s="325" t="s">
        <v>1005</v>
      </c>
      <c r="F647" s="328"/>
      <c r="G647" s="308">
        <f t="shared" si="9"/>
        <v>28000</v>
      </c>
      <c r="H647" s="308">
        <v>28000</v>
      </c>
      <c r="I647" s="308"/>
    </row>
    <row r="648" spans="1:9" ht="30" customHeight="1">
      <c r="A648" s="297"/>
      <c r="B648" s="119"/>
      <c r="C648" s="297"/>
      <c r="D648" s="297">
        <v>4511</v>
      </c>
      <c r="E648" s="325" t="s">
        <v>1006</v>
      </c>
      <c r="F648" s="328"/>
      <c r="G648" s="308">
        <f t="shared" si="9"/>
        <v>54000</v>
      </c>
      <c r="H648" s="308">
        <v>54000</v>
      </c>
      <c r="I648" s="308"/>
    </row>
    <row r="649" spans="1:9" ht="27" customHeight="1">
      <c r="A649" s="297"/>
      <c r="B649" s="119"/>
      <c r="C649" s="297"/>
      <c r="D649" s="297">
        <v>4511</v>
      </c>
      <c r="E649" s="325" t="s">
        <v>1007</v>
      </c>
      <c r="F649" s="328"/>
      <c r="G649" s="308">
        <f t="shared" si="9"/>
        <v>13000</v>
      </c>
      <c r="H649" s="308">
        <v>13000</v>
      </c>
      <c r="I649" s="308"/>
    </row>
    <row r="650" spans="1:9" ht="19.5" customHeight="1">
      <c r="A650" s="297"/>
      <c r="B650" s="119"/>
      <c r="C650" s="297"/>
      <c r="D650" s="297">
        <v>4511</v>
      </c>
      <c r="E650" s="325"/>
      <c r="F650" s="325" t="s">
        <v>1005</v>
      </c>
      <c r="G650" s="308">
        <f t="shared" si="9"/>
        <v>0</v>
      </c>
      <c r="H650" s="308"/>
      <c r="I650" s="308"/>
    </row>
    <row r="651" spans="1:9" ht="23.25" customHeight="1">
      <c r="A651" s="297"/>
      <c r="B651" s="119"/>
      <c r="C651" s="297">
        <v>5</v>
      </c>
      <c r="D651" s="297">
        <v>1</v>
      </c>
      <c r="E651" s="325" t="s">
        <v>460</v>
      </c>
      <c r="F651" s="328"/>
      <c r="G651" s="308">
        <f t="shared" si="9"/>
        <v>0</v>
      </c>
      <c r="H651" s="308"/>
      <c r="I651" s="308"/>
    </row>
    <row r="652" spans="1:9">
      <c r="A652" s="297"/>
      <c r="B652" s="119"/>
      <c r="C652" s="297"/>
      <c r="D652" s="297">
        <v>4111</v>
      </c>
      <c r="E652" s="325" t="s">
        <v>461</v>
      </c>
      <c r="F652" s="328"/>
      <c r="G652" s="308">
        <f t="shared" ref="G652:G715" si="10">H652+I652</f>
        <v>0</v>
      </c>
      <c r="H652" s="308"/>
      <c r="I652" s="308"/>
    </row>
    <row r="653" spans="1:9" ht="27" customHeight="1">
      <c r="A653" s="297"/>
      <c r="B653" s="119"/>
      <c r="C653" s="297"/>
      <c r="D653" s="297">
        <v>4239</v>
      </c>
      <c r="E653" s="325" t="s">
        <v>462</v>
      </c>
      <c r="F653" s="309" t="s">
        <v>350</v>
      </c>
      <c r="G653" s="308">
        <f t="shared" si="10"/>
        <v>0</v>
      </c>
      <c r="H653" s="308"/>
      <c r="I653" s="308"/>
    </row>
    <row r="654" spans="1:9" ht="25.5" hidden="1">
      <c r="A654" s="297"/>
      <c r="B654" s="119"/>
      <c r="C654" s="297"/>
      <c r="D654" s="297"/>
      <c r="E654" s="325" t="s">
        <v>965</v>
      </c>
      <c r="F654" s="328"/>
      <c r="G654" s="308">
        <f t="shared" si="10"/>
        <v>0</v>
      </c>
      <c r="H654" s="308"/>
      <c r="I654" s="308"/>
    </row>
    <row r="655" spans="1:9" hidden="1">
      <c r="A655" s="297"/>
      <c r="B655" s="119"/>
      <c r="C655" s="297"/>
      <c r="D655" s="297"/>
      <c r="E655" s="325" t="s">
        <v>423</v>
      </c>
      <c r="F655" s="328"/>
      <c r="G655" s="308">
        <f t="shared" si="10"/>
        <v>0</v>
      </c>
      <c r="H655" s="308"/>
      <c r="I655" s="308"/>
    </row>
    <row r="656" spans="1:9" hidden="1">
      <c r="A656" s="297"/>
      <c r="B656" s="119"/>
      <c r="C656" s="297"/>
      <c r="D656" s="297"/>
      <c r="E656" s="325" t="s">
        <v>423</v>
      </c>
      <c r="F656" s="328"/>
      <c r="G656" s="308">
        <f t="shared" si="10"/>
        <v>0</v>
      </c>
      <c r="H656" s="308"/>
      <c r="I656" s="308"/>
    </row>
    <row r="657" spans="1:9" hidden="1">
      <c r="A657" s="297">
        <v>2970</v>
      </c>
      <c r="B657" s="110"/>
      <c r="C657" s="296">
        <v>6</v>
      </c>
      <c r="D657" s="296">
        <v>0</v>
      </c>
      <c r="E657" s="326" t="s">
        <v>759</v>
      </c>
      <c r="F657" s="326" t="s">
        <v>351</v>
      </c>
      <c r="G657" s="308">
        <f t="shared" si="10"/>
        <v>0</v>
      </c>
      <c r="H657" s="308"/>
      <c r="I657" s="308"/>
    </row>
    <row r="658" spans="1:9" hidden="1">
      <c r="A658" s="297"/>
      <c r="B658" s="110"/>
      <c r="C658" s="296"/>
      <c r="D658" s="296"/>
      <c r="E658" s="325" t="s">
        <v>493</v>
      </c>
      <c r="F658" s="326"/>
      <c r="G658" s="308">
        <f t="shared" si="10"/>
        <v>0</v>
      </c>
      <c r="H658" s="327"/>
      <c r="I658" s="327"/>
    </row>
    <row r="659" spans="1:9" hidden="1">
      <c r="A659" s="297">
        <v>2971</v>
      </c>
      <c r="B659" s="119"/>
      <c r="C659" s="297">
        <v>6</v>
      </c>
      <c r="D659" s="297">
        <v>1</v>
      </c>
      <c r="E659" s="325" t="s">
        <v>759</v>
      </c>
      <c r="F659" s="309" t="s">
        <v>352</v>
      </c>
      <c r="G659" s="308">
        <f t="shared" si="10"/>
        <v>0</v>
      </c>
      <c r="H659" s="308"/>
      <c r="I659" s="308"/>
    </row>
    <row r="660" spans="1:9" ht="25.5" hidden="1">
      <c r="A660" s="297"/>
      <c r="B660" s="119"/>
      <c r="C660" s="297"/>
      <c r="D660" s="297"/>
      <c r="E660" s="325" t="s">
        <v>965</v>
      </c>
      <c r="F660" s="328"/>
      <c r="G660" s="308">
        <f t="shared" si="10"/>
        <v>0</v>
      </c>
      <c r="H660" s="308"/>
      <c r="I660" s="308"/>
    </row>
    <row r="661" spans="1:9" hidden="1">
      <c r="A661" s="297"/>
      <c r="B661" s="119"/>
      <c r="C661" s="297"/>
      <c r="D661" s="297"/>
      <c r="E661" s="325" t="s">
        <v>423</v>
      </c>
      <c r="F661" s="328"/>
      <c r="G661" s="308">
        <f t="shared" si="10"/>
        <v>0</v>
      </c>
      <c r="H661" s="308"/>
      <c r="I661" s="308"/>
    </row>
    <row r="662" spans="1:9" hidden="1">
      <c r="A662" s="297"/>
      <c r="B662" s="119"/>
      <c r="C662" s="297"/>
      <c r="D662" s="297"/>
      <c r="E662" s="325" t="s">
        <v>423</v>
      </c>
      <c r="F662" s="328"/>
      <c r="G662" s="308">
        <f t="shared" si="10"/>
        <v>0</v>
      </c>
      <c r="H662" s="308"/>
      <c r="I662" s="308"/>
    </row>
    <row r="663" spans="1:9" ht="25.5" hidden="1">
      <c r="A663" s="297">
        <v>2980</v>
      </c>
      <c r="B663" s="110"/>
      <c r="C663" s="296">
        <v>7</v>
      </c>
      <c r="D663" s="296">
        <v>0</v>
      </c>
      <c r="E663" s="326" t="s">
        <v>748</v>
      </c>
      <c r="F663" s="326" t="s">
        <v>353</v>
      </c>
      <c r="G663" s="308">
        <f t="shared" si="10"/>
        <v>0</v>
      </c>
      <c r="H663" s="308"/>
      <c r="I663" s="308"/>
    </row>
    <row r="664" spans="1:9" hidden="1">
      <c r="A664" s="297"/>
      <c r="B664" s="110"/>
      <c r="C664" s="296"/>
      <c r="D664" s="296"/>
      <c r="E664" s="325" t="s">
        <v>493</v>
      </c>
      <c r="F664" s="326"/>
      <c r="G664" s="308">
        <f t="shared" si="10"/>
        <v>0</v>
      </c>
      <c r="H664" s="327"/>
      <c r="I664" s="327"/>
    </row>
    <row r="665" spans="1:9" hidden="1">
      <c r="A665" s="297">
        <v>2981</v>
      </c>
      <c r="B665" s="119"/>
      <c r="C665" s="297">
        <v>7</v>
      </c>
      <c r="D665" s="297">
        <v>1</v>
      </c>
      <c r="E665" s="325" t="s">
        <v>1065</v>
      </c>
      <c r="F665" s="309"/>
      <c r="G665" s="308">
        <f t="shared" si="10"/>
        <v>0</v>
      </c>
      <c r="H665" s="308"/>
      <c r="I665" s="308"/>
    </row>
    <row r="666" spans="1:9" ht="25.5" hidden="1">
      <c r="A666" s="297"/>
      <c r="B666" s="119"/>
      <c r="C666" s="297"/>
      <c r="D666" s="297"/>
      <c r="E666" s="325" t="s">
        <v>965</v>
      </c>
      <c r="F666" s="328"/>
      <c r="G666" s="308">
        <f t="shared" si="10"/>
        <v>0</v>
      </c>
      <c r="H666" s="308"/>
      <c r="I666" s="308"/>
    </row>
    <row r="667" spans="1:9" hidden="1">
      <c r="A667" s="297"/>
      <c r="B667" s="119"/>
      <c r="C667" s="297"/>
      <c r="D667" s="297"/>
      <c r="E667" s="325" t="s">
        <v>423</v>
      </c>
      <c r="F667" s="328"/>
      <c r="G667" s="308">
        <f t="shared" si="10"/>
        <v>0</v>
      </c>
      <c r="H667" s="308"/>
      <c r="I667" s="308"/>
    </row>
    <row r="668" spans="1:9" hidden="1">
      <c r="A668" s="297"/>
      <c r="B668" s="119"/>
      <c r="C668" s="297"/>
      <c r="D668" s="297"/>
      <c r="E668" s="325" t="s">
        <v>423</v>
      </c>
      <c r="F668" s="328"/>
      <c r="G668" s="308">
        <f t="shared" si="10"/>
        <v>0</v>
      </c>
      <c r="H668" s="308"/>
      <c r="I668" s="308"/>
    </row>
    <row r="669" spans="1:9" hidden="1">
      <c r="A669" s="297">
        <v>3000</v>
      </c>
      <c r="B669" s="110"/>
      <c r="C669" s="296">
        <v>8</v>
      </c>
      <c r="D669" s="296">
        <v>0</v>
      </c>
      <c r="E669" s="326" t="s">
        <v>691</v>
      </c>
      <c r="F669" s="326" t="s">
        <v>354</v>
      </c>
      <c r="G669" s="308">
        <f t="shared" si="10"/>
        <v>0</v>
      </c>
      <c r="H669" s="308"/>
      <c r="I669" s="308"/>
    </row>
    <row r="670" spans="1:9" hidden="1">
      <c r="A670" s="297"/>
      <c r="B670" s="110"/>
      <c r="C670" s="296"/>
      <c r="D670" s="296"/>
      <c r="E670" s="325" t="s">
        <v>493</v>
      </c>
      <c r="F670" s="326"/>
      <c r="G670" s="308">
        <f t="shared" si="10"/>
        <v>0</v>
      </c>
      <c r="H670" s="327"/>
      <c r="I670" s="327"/>
    </row>
    <row r="671" spans="1:9" hidden="1">
      <c r="A671" s="297">
        <v>3010</v>
      </c>
      <c r="B671" s="119"/>
      <c r="C671" s="297">
        <v>8</v>
      </c>
      <c r="D671" s="297">
        <v>1</v>
      </c>
      <c r="E671" s="325" t="s">
        <v>691</v>
      </c>
      <c r="F671" s="309" t="s">
        <v>355</v>
      </c>
      <c r="G671" s="308">
        <f t="shared" si="10"/>
        <v>0</v>
      </c>
      <c r="H671" s="308"/>
      <c r="I671" s="308"/>
    </row>
    <row r="672" spans="1:9" ht="25.5" hidden="1">
      <c r="A672" s="297"/>
      <c r="B672" s="119"/>
      <c r="C672" s="297"/>
      <c r="D672" s="297"/>
      <c r="E672" s="325" t="s">
        <v>965</v>
      </c>
      <c r="F672" s="328"/>
      <c r="G672" s="308">
        <f t="shared" si="10"/>
        <v>0</v>
      </c>
      <c r="H672" s="308"/>
      <c r="I672" s="308"/>
    </row>
    <row r="673" spans="1:9" hidden="1">
      <c r="A673" s="297">
        <v>3011</v>
      </c>
      <c r="B673" s="119"/>
      <c r="C673" s="297"/>
      <c r="D673" s="297"/>
      <c r="E673" s="325" t="s">
        <v>423</v>
      </c>
      <c r="F673" s="328"/>
      <c r="G673" s="308">
        <f t="shared" si="10"/>
        <v>0</v>
      </c>
      <c r="H673" s="308"/>
      <c r="I673" s="308"/>
    </row>
    <row r="674" spans="1:9" ht="1.5" hidden="1" customHeight="1">
      <c r="A674" s="297"/>
      <c r="B674" s="119"/>
      <c r="C674" s="297"/>
      <c r="D674" s="297"/>
      <c r="E674" s="325" t="s">
        <v>423</v>
      </c>
      <c r="F674" s="328"/>
      <c r="G674" s="308">
        <f t="shared" si="10"/>
        <v>0</v>
      </c>
      <c r="H674" s="308"/>
      <c r="I674" s="308"/>
    </row>
    <row r="675" spans="1:9" ht="15" hidden="1" customHeight="1">
      <c r="A675" s="297"/>
      <c r="B675" s="110"/>
      <c r="C675" s="296">
        <v>0</v>
      </c>
      <c r="D675" s="296">
        <v>0</v>
      </c>
      <c r="E675" s="320" t="s">
        <v>609</v>
      </c>
      <c r="F675" s="330" t="s">
        <v>356</v>
      </c>
      <c r="G675" s="308">
        <f t="shared" si="10"/>
        <v>0</v>
      </c>
      <c r="H675" s="308"/>
      <c r="I675" s="308"/>
    </row>
    <row r="676" spans="1:9" ht="15" hidden="1" customHeight="1">
      <c r="A676" s="297"/>
      <c r="B676" s="110"/>
      <c r="C676" s="296"/>
      <c r="D676" s="296"/>
      <c r="E676" s="325" t="s">
        <v>498</v>
      </c>
      <c r="F676" s="323"/>
      <c r="G676" s="308">
        <f t="shared" si="10"/>
        <v>0</v>
      </c>
      <c r="H676" s="308"/>
      <c r="I676" s="308"/>
    </row>
    <row r="677" spans="1:9" ht="15" hidden="1" customHeight="1">
      <c r="A677" s="297">
        <v>3012</v>
      </c>
      <c r="B677" s="110"/>
      <c r="C677" s="296">
        <v>1</v>
      </c>
      <c r="D677" s="296">
        <v>0</v>
      </c>
      <c r="E677" s="326" t="s">
        <v>692</v>
      </c>
      <c r="F677" s="326" t="s">
        <v>357</v>
      </c>
      <c r="G677" s="308">
        <f t="shared" si="10"/>
        <v>0</v>
      </c>
      <c r="H677" s="308"/>
      <c r="I677" s="308"/>
    </row>
    <row r="678" spans="1:9" ht="15" hidden="1" customHeight="1">
      <c r="A678" s="297"/>
      <c r="B678" s="110"/>
      <c r="C678" s="296"/>
      <c r="D678" s="296"/>
      <c r="E678" s="325" t="s">
        <v>493</v>
      </c>
      <c r="F678" s="326"/>
      <c r="G678" s="308">
        <f t="shared" si="10"/>
        <v>0</v>
      </c>
      <c r="H678" s="327"/>
      <c r="I678" s="308"/>
    </row>
    <row r="679" spans="1:9" ht="15" hidden="1" customHeight="1">
      <c r="A679" s="297"/>
      <c r="B679" s="119"/>
      <c r="C679" s="297">
        <v>1</v>
      </c>
      <c r="D679" s="297">
        <v>1</v>
      </c>
      <c r="E679" s="325" t="s">
        <v>693</v>
      </c>
      <c r="F679" s="309" t="s">
        <v>358</v>
      </c>
      <c r="G679" s="308">
        <f t="shared" si="10"/>
        <v>0</v>
      </c>
      <c r="H679" s="308"/>
      <c r="I679" s="308"/>
    </row>
    <row r="680" spans="1:9" ht="15" hidden="1" customHeight="1">
      <c r="A680" s="297"/>
      <c r="B680" s="119"/>
      <c r="C680" s="297"/>
      <c r="D680" s="297"/>
      <c r="E680" s="325" t="s">
        <v>965</v>
      </c>
      <c r="F680" s="328"/>
      <c r="G680" s="308">
        <f t="shared" si="10"/>
        <v>0</v>
      </c>
      <c r="H680" s="308"/>
      <c r="I680" s="308"/>
    </row>
    <row r="681" spans="1:9" ht="15" hidden="1" customHeight="1">
      <c r="A681" s="297">
        <v>3020</v>
      </c>
      <c r="B681" s="119"/>
      <c r="C681" s="297"/>
      <c r="D681" s="297"/>
      <c r="E681" s="325" t="s">
        <v>423</v>
      </c>
      <c r="F681" s="328"/>
      <c r="G681" s="308">
        <f t="shared" si="10"/>
        <v>0</v>
      </c>
      <c r="H681" s="308"/>
      <c r="I681" s="308"/>
    </row>
    <row r="682" spans="1:9" ht="15" hidden="1" customHeight="1">
      <c r="A682" s="297"/>
      <c r="B682" s="119"/>
      <c r="C682" s="297"/>
      <c r="D682" s="297"/>
      <c r="E682" s="325" t="s">
        <v>423</v>
      </c>
      <c r="F682" s="328"/>
      <c r="G682" s="308">
        <f t="shared" si="10"/>
        <v>0</v>
      </c>
      <c r="H682" s="308"/>
      <c r="I682" s="308"/>
    </row>
    <row r="683" spans="1:9" ht="19.5" customHeight="1">
      <c r="A683" s="297"/>
      <c r="B683" s="119"/>
      <c r="C683" s="297"/>
      <c r="D683" s="297">
        <v>4269</v>
      </c>
      <c r="E683" s="325" t="s">
        <v>463</v>
      </c>
      <c r="F683" s="309" t="s">
        <v>359</v>
      </c>
      <c r="G683" s="308">
        <f t="shared" si="10"/>
        <v>0</v>
      </c>
      <c r="H683" s="308"/>
      <c r="I683" s="308"/>
    </row>
    <row r="684" spans="1:9" ht="12" hidden="1" customHeight="1">
      <c r="A684" s="297"/>
      <c r="B684" s="119"/>
      <c r="C684" s="297"/>
      <c r="D684" s="297"/>
      <c r="E684" s="325" t="s">
        <v>965</v>
      </c>
      <c r="F684" s="328"/>
      <c r="G684" s="308">
        <f t="shared" si="10"/>
        <v>0</v>
      </c>
      <c r="H684" s="308"/>
      <c r="I684" s="308"/>
    </row>
    <row r="685" spans="1:9" ht="26.25" hidden="1" customHeight="1">
      <c r="A685" s="297"/>
      <c r="B685" s="119"/>
      <c r="C685" s="297"/>
      <c r="D685" s="297"/>
      <c r="E685" s="325" t="s">
        <v>423</v>
      </c>
      <c r="F685" s="328"/>
      <c r="G685" s="308">
        <f t="shared" si="10"/>
        <v>0</v>
      </c>
      <c r="H685" s="308"/>
      <c r="I685" s="308"/>
    </row>
    <row r="686" spans="1:9" ht="21" hidden="1" customHeight="1">
      <c r="A686" s="297"/>
      <c r="B686" s="119"/>
      <c r="C686" s="297"/>
      <c r="D686" s="297"/>
      <c r="E686" s="325" t="s">
        <v>423</v>
      </c>
      <c r="F686" s="328"/>
      <c r="G686" s="308">
        <f t="shared" si="10"/>
        <v>0</v>
      </c>
      <c r="H686" s="308"/>
      <c r="I686" s="308"/>
    </row>
    <row r="687" spans="1:9" ht="29.25" hidden="1" customHeight="1">
      <c r="A687" s="297">
        <v>3030</v>
      </c>
      <c r="B687" s="110" t="s">
        <v>28</v>
      </c>
      <c r="C687" s="296">
        <v>2</v>
      </c>
      <c r="D687" s="296">
        <v>0</v>
      </c>
      <c r="E687" s="326" t="s">
        <v>695</v>
      </c>
      <c r="F687" s="326" t="s">
        <v>360</v>
      </c>
      <c r="G687" s="308">
        <f t="shared" si="10"/>
        <v>0</v>
      </c>
      <c r="H687" s="308"/>
      <c r="I687" s="327"/>
    </row>
    <row r="688" spans="1:9" ht="27.75" hidden="1" customHeight="1">
      <c r="A688" s="297"/>
      <c r="B688" s="110"/>
      <c r="C688" s="296"/>
      <c r="D688" s="296"/>
      <c r="E688" s="325" t="s">
        <v>493</v>
      </c>
      <c r="F688" s="326"/>
      <c r="G688" s="308">
        <f t="shared" si="10"/>
        <v>0</v>
      </c>
      <c r="H688" s="327"/>
      <c r="I688" s="308"/>
    </row>
    <row r="689" spans="1:9" ht="34.5" hidden="1" customHeight="1">
      <c r="A689" s="297">
        <v>3031</v>
      </c>
      <c r="B689" s="119" t="s">
        <v>28</v>
      </c>
      <c r="C689" s="297">
        <v>2</v>
      </c>
      <c r="D689" s="297">
        <v>1</v>
      </c>
      <c r="E689" s="325" t="s">
        <v>695</v>
      </c>
      <c r="F689" s="309" t="s">
        <v>361</v>
      </c>
      <c r="G689" s="308">
        <f t="shared" si="10"/>
        <v>0</v>
      </c>
      <c r="H689" s="308"/>
      <c r="I689" s="308"/>
    </row>
    <row r="690" spans="1:9" ht="18.75" hidden="1" customHeight="1">
      <c r="A690" s="297">
        <v>3040</v>
      </c>
      <c r="B690" s="119"/>
      <c r="C690" s="297"/>
      <c r="D690" s="297"/>
      <c r="E690" s="325" t="s">
        <v>965</v>
      </c>
      <c r="F690" s="328"/>
      <c r="G690" s="308">
        <f t="shared" si="10"/>
        <v>0</v>
      </c>
      <c r="H690" s="308"/>
      <c r="I690" s="308"/>
    </row>
    <row r="691" spans="1:9" ht="25.5" hidden="1" customHeight="1">
      <c r="A691" s="297"/>
      <c r="B691" s="119"/>
      <c r="C691" s="297"/>
      <c r="D691" s="297"/>
      <c r="E691" s="325" t="s">
        <v>423</v>
      </c>
      <c r="F691" s="328"/>
      <c r="G691" s="308">
        <f t="shared" si="10"/>
        <v>0</v>
      </c>
      <c r="H691" s="308"/>
      <c r="I691" s="308"/>
    </row>
    <row r="692" spans="1:9" ht="41.25" hidden="1" customHeight="1">
      <c r="A692" s="297">
        <v>3041</v>
      </c>
      <c r="B692" s="119"/>
      <c r="C692" s="297"/>
      <c r="D692" s="297"/>
      <c r="E692" s="325" t="s">
        <v>423</v>
      </c>
      <c r="F692" s="328"/>
      <c r="G692" s="308">
        <f t="shared" si="10"/>
        <v>0</v>
      </c>
      <c r="H692" s="308"/>
      <c r="I692" s="308"/>
    </row>
    <row r="693" spans="1:9" ht="15" hidden="1" customHeight="1">
      <c r="A693" s="297"/>
      <c r="B693" s="110" t="s">
        <v>28</v>
      </c>
      <c r="C693" s="296">
        <v>3</v>
      </c>
      <c r="D693" s="296">
        <v>1</v>
      </c>
      <c r="E693" s="326" t="s">
        <v>749</v>
      </c>
      <c r="F693" s="326" t="s">
        <v>362</v>
      </c>
      <c r="G693" s="308">
        <f t="shared" si="10"/>
        <v>0</v>
      </c>
      <c r="H693" s="308"/>
      <c r="I693" s="327"/>
    </row>
    <row r="694" spans="1:9" ht="15" hidden="1" customHeight="1">
      <c r="A694" s="297"/>
      <c r="B694" s="110"/>
      <c r="C694" s="296"/>
      <c r="D694" s="296"/>
      <c r="E694" s="325" t="s">
        <v>493</v>
      </c>
      <c r="F694" s="326"/>
      <c r="G694" s="308">
        <f t="shared" si="10"/>
        <v>0</v>
      </c>
      <c r="H694" s="327"/>
      <c r="I694" s="327"/>
    </row>
    <row r="695" spans="1:9" ht="15" hidden="1" customHeight="1">
      <c r="A695" s="297"/>
      <c r="B695" s="119" t="s">
        <v>28</v>
      </c>
      <c r="C695" s="297">
        <v>3</v>
      </c>
      <c r="D695" s="297">
        <v>4726</v>
      </c>
      <c r="E695" s="325" t="s">
        <v>952</v>
      </c>
      <c r="F695" s="326"/>
      <c r="G695" s="308">
        <f t="shared" si="10"/>
        <v>0</v>
      </c>
      <c r="H695" s="327"/>
      <c r="I695" s="308"/>
    </row>
    <row r="696" spans="1:9" ht="15" hidden="1" customHeight="1">
      <c r="A696" s="297">
        <v>3050</v>
      </c>
      <c r="B696" s="110" t="s">
        <v>28</v>
      </c>
      <c r="C696" s="296">
        <v>4</v>
      </c>
      <c r="D696" s="296">
        <v>0</v>
      </c>
      <c r="E696" s="326" t="s">
        <v>750</v>
      </c>
      <c r="F696" s="326" t="s">
        <v>363</v>
      </c>
      <c r="G696" s="308">
        <f t="shared" si="10"/>
        <v>0</v>
      </c>
      <c r="H696" s="308"/>
      <c r="I696" s="327"/>
    </row>
    <row r="697" spans="1:9" ht="15" hidden="1" customHeight="1">
      <c r="A697" s="297"/>
      <c r="B697" s="110"/>
      <c r="C697" s="296"/>
      <c r="D697" s="296"/>
      <c r="E697" s="325" t="s">
        <v>493</v>
      </c>
      <c r="F697" s="326"/>
      <c r="G697" s="308">
        <f t="shared" si="10"/>
        <v>0</v>
      </c>
      <c r="H697" s="327"/>
      <c r="I697" s="308"/>
    </row>
    <row r="698" spans="1:9" ht="15" hidden="1" customHeight="1">
      <c r="A698" s="297">
        <v>3051</v>
      </c>
      <c r="B698" s="119" t="s">
        <v>28</v>
      </c>
      <c r="C698" s="297">
        <v>4</v>
      </c>
      <c r="D698" s="297">
        <v>1</v>
      </c>
      <c r="E698" s="325" t="s">
        <v>750</v>
      </c>
      <c r="F698" s="309" t="s">
        <v>364</v>
      </c>
      <c r="G698" s="308">
        <f t="shared" si="10"/>
        <v>0</v>
      </c>
      <c r="H698" s="308"/>
      <c r="I698" s="308"/>
    </row>
    <row r="699" spans="1:9" ht="15" hidden="1" customHeight="1">
      <c r="A699" s="297"/>
      <c r="B699" s="119"/>
      <c r="C699" s="297"/>
      <c r="D699" s="297"/>
      <c r="E699" s="325" t="s">
        <v>965</v>
      </c>
      <c r="F699" s="328"/>
      <c r="G699" s="308">
        <f t="shared" si="10"/>
        <v>0</v>
      </c>
      <c r="H699" s="308"/>
      <c r="I699" s="308"/>
    </row>
    <row r="700" spans="1:9" ht="15" hidden="1" customHeight="1">
      <c r="A700" s="297"/>
      <c r="B700" s="119"/>
      <c r="C700" s="297"/>
      <c r="D700" s="297"/>
      <c r="E700" s="325" t="s">
        <v>423</v>
      </c>
      <c r="F700" s="328"/>
      <c r="G700" s="308">
        <f t="shared" si="10"/>
        <v>0</v>
      </c>
      <c r="H700" s="308"/>
      <c r="I700" s="308"/>
    </row>
    <row r="701" spans="1:9" ht="15" hidden="1" customHeight="1">
      <c r="A701" s="297"/>
      <c r="B701" s="119"/>
      <c r="C701" s="297"/>
      <c r="D701" s="297"/>
      <c r="E701" s="325" t="s">
        <v>423</v>
      </c>
      <c r="F701" s="328"/>
      <c r="G701" s="308">
        <f t="shared" si="10"/>
        <v>0</v>
      </c>
      <c r="H701" s="308"/>
      <c r="I701" s="308"/>
    </row>
    <row r="702" spans="1:9" ht="15" hidden="1" customHeight="1">
      <c r="A702" s="297">
        <v>3060</v>
      </c>
      <c r="B702" s="110" t="s">
        <v>28</v>
      </c>
      <c r="C702" s="296">
        <v>5</v>
      </c>
      <c r="D702" s="296">
        <v>0</v>
      </c>
      <c r="E702" s="326" t="s">
        <v>696</v>
      </c>
      <c r="F702" s="326" t="s">
        <v>365</v>
      </c>
      <c r="G702" s="308">
        <f t="shared" si="10"/>
        <v>0</v>
      </c>
      <c r="H702" s="308"/>
      <c r="I702" s="327"/>
    </row>
    <row r="703" spans="1:9" ht="15" hidden="1" customHeight="1">
      <c r="A703" s="297"/>
      <c r="B703" s="110"/>
      <c r="C703" s="296"/>
      <c r="D703" s="296"/>
      <c r="E703" s="325" t="s">
        <v>493</v>
      </c>
      <c r="F703" s="326"/>
      <c r="G703" s="308">
        <f t="shared" si="10"/>
        <v>0</v>
      </c>
      <c r="H703" s="327"/>
      <c r="I703" s="308"/>
    </row>
    <row r="704" spans="1:9" ht="15" hidden="1" customHeight="1">
      <c r="A704" s="297">
        <v>3061</v>
      </c>
      <c r="B704" s="119" t="s">
        <v>28</v>
      </c>
      <c r="C704" s="297">
        <v>5</v>
      </c>
      <c r="D704" s="297">
        <v>1</v>
      </c>
      <c r="E704" s="325" t="s">
        <v>696</v>
      </c>
      <c r="F704" s="309" t="s">
        <v>365</v>
      </c>
      <c r="G704" s="308">
        <f t="shared" si="10"/>
        <v>0</v>
      </c>
      <c r="H704" s="308"/>
      <c r="I704" s="308"/>
    </row>
    <row r="705" spans="1:9" ht="15" hidden="1" customHeight="1">
      <c r="A705" s="297"/>
      <c r="B705" s="119"/>
      <c r="C705" s="297"/>
      <c r="D705" s="297"/>
      <c r="E705" s="325" t="s">
        <v>965</v>
      </c>
      <c r="F705" s="328"/>
      <c r="G705" s="308">
        <f t="shared" si="10"/>
        <v>0</v>
      </c>
      <c r="H705" s="308"/>
      <c r="I705" s="308"/>
    </row>
    <row r="706" spans="1:9" ht="15" hidden="1" customHeight="1">
      <c r="A706" s="297"/>
      <c r="B706" s="119"/>
      <c r="C706" s="297"/>
      <c r="D706" s="297"/>
      <c r="E706" s="325" t="s">
        <v>423</v>
      </c>
      <c r="F706" s="328"/>
      <c r="G706" s="308">
        <f t="shared" si="10"/>
        <v>0</v>
      </c>
      <c r="H706" s="308"/>
      <c r="I706" s="308"/>
    </row>
    <row r="707" spans="1:9" hidden="1">
      <c r="A707" s="297"/>
      <c r="B707" s="119"/>
      <c r="C707" s="297"/>
      <c r="D707" s="297"/>
      <c r="E707" s="325" t="s">
        <v>423</v>
      </c>
      <c r="F707" s="328"/>
      <c r="G707" s="308">
        <f t="shared" si="10"/>
        <v>0</v>
      </c>
      <c r="H707" s="308"/>
      <c r="I707" s="308"/>
    </row>
    <row r="708" spans="1:9" hidden="1">
      <c r="A708" s="297">
        <v>3070</v>
      </c>
      <c r="B708" s="110" t="s">
        <v>28</v>
      </c>
      <c r="C708" s="296">
        <v>6</v>
      </c>
      <c r="D708" s="296">
        <v>0</v>
      </c>
      <c r="E708" s="326" t="s">
        <v>697</v>
      </c>
      <c r="F708" s="326" t="s">
        <v>366</v>
      </c>
      <c r="G708" s="308">
        <f t="shared" si="10"/>
        <v>0</v>
      </c>
      <c r="H708" s="308"/>
      <c r="I708" s="327"/>
    </row>
    <row r="709" spans="1:9" hidden="1">
      <c r="A709" s="297"/>
      <c r="B709" s="110"/>
      <c r="C709" s="296"/>
      <c r="D709" s="296"/>
      <c r="E709" s="325" t="s">
        <v>493</v>
      </c>
      <c r="F709" s="326"/>
      <c r="G709" s="308">
        <f t="shared" si="10"/>
        <v>0</v>
      </c>
      <c r="H709" s="327"/>
      <c r="I709" s="308"/>
    </row>
    <row r="710" spans="1:9" hidden="1">
      <c r="A710" s="297">
        <v>3071</v>
      </c>
      <c r="B710" s="119" t="s">
        <v>28</v>
      </c>
      <c r="C710" s="297">
        <v>6</v>
      </c>
      <c r="D710" s="297">
        <v>1</v>
      </c>
      <c r="E710" s="325" t="s">
        <v>697</v>
      </c>
      <c r="F710" s="309" t="s">
        <v>366</v>
      </c>
      <c r="G710" s="308">
        <f t="shared" si="10"/>
        <v>0</v>
      </c>
      <c r="H710" s="308"/>
      <c r="I710" s="308"/>
    </row>
    <row r="711" spans="1:9" ht="25.5" hidden="1">
      <c r="A711" s="297"/>
      <c r="B711" s="119"/>
      <c r="C711" s="297"/>
      <c r="D711" s="297"/>
      <c r="E711" s="325" t="s">
        <v>965</v>
      </c>
      <c r="F711" s="328"/>
      <c r="G711" s="308">
        <f t="shared" si="10"/>
        <v>0</v>
      </c>
      <c r="H711" s="308"/>
      <c r="I711" s="308"/>
    </row>
    <row r="712" spans="1:9" hidden="1">
      <c r="A712" s="297"/>
      <c r="B712" s="119"/>
      <c r="C712" s="297"/>
      <c r="D712" s="297"/>
      <c r="E712" s="325" t="s">
        <v>423</v>
      </c>
      <c r="F712" s="328"/>
      <c r="G712" s="308">
        <f t="shared" si="10"/>
        <v>0</v>
      </c>
      <c r="H712" s="308"/>
      <c r="I712" s="308"/>
    </row>
    <row r="713" spans="1:9" hidden="1">
      <c r="A713" s="297"/>
      <c r="B713" s="119"/>
      <c r="C713" s="297"/>
      <c r="D713" s="297"/>
      <c r="E713" s="325" t="s">
        <v>423</v>
      </c>
      <c r="F713" s="328"/>
      <c r="G713" s="308">
        <f t="shared" si="10"/>
        <v>0</v>
      </c>
      <c r="H713" s="308"/>
      <c r="I713" s="308"/>
    </row>
    <row r="714" spans="1:9" ht="34.5" customHeight="1">
      <c r="A714" s="297">
        <v>3000</v>
      </c>
      <c r="B714" s="110" t="s">
        <v>28</v>
      </c>
      <c r="C714" s="296">
        <v>0</v>
      </c>
      <c r="D714" s="296">
        <v>0</v>
      </c>
      <c r="E714" s="326" t="s">
        <v>698</v>
      </c>
      <c r="F714" s="326" t="s">
        <v>367</v>
      </c>
      <c r="G714" s="324">
        <f t="shared" si="10"/>
        <v>24000</v>
      </c>
      <c r="H714" s="324">
        <v>24000</v>
      </c>
      <c r="I714" s="327"/>
    </row>
    <row r="715" spans="1:9">
      <c r="A715" s="297"/>
      <c r="B715" s="110"/>
      <c r="C715" s="296"/>
      <c r="D715" s="296"/>
      <c r="E715" s="325" t="s">
        <v>493</v>
      </c>
      <c r="F715" s="326"/>
      <c r="G715" s="308">
        <f t="shared" si="10"/>
        <v>0</v>
      </c>
      <c r="H715" s="308"/>
      <c r="I715" s="308"/>
    </row>
    <row r="716" spans="1:9" ht="31.5" customHeight="1">
      <c r="A716" s="297">
        <v>3071</v>
      </c>
      <c r="B716" s="119" t="s">
        <v>28</v>
      </c>
      <c r="C716" s="297">
        <v>7</v>
      </c>
      <c r="D716" s="297">
        <v>1</v>
      </c>
      <c r="E716" s="325" t="s">
        <v>698</v>
      </c>
      <c r="F716" s="309" t="s">
        <v>368</v>
      </c>
      <c r="G716" s="308">
        <f t="shared" ref="G716:G746" si="11">H716+I716</f>
        <v>24000</v>
      </c>
      <c r="H716" s="308">
        <v>24000</v>
      </c>
      <c r="I716" s="308"/>
    </row>
    <row r="717" spans="1:9">
      <c r="A717" s="297"/>
      <c r="B717" s="119"/>
      <c r="C717" s="297"/>
      <c r="D717" s="297"/>
      <c r="E717" s="325"/>
      <c r="F717" s="328"/>
      <c r="G717" s="308">
        <f t="shared" si="11"/>
        <v>0</v>
      </c>
      <c r="H717" s="308"/>
      <c r="I717" s="308"/>
    </row>
    <row r="718" spans="1:9" ht="21.75" customHeight="1">
      <c r="A718" s="297"/>
      <c r="B718" s="119"/>
      <c r="C718" s="297"/>
      <c r="D718" s="297">
        <v>4729</v>
      </c>
      <c r="E718" s="325" t="s">
        <v>1008</v>
      </c>
      <c r="F718" s="328"/>
      <c r="G718" s="308">
        <f t="shared" si="11"/>
        <v>24000</v>
      </c>
      <c r="H718" s="308">
        <v>24000</v>
      </c>
      <c r="I718" s="308"/>
    </row>
    <row r="719" spans="1:9" ht="14.25" customHeight="1">
      <c r="A719" s="297"/>
      <c r="B719" s="119"/>
      <c r="C719" s="297"/>
      <c r="D719" s="297"/>
      <c r="E719" s="325"/>
      <c r="F719" s="328"/>
      <c r="G719" s="308">
        <f t="shared" si="11"/>
        <v>0</v>
      </c>
      <c r="H719" s="308"/>
      <c r="I719" s="308"/>
    </row>
    <row r="720" spans="1:9" ht="25.5" hidden="1">
      <c r="A720" s="297">
        <v>3091</v>
      </c>
      <c r="B720" s="110" t="s">
        <v>28</v>
      </c>
      <c r="C720" s="296">
        <v>8</v>
      </c>
      <c r="D720" s="296">
        <v>0</v>
      </c>
      <c r="E720" s="326" t="s">
        <v>751</v>
      </c>
      <c r="F720" s="326" t="s">
        <v>369</v>
      </c>
      <c r="G720" s="308">
        <f t="shared" si="11"/>
        <v>0</v>
      </c>
      <c r="H720" s="308"/>
      <c r="I720" s="327"/>
    </row>
    <row r="721" spans="1:9" hidden="1">
      <c r="A721" s="297"/>
      <c r="B721" s="110"/>
      <c r="C721" s="296"/>
      <c r="D721" s="296"/>
      <c r="E721" s="325" t="s">
        <v>493</v>
      </c>
      <c r="F721" s="326"/>
      <c r="G721" s="308">
        <f t="shared" si="11"/>
        <v>0</v>
      </c>
      <c r="H721" s="327"/>
      <c r="I721" s="308"/>
    </row>
    <row r="722" spans="1:9" ht="25.5" hidden="1">
      <c r="A722" s="297"/>
      <c r="B722" s="119" t="s">
        <v>28</v>
      </c>
      <c r="C722" s="297">
        <v>8</v>
      </c>
      <c r="D722" s="297">
        <v>1</v>
      </c>
      <c r="E722" s="325" t="s">
        <v>751</v>
      </c>
      <c r="F722" s="309" t="s">
        <v>370</v>
      </c>
      <c r="G722" s="308">
        <f t="shared" si="11"/>
        <v>0</v>
      </c>
      <c r="H722" s="308"/>
      <c r="I722" s="327"/>
    </row>
    <row r="723" spans="1:9" hidden="1">
      <c r="A723" s="297"/>
      <c r="B723" s="110"/>
      <c r="C723" s="296"/>
      <c r="D723" s="296"/>
      <c r="E723" s="325" t="s">
        <v>493</v>
      </c>
      <c r="F723" s="326"/>
      <c r="G723" s="308">
        <f t="shared" si="11"/>
        <v>0</v>
      </c>
      <c r="H723" s="327"/>
      <c r="I723" s="308"/>
    </row>
    <row r="724" spans="1:9" ht="25.5" hidden="1">
      <c r="A724" s="297"/>
      <c r="B724" s="110" t="s">
        <v>28</v>
      </c>
      <c r="C724" s="296">
        <v>9</v>
      </c>
      <c r="D724" s="296">
        <v>0</v>
      </c>
      <c r="E724" s="326" t="s">
        <v>699</v>
      </c>
      <c r="F724" s="326" t="s">
        <v>371</v>
      </c>
      <c r="G724" s="308">
        <f t="shared" si="11"/>
        <v>0</v>
      </c>
      <c r="H724" s="308"/>
      <c r="I724" s="327"/>
    </row>
    <row r="725" spans="1:9" hidden="1">
      <c r="A725" s="297"/>
      <c r="B725" s="110"/>
      <c r="C725" s="296"/>
      <c r="D725" s="296"/>
      <c r="E725" s="325" t="s">
        <v>493</v>
      </c>
      <c r="F725" s="326"/>
      <c r="G725" s="308">
        <f t="shared" si="11"/>
        <v>0</v>
      </c>
      <c r="H725" s="327"/>
      <c r="I725" s="308"/>
    </row>
    <row r="726" spans="1:9" hidden="1">
      <c r="A726" s="297"/>
      <c r="B726" s="119" t="s">
        <v>28</v>
      </c>
      <c r="C726" s="297">
        <v>9</v>
      </c>
      <c r="D726" s="297">
        <v>1</v>
      </c>
      <c r="E726" s="325" t="s">
        <v>699</v>
      </c>
      <c r="F726" s="309" t="s">
        <v>372</v>
      </c>
      <c r="G726" s="308">
        <f t="shared" si="11"/>
        <v>0</v>
      </c>
      <c r="H726" s="308"/>
      <c r="I726" s="308"/>
    </row>
    <row r="727" spans="1:9" hidden="1">
      <c r="A727" s="297"/>
      <c r="B727" s="119"/>
      <c r="C727" s="297"/>
      <c r="D727" s="297"/>
      <c r="E727" s="325" t="s">
        <v>954</v>
      </c>
      <c r="F727" s="328"/>
      <c r="G727" s="308">
        <f t="shared" si="11"/>
        <v>0</v>
      </c>
      <c r="H727" s="308"/>
      <c r="I727" s="308"/>
    </row>
    <row r="728" spans="1:9" hidden="1">
      <c r="A728" s="297"/>
      <c r="B728" s="119"/>
      <c r="C728" s="297"/>
      <c r="D728" s="297"/>
      <c r="E728" s="325" t="s">
        <v>1024</v>
      </c>
      <c r="F728" s="328"/>
      <c r="G728" s="308">
        <f t="shared" si="11"/>
        <v>0</v>
      </c>
      <c r="H728" s="308"/>
      <c r="I728" s="308"/>
    </row>
    <row r="729" spans="1:9" hidden="1">
      <c r="A729" s="297"/>
      <c r="B729" s="119"/>
      <c r="C729" s="297"/>
      <c r="D729" s="297"/>
      <c r="E729" s="325" t="s">
        <v>942</v>
      </c>
      <c r="F729" s="328"/>
      <c r="G729" s="308">
        <f t="shared" si="11"/>
        <v>0</v>
      </c>
      <c r="H729" s="308"/>
      <c r="I729" s="308"/>
    </row>
    <row r="730" spans="1:9" hidden="1">
      <c r="A730" s="297"/>
      <c r="B730" s="119"/>
      <c r="C730" s="297"/>
      <c r="D730" s="297"/>
      <c r="E730" s="325" t="s">
        <v>973</v>
      </c>
      <c r="F730" s="328"/>
      <c r="G730" s="308">
        <f t="shared" si="11"/>
        <v>0</v>
      </c>
      <c r="H730" s="308"/>
      <c r="I730" s="308"/>
    </row>
    <row r="731" spans="1:9" hidden="1">
      <c r="A731" s="297"/>
      <c r="B731" s="119"/>
      <c r="C731" s="297"/>
      <c r="D731" s="297"/>
      <c r="E731" s="325" t="s">
        <v>955</v>
      </c>
      <c r="F731" s="328"/>
      <c r="G731" s="308">
        <f t="shared" si="11"/>
        <v>0</v>
      </c>
      <c r="H731" s="308"/>
      <c r="I731" s="308"/>
    </row>
    <row r="732" spans="1:9" hidden="1">
      <c r="A732" s="297">
        <v>3092</v>
      </c>
      <c r="B732" s="119"/>
      <c r="C732" s="297"/>
      <c r="D732" s="297"/>
      <c r="E732" s="325" t="s">
        <v>957</v>
      </c>
      <c r="F732" s="328"/>
      <c r="G732" s="308">
        <f t="shared" si="11"/>
        <v>0</v>
      </c>
      <c r="H732" s="308"/>
      <c r="I732" s="308"/>
    </row>
    <row r="733" spans="1:9" hidden="1">
      <c r="A733" s="297"/>
      <c r="B733" s="119"/>
      <c r="C733" s="297"/>
      <c r="D733" s="297"/>
      <c r="E733" s="297" t="s">
        <v>962</v>
      </c>
      <c r="F733" s="328"/>
      <c r="G733" s="308">
        <f t="shared" si="11"/>
        <v>0</v>
      </c>
      <c r="H733" s="308"/>
      <c r="I733" s="308"/>
    </row>
    <row r="734" spans="1:9" hidden="1">
      <c r="A734" s="297"/>
      <c r="B734" s="119"/>
      <c r="C734" s="297"/>
      <c r="D734" s="297"/>
      <c r="E734" s="325" t="s">
        <v>1009</v>
      </c>
      <c r="F734" s="328"/>
      <c r="G734" s="308">
        <f t="shared" si="11"/>
        <v>0</v>
      </c>
      <c r="H734" s="308"/>
      <c r="I734" s="308"/>
    </row>
    <row r="735" spans="1:9" ht="0.75" customHeight="1">
      <c r="A735" s="297"/>
      <c r="B735" s="119"/>
      <c r="C735" s="297"/>
      <c r="D735" s="297"/>
      <c r="E735" s="325" t="s">
        <v>942</v>
      </c>
      <c r="F735" s="328"/>
      <c r="G735" s="308">
        <f t="shared" si="11"/>
        <v>0</v>
      </c>
      <c r="H735" s="308"/>
      <c r="I735" s="308"/>
    </row>
    <row r="736" spans="1:9" hidden="1">
      <c r="A736" s="297">
        <v>3100</v>
      </c>
      <c r="B736" s="119"/>
      <c r="C736" s="297"/>
      <c r="D736" s="297"/>
      <c r="E736" s="325" t="s">
        <v>973</v>
      </c>
      <c r="F736" s="328"/>
      <c r="G736" s="308">
        <f t="shared" si="11"/>
        <v>0</v>
      </c>
      <c r="H736" s="308"/>
      <c r="I736" s="308"/>
    </row>
    <row r="737" spans="1:9" hidden="1">
      <c r="A737" s="297"/>
      <c r="B737" s="119"/>
      <c r="C737" s="297"/>
      <c r="D737" s="297"/>
      <c r="E737" s="325" t="s">
        <v>423</v>
      </c>
      <c r="F737" s="328"/>
      <c r="G737" s="308">
        <f t="shared" si="11"/>
        <v>0</v>
      </c>
      <c r="H737" s="308"/>
      <c r="I737" s="308"/>
    </row>
    <row r="738" spans="1:9" ht="25.5" hidden="1">
      <c r="A738" s="297">
        <v>3110</v>
      </c>
      <c r="B738" s="119" t="s">
        <v>28</v>
      </c>
      <c r="C738" s="297">
        <v>9</v>
      </c>
      <c r="D738" s="297">
        <v>2</v>
      </c>
      <c r="E738" s="325" t="s">
        <v>760</v>
      </c>
      <c r="F738" s="309"/>
      <c r="G738" s="308">
        <f t="shared" si="11"/>
        <v>0</v>
      </c>
      <c r="H738" s="308"/>
      <c r="I738" s="308"/>
    </row>
    <row r="739" spans="1:9" ht="25.5" hidden="1">
      <c r="A739" s="297"/>
      <c r="B739" s="119"/>
      <c r="C739" s="297"/>
      <c r="D739" s="297"/>
      <c r="E739" s="325" t="s">
        <v>965</v>
      </c>
      <c r="F739" s="328"/>
      <c r="G739" s="308">
        <f t="shared" si="11"/>
        <v>0</v>
      </c>
      <c r="H739" s="308"/>
      <c r="I739" s="308"/>
    </row>
    <row r="740" spans="1:9">
      <c r="A740" s="297"/>
      <c r="B740" s="119"/>
      <c r="C740" s="297"/>
      <c r="D740" s="297"/>
      <c r="E740" s="325" t="s">
        <v>423</v>
      </c>
      <c r="F740" s="328"/>
      <c r="G740" s="308">
        <f t="shared" si="11"/>
        <v>0</v>
      </c>
      <c r="H740" s="308"/>
      <c r="I740" s="308"/>
    </row>
    <row r="741" spans="1:9">
      <c r="A741" s="297"/>
      <c r="B741" s="119"/>
      <c r="C741" s="297"/>
      <c r="D741" s="297"/>
      <c r="E741" s="325" t="s">
        <v>423</v>
      </c>
      <c r="F741" s="328"/>
      <c r="G741" s="308">
        <f t="shared" si="11"/>
        <v>0</v>
      </c>
      <c r="H741" s="308"/>
      <c r="I741" s="308"/>
    </row>
    <row r="742" spans="1:9" ht="33" customHeight="1">
      <c r="A742" s="297">
        <v>3100</v>
      </c>
      <c r="B742" s="110" t="s">
        <v>29</v>
      </c>
      <c r="C742" s="110">
        <v>0</v>
      </c>
      <c r="D742" s="110">
        <v>0</v>
      </c>
      <c r="E742" s="330" t="s">
        <v>762</v>
      </c>
      <c r="F742" s="309"/>
      <c r="G742" s="324">
        <f t="shared" si="11"/>
        <v>670000</v>
      </c>
      <c r="H742" s="324">
        <v>670000</v>
      </c>
      <c r="I742" s="308"/>
    </row>
    <row r="743" spans="1:9">
      <c r="A743" s="297"/>
      <c r="B743" s="110"/>
      <c r="C743" s="296"/>
      <c r="D743" s="296"/>
      <c r="E743" s="325" t="s">
        <v>498</v>
      </c>
      <c r="F743" s="323"/>
      <c r="G743" s="308">
        <f t="shared" si="11"/>
        <v>0</v>
      </c>
      <c r="H743" s="308"/>
      <c r="I743" s="308"/>
    </row>
    <row r="744" spans="1:9" ht="31.5" customHeight="1">
      <c r="A744" s="297">
        <v>3110</v>
      </c>
      <c r="B744" s="119" t="s">
        <v>29</v>
      </c>
      <c r="C744" s="119">
        <v>1</v>
      </c>
      <c r="D744" s="119">
        <v>0</v>
      </c>
      <c r="E744" s="319" t="s">
        <v>768</v>
      </c>
      <c r="F744" s="309"/>
      <c r="G744" s="308">
        <f t="shared" si="11"/>
        <v>670000</v>
      </c>
      <c r="H744" s="308">
        <v>670000</v>
      </c>
      <c r="I744" s="327"/>
    </row>
    <row r="745" spans="1:9">
      <c r="A745" s="297"/>
      <c r="B745" s="110"/>
      <c r="C745" s="296"/>
      <c r="D745" s="296"/>
      <c r="E745" s="325" t="s">
        <v>493</v>
      </c>
      <c r="F745" s="326"/>
      <c r="G745" s="308">
        <f t="shared" si="11"/>
        <v>0</v>
      </c>
      <c r="H745" s="327"/>
      <c r="I745" s="308"/>
    </row>
    <row r="746" spans="1:9" ht="26.25" customHeight="1">
      <c r="A746" s="297">
        <v>3112</v>
      </c>
      <c r="B746" s="119" t="s">
        <v>29</v>
      </c>
      <c r="C746" s="119">
        <v>1</v>
      </c>
      <c r="D746" s="119">
        <v>2</v>
      </c>
      <c r="E746" s="309" t="s">
        <v>769</v>
      </c>
      <c r="F746" s="309"/>
      <c r="G746" s="308">
        <f t="shared" si="11"/>
        <v>670000</v>
      </c>
      <c r="H746" s="308">
        <v>670000</v>
      </c>
      <c r="I746" s="308"/>
    </row>
    <row r="747" spans="1:9">
      <c r="B747" s="298"/>
      <c r="C747" s="221"/>
      <c r="E747" s="307" t="s">
        <v>423</v>
      </c>
      <c r="F747" s="310"/>
      <c r="G747" s="306"/>
      <c r="H747" s="306"/>
      <c r="I747" s="306"/>
    </row>
    <row r="748" spans="1:9">
      <c r="B748" s="298"/>
      <c r="C748" s="221"/>
      <c r="E748" s="307" t="s">
        <v>423</v>
      </c>
      <c r="F748" s="310"/>
      <c r="G748" s="306"/>
      <c r="H748" s="306"/>
    </row>
    <row r="750" spans="1:9">
      <c r="A750" s="370"/>
      <c r="B750" s="370"/>
      <c r="C750" s="370"/>
      <c r="D750" s="370"/>
      <c r="E750" s="370"/>
      <c r="F750" s="370"/>
      <c r="G750" s="370"/>
      <c r="H750" s="370"/>
      <c r="I750" s="370"/>
    </row>
    <row r="751" spans="1:9">
      <c r="A751" s="370"/>
      <c r="B751" s="370"/>
      <c r="C751" s="370"/>
      <c r="D751" s="370"/>
      <c r="E751" s="370"/>
      <c r="F751" s="370"/>
      <c r="G751" s="370"/>
      <c r="H751" s="370"/>
      <c r="I751" s="370"/>
    </row>
    <row r="752" spans="1:9">
      <c r="A752" s="370"/>
      <c r="B752" s="370"/>
      <c r="C752" s="370"/>
      <c r="D752" s="370"/>
      <c r="E752" s="370"/>
      <c r="F752" s="370"/>
      <c r="G752" s="370"/>
      <c r="H752" s="370"/>
      <c r="I752" s="370"/>
    </row>
    <row r="753" spans="1:9">
      <c r="A753" s="370"/>
      <c r="B753" s="370"/>
      <c r="C753" s="370"/>
      <c r="D753" s="370"/>
      <c r="E753" s="370"/>
      <c r="F753" s="370"/>
      <c r="G753" s="370"/>
      <c r="H753" s="370"/>
      <c r="I753" s="370"/>
    </row>
    <row r="754" spans="1:9">
      <c r="A754" s="370"/>
      <c r="B754" s="370"/>
      <c r="C754" s="370"/>
      <c r="D754" s="370"/>
      <c r="E754" s="370"/>
      <c r="F754" s="370"/>
      <c r="G754" s="370"/>
      <c r="H754" s="370"/>
      <c r="I754" s="370"/>
    </row>
    <row r="755" spans="1:9">
      <c r="A755" s="370"/>
      <c r="B755" s="370"/>
      <c r="C755" s="370"/>
      <c r="D755" s="370"/>
      <c r="E755" s="370"/>
      <c r="F755" s="370"/>
      <c r="G755" s="370"/>
      <c r="H755" s="370"/>
      <c r="I755" s="370"/>
    </row>
    <row r="756" spans="1:9">
      <c r="A756" s="370"/>
      <c r="B756" s="370"/>
      <c r="C756" s="370"/>
      <c r="D756" s="370"/>
      <c r="E756" s="370"/>
      <c r="F756" s="370"/>
      <c r="G756" s="370"/>
      <c r="H756" s="370"/>
      <c r="I756" s="370"/>
    </row>
    <row r="757" spans="1:9">
      <c r="A757" s="370"/>
      <c r="B757" s="370"/>
      <c r="C757" s="370"/>
      <c r="D757" s="370"/>
      <c r="E757" s="370"/>
      <c r="F757" s="370"/>
      <c r="G757" s="370"/>
      <c r="H757" s="370"/>
      <c r="I757" s="370"/>
    </row>
    <row r="758" spans="1:9">
      <c r="A758" s="370"/>
      <c r="B758" s="370"/>
      <c r="C758" s="370"/>
      <c r="D758" s="370"/>
      <c r="E758" s="370"/>
      <c r="F758" s="370"/>
      <c r="G758" s="370"/>
      <c r="H758" s="370"/>
      <c r="I758" s="370"/>
    </row>
    <row r="759" spans="1:9">
      <c r="A759" s="370"/>
      <c r="B759" s="370"/>
      <c r="C759" s="370"/>
      <c r="D759" s="370"/>
      <c r="E759" s="370"/>
      <c r="F759" s="370"/>
      <c r="G759" s="370"/>
      <c r="H759" s="370"/>
      <c r="I759" s="370"/>
    </row>
    <row r="784" ht="0.75" customHeight="1"/>
    <row r="785" hidden="1"/>
    <row r="786" hidden="1"/>
    <row r="787" hidden="1"/>
    <row r="788" ht="0.75" customHeight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t="14.25" hidden="1" customHeight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</sheetData>
  <mergeCells count="14">
    <mergeCell ref="G8:G9"/>
    <mergeCell ref="H8:I8"/>
    <mergeCell ref="A750:I759"/>
    <mergeCell ref="A8:A9"/>
    <mergeCell ref="B8:B9"/>
    <mergeCell ref="C8:C9"/>
    <mergeCell ref="D8:D9"/>
    <mergeCell ref="E8:E9"/>
    <mergeCell ref="F8:F9"/>
    <mergeCell ref="E3:I3"/>
    <mergeCell ref="A4:I4"/>
    <mergeCell ref="A5:I5"/>
    <mergeCell ref="A6:I7"/>
    <mergeCell ref="G2:I2"/>
  </mergeCells>
  <pageMargins left="0.25" right="0.25" top="0.5" bottom="0.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հատված 1</vt:lpstr>
      <vt:lpstr>հատված 2</vt:lpstr>
      <vt:lpstr>հատված 3</vt:lpstr>
      <vt:lpstr>հատված 4</vt:lpstr>
      <vt:lpstr>հատված 5</vt:lpstr>
      <vt:lpstr>հատված 6</vt:lpstr>
      <vt:lpstr>'հատված 1'!Print_Area</vt:lpstr>
      <vt:lpstr>'հատված 2'!Print_Area</vt:lpstr>
      <vt:lpstr>'հատված 3'!Print_Area</vt:lpstr>
      <vt:lpstr>'հատված 6'!Print_Area</vt:lpstr>
      <vt:lpstr>'հատված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Tigran Ghandiljyan</cp:lastModifiedBy>
  <cp:lastPrinted>2026-03-02T14:05:40Z</cp:lastPrinted>
  <dcterms:created xsi:type="dcterms:W3CDTF">1996-10-14T23:33:28Z</dcterms:created>
  <dcterms:modified xsi:type="dcterms:W3CDTF">2026-03-04T05:53:09Z</dcterms:modified>
</cp:coreProperties>
</file>