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SEVAN 148-N\"/>
    </mc:Choice>
  </mc:AlternateContent>
  <xr:revisionPtr revIDLastSave="0" documentId="13_ncr:1_{73450E5D-C918-4B45-AD0F-44E576365BF8}" xr6:coauthVersionLast="47" xr6:coauthVersionMax="47" xr10:uidLastSave="{00000000-0000-0000-0000-000000000000}"/>
  <bookViews>
    <workbookView xWindow="735" yWindow="735" windowWidth="21600" windowHeight="11385" xr2:uid="{00000000-000D-0000-FFFF-FFFF00000000}"/>
  </bookViews>
  <sheets>
    <sheet name="Կազմ" sheetId="5" r:id="rId1"/>
    <sheet name="հատված 1" sheetId="2" r:id="rId2"/>
    <sheet name="հատված 2" sheetId="3" r:id="rId3"/>
    <sheet name="հատված 3" sheetId="4" r:id="rId4"/>
    <sheet name="հատված 4-5" sheetId="6" r:id="rId5"/>
    <sheet name="հատված 6" sheetId="7" r:id="rId6"/>
  </sheets>
  <definedNames>
    <definedName name="_xlnm.Print_Area" localSheetId="0">Կազմ!$A$1:$J$22</definedName>
    <definedName name="_xlnm.Print_Area" localSheetId="1">'հատված 1'!$A$1:$F$144</definedName>
    <definedName name="_xlnm.Print_Area" localSheetId="2">'հատված 2'!$A$1:$I$314</definedName>
    <definedName name="_xlnm.Print_Area" localSheetId="3">'հատված 3'!$A$1:$F$232</definedName>
    <definedName name="_xlnm.Print_Area" localSheetId="4">'հատված 4-5'!$A$2:$F$44</definedName>
    <definedName name="_xlnm.Print_Area" localSheetId="5">'հատված 6'!$A$1:$I$746</definedName>
    <definedName name="_xlnm.Print_Titles" localSheetId="1">'հատված 1'!$7:$10</definedName>
  </definedNames>
  <calcPr calcId="191029"/>
</workbook>
</file>

<file path=xl/calcChain.xml><?xml version="1.0" encoding="utf-8"?>
<calcChain xmlns="http://schemas.openxmlformats.org/spreadsheetml/2006/main">
  <c r="G746" i="7" l="1"/>
  <c r="G745" i="7"/>
  <c r="G744" i="7"/>
  <c r="G743" i="7"/>
  <c r="G742" i="7"/>
  <c r="G741" i="7"/>
  <c r="G740" i="7"/>
  <c r="G739" i="7"/>
  <c r="G738" i="7"/>
  <c r="G737" i="7"/>
  <c r="G736" i="7"/>
  <c r="G735" i="7"/>
  <c r="G734" i="7"/>
  <c r="G733" i="7"/>
  <c r="G732" i="7"/>
  <c r="G731" i="7"/>
  <c r="G730" i="7"/>
  <c r="G729" i="7"/>
  <c r="G728" i="7"/>
  <c r="G727" i="7"/>
  <c r="G726" i="7"/>
  <c r="G725" i="7"/>
  <c r="G724" i="7"/>
  <c r="G723" i="7"/>
  <c r="G722" i="7"/>
  <c r="G721" i="7"/>
  <c r="G720" i="7"/>
  <c r="G719" i="7"/>
  <c r="G718" i="7"/>
  <c r="G717" i="7"/>
  <c r="G716" i="7"/>
  <c r="G715" i="7"/>
  <c r="G714" i="7"/>
  <c r="G713" i="7"/>
  <c r="G712" i="7"/>
  <c r="G711" i="7"/>
  <c r="G710" i="7"/>
  <c r="G709" i="7"/>
  <c r="G708" i="7"/>
  <c r="G707" i="7"/>
  <c r="G706" i="7"/>
  <c r="G705" i="7"/>
  <c r="G704" i="7"/>
  <c r="G703" i="7"/>
  <c r="G702" i="7"/>
  <c r="G701" i="7"/>
  <c r="G700" i="7"/>
  <c r="G699" i="7"/>
  <c r="G698" i="7"/>
  <c r="G697" i="7"/>
  <c r="G696" i="7"/>
  <c r="G695" i="7"/>
  <c r="G694" i="7"/>
  <c r="G693" i="7"/>
  <c r="G692" i="7"/>
  <c r="G691" i="7"/>
  <c r="G690" i="7"/>
  <c r="G689" i="7"/>
  <c r="G688" i="7"/>
  <c r="G687" i="7"/>
  <c r="G686" i="7"/>
  <c r="G685" i="7"/>
  <c r="G684" i="7"/>
  <c r="G683" i="7"/>
  <c r="G682" i="7"/>
  <c r="G681" i="7"/>
  <c r="G680" i="7"/>
  <c r="G679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6" i="7"/>
  <c r="G645" i="7"/>
  <c r="H644" i="7"/>
  <c r="G644" i="7" s="1"/>
  <c r="G643" i="7"/>
  <c r="G641" i="7"/>
  <c r="G640" i="7"/>
  <c r="G639" i="7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H594" i="7"/>
  <c r="G594" i="7"/>
  <c r="G593" i="7"/>
  <c r="G592" i="7"/>
  <c r="G591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H553" i="7"/>
  <c r="G553" i="7" s="1"/>
  <c r="G552" i="7"/>
  <c r="G550" i="7"/>
  <c r="G549" i="7"/>
  <c r="G547" i="7"/>
  <c r="G522" i="7" s="1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530" i="7"/>
  <c r="G529" i="7"/>
  <c r="G528" i="7"/>
  <c r="G527" i="7"/>
  <c r="G526" i="7"/>
  <c r="G525" i="7"/>
  <c r="G524" i="7"/>
  <c r="G523" i="7"/>
  <c r="I522" i="7"/>
  <c r="I514" i="7" s="1"/>
  <c r="H522" i="7"/>
  <c r="G521" i="7"/>
  <c r="G520" i="7"/>
  <c r="G519" i="7"/>
  <c r="G518" i="7"/>
  <c r="G517" i="7"/>
  <c r="G516" i="7"/>
  <c r="G515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3" i="7"/>
  <c r="G422" i="7"/>
  <c r="I421" i="7"/>
  <c r="I396" i="7"/>
  <c r="G420" i="7"/>
  <c r="G419" i="7"/>
  <c r="G418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H398" i="7"/>
  <c r="H396" i="7" s="1"/>
  <c r="G396" i="7" s="1"/>
  <c r="G397" i="7"/>
  <c r="G395" i="7"/>
  <c r="G394" i="7"/>
  <c r="G393" i="7"/>
  <c r="G392" i="7"/>
  <c r="G391" i="7"/>
  <c r="G390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H354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H282" i="7"/>
  <c r="G282" i="7" s="1"/>
  <c r="G281" i="7"/>
  <c r="G280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I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I91" i="7"/>
  <c r="I12" i="7" s="1"/>
  <c r="I11" i="7" s="1"/>
  <c r="H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H16" i="7"/>
  <c r="H14" i="7" s="1"/>
  <c r="G16" i="7"/>
  <c r="G15" i="7"/>
  <c r="G13" i="7"/>
  <c r="I93" i="3"/>
  <c r="G93" i="3"/>
  <c r="F12" i="4"/>
  <c r="F178" i="4"/>
  <c r="F176" i="4" s="1"/>
  <c r="D188" i="4"/>
  <c r="F188" i="4"/>
  <c r="D38" i="4"/>
  <c r="E38" i="4"/>
  <c r="E136" i="4"/>
  <c r="D136" i="4" s="1"/>
  <c r="D118" i="4"/>
  <c r="H15" i="3"/>
  <c r="G15" i="3" s="1"/>
  <c r="H247" i="3"/>
  <c r="G247" i="3"/>
  <c r="H93" i="3"/>
  <c r="G226" i="3"/>
  <c r="H222" i="3"/>
  <c r="G222" i="3"/>
  <c r="G146" i="3"/>
  <c r="I146" i="3"/>
  <c r="D77" i="2"/>
  <c r="E28" i="2"/>
  <c r="E25" i="2"/>
  <c r="E145" i="4"/>
  <c r="E85" i="4"/>
  <c r="F183" i="4"/>
  <c r="E151" i="4"/>
  <c r="E118" i="4"/>
  <c r="E95" i="4"/>
  <c r="E60" i="4"/>
  <c r="E56" i="4"/>
  <c r="E53" i="4"/>
  <c r="E43" i="4"/>
  <c r="E29" i="4"/>
  <c r="E16" i="4"/>
  <c r="E14" i="4"/>
  <c r="E12" i="4" s="1"/>
  <c r="E10" i="4" s="1"/>
  <c r="D227" i="4"/>
  <c r="I217" i="3"/>
  <c r="G17" i="3"/>
  <c r="H24" i="3"/>
  <c r="G24" i="3" s="1"/>
  <c r="G28" i="3"/>
  <c r="H35" i="3"/>
  <c r="G35" i="3" s="1"/>
  <c r="I35" i="3"/>
  <c r="I13" i="3" s="1"/>
  <c r="G37" i="3"/>
  <c r="G120" i="3"/>
  <c r="H168" i="3"/>
  <c r="G168" i="3" s="1"/>
  <c r="G170" i="3"/>
  <c r="G172" i="3"/>
  <c r="G231" i="3"/>
  <c r="H231" i="3"/>
  <c r="G236" i="3"/>
  <c r="G217" i="3" s="1"/>
  <c r="H236" i="3"/>
  <c r="H217" i="3" s="1"/>
  <c r="G265" i="3"/>
  <c r="F12" i="2"/>
  <c r="E117" i="2"/>
  <c r="E105" i="2"/>
  <c r="E77" i="2"/>
  <c r="E62" i="2" s="1"/>
  <c r="D62" i="2" s="1"/>
  <c r="E48" i="2"/>
  <c r="E46" i="2" s="1"/>
  <c r="E22" i="2"/>
  <c r="E17" i="2"/>
  <c r="F227" i="4"/>
  <c r="G118" i="3"/>
  <c r="E96" i="2"/>
  <c r="D96" i="2" s="1"/>
  <c r="E27" i="4"/>
  <c r="G421" i="7"/>
  <c r="G398" i="7"/>
  <c r="I12" i="3" l="1"/>
  <c r="D176" i="4"/>
  <c r="F174" i="4"/>
  <c r="D174" i="4" s="1"/>
  <c r="H12" i="7"/>
  <c r="G14" i="7"/>
  <c r="E14" i="2"/>
  <c r="E12" i="2" s="1"/>
  <c r="D12" i="2" s="1"/>
  <c r="E132" i="4"/>
  <c r="G91" i="7"/>
  <c r="H514" i="7"/>
  <c r="G514" i="7" s="1"/>
  <c r="H219" i="7"/>
  <c r="G219" i="7" s="1"/>
  <c r="H642" i="7"/>
  <c r="D178" i="4"/>
  <c r="H13" i="3"/>
  <c r="H12" i="3" s="1"/>
  <c r="G12" i="3" s="1"/>
  <c r="G13" i="3" l="1"/>
  <c r="G642" i="7"/>
  <c r="H590" i="7"/>
  <c r="G590" i="7" s="1"/>
  <c r="F10" i="4"/>
  <c r="D10" i="4" s="1"/>
  <c r="G12" i="7"/>
  <c r="H11" i="7" l="1"/>
  <c r="G1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I68" authorId="0" shapeId="0" xr:uid="{00000000-0006-0000-0500-000001000000}">
      <text>
        <r>
          <rPr>
            <b/>
            <sz val="8"/>
            <color indexed="81"/>
            <rFont val="Tahoma"/>
            <family val="2"/>
            <charset val="204"/>
          </rPr>
          <t>Finance: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<sst xmlns="http://schemas.openxmlformats.org/spreadsheetml/2006/main" count="2553" uniqueCount="1113">
  <si>
    <t>8111</t>
  </si>
  <si>
    <t>8121</t>
  </si>
  <si>
    <t>8131</t>
  </si>
  <si>
    <t>1110</t>
  </si>
  <si>
    <t>1120</t>
  </si>
  <si>
    <t>1130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</si>
  <si>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</si>
  <si>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</si>
  <si>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</si>
  <si>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</si>
  <si>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</si>
  <si>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</si>
  <si>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</si>
  <si>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</si>
  <si>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</si>
  <si>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</si>
  <si>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</si>
  <si>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</si>
  <si>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</si>
  <si>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</si>
  <si>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</si>
  <si>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</si>
  <si>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</si>
  <si>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</si>
  <si>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</si>
  <si>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</si>
  <si>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</si>
  <si>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</si>
  <si>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</si>
  <si>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</si>
  <si>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</si>
  <si>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</si>
  <si>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</si>
  <si>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</si>
  <si>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</si>
  <si>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</si>
  <si>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</si>
  <si>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</si>
  <si>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</si>
  <si>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</si>
  <si>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</si>
  <si>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</si>
  <si>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</si>
  <si>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</si>
  <si>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</si>
  <si>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</si>
  <si>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</si>
  <si>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</si>
  <si>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</si>
  <si>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</si>
  <si>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</si>
  <si>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4729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</si>
  <si>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</si>
  <si>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</si>
  <si>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</si>
  <si>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</si>
  <si>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</si>
  <si>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</si>
  <si>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</si>
  <si>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</si>
  <si>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</si>
  <si>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</si>
  <si>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4831</t>
  </si>
  <si>
    <t>4841</t>
  </si>
  <si>
    <t>4842</t>
  </si>
  <si>
    <t>4851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</si>
  <si>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</si>
  <si>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</si>
  <si>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</si>
  <si>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</si>
  <si>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</si>
  <si>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</si>
  <si>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</si>
  <si>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</si>
  <si>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</si>
  <si>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</si>
  <si>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</si>
  <si>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</si>
  <si>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</si>
  <si>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</si>
  <si>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</si>
  <si>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</si>
  <si>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</si>
  <si>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</si>
  <si>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</si>
  <si>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</si>
  <si>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</si>
  <si>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</si>
  <si>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</si>
  <si>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</si>
  <si>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</si>
  <si>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</si>
  <si>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</si>
  <si>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</si>
  <si>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</si>
  <si>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</si>
  <si>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</si>
  <si>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</si>
  <si>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</si>
  <si>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</si>
  <si>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</si>
  <si>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</si>
  <si>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</si>
  <si>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</si>
  <si>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</si>
  <si>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</si>
  <si>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</si>
  <si>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</si>
  <si>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</si>
  <si>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</si>
  <si>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</si>
  <si>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</si>
  <si>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</si>
  <si>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</si>
  <si>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</si>
  <si>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</si>
  <si>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</si>
  <si>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</si>
  <si>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</si>
  <si>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4622</t>
  </si>
  <si>
    <t xml:space="preserve">        X</t>
  </si>
  <si>
    <t>x</t>
  </si>
  <si>
    <t>1000</t>
  </si>
  <si>
    <t>1100</t>
  </si>
  <si>
    <t>1200</t>
  </si>
  <si>
    <t>1300</t>
  </si>
  <si>
    <t>Description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</si>
  <si>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</si>
  <si>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</si>
  <si>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</si>
  <si>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</si>
  <si>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</si>
  <si>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</si>
  <si>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</si>
  <si>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</si>
  <si>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</si>
  <si>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</si>
  <si>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</si>
  <si>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</si>
  <si>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</si>
  <si>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</si>
  <si>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</si>
  <si>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</si>
  <si>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</si>
  <si>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</si>
  <si>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</si>
  <si>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</si>
  <si>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</si>
  <si>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</si>
  <si>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</si>
  <si>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</si>
  <si>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</si>
  <si>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</si>
  <si>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</si>
  <si>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</si>
  <si>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</si>
  <si>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</si>
  <si>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</si>
  <si>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</si>
  <si>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</si>
  <si>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</si>
  <si>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</si>
  <si>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</si>
  <si>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</si>
  <si>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</si>
  <si>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</si>
  <si>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</si>
  <si>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</si>
  <si>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</si>
  <si>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</si>
  <si>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</si>
  <si>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</si>
  <si>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</si>
  <si>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</si>
  <si>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</si>
  <si>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</si>
  <si>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</si>
  <si>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</si>
  <si>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</si>
  <si>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</si>
  <si>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</si>
  <si>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</si>
  <si>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</si>
  <si>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</si>
  <si>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Other fuels</t>
  </si>
  <si>
    <t>Electricity</t>
  </si>
  <si>
    <t>Non-electric energy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</si>
  <si>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</si>
  <si>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</si>
  <si>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</si>
  <si>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</si>
  <si>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</si>
  <si>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</si>
  <si>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</si>
  <si>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</si>
  <si>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</si>
  <si>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</si>
  <si>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</si>
  <si>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</si>
  <si>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</si>
  <si>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</si>
  <si>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</si>
  <si>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</si>
  <si>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</si>
  <si>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</si>
  <si>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</si>
  <si>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</si>
  <si>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</si>
  <si>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R&amp;D Transport</t>
  </si>
  <si>
    <t>R&amp;D Communications</t>
  </si>
  <si>
    <t>R&amp;D Other industries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</si>
  <si>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</si>
  <si>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</si>
  <si>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</si>
  <si>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</si>
  <si>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</si>
  <si>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</si>
  <si>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</si>
  <si>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</si>
  <si>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</si>
  <si>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</si>
  <si>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</si>
  <si>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R&amp;D Environmental Protection</t>
  </si>
  <si>
    <t>R&amp;D Environmental protection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</si>
  <si>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</si>
  <si>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</si>
  <si>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</si>
  <si>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</si>
  <si>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</si>
  <si>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</si>
  <si>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</si>
  <si>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</si>
  <si>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</si>
  <si>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</si>
  <si>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</si>
  <si>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</si>
  <si>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1340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</si>
  <si>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</si>
  <si>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</si>
  <si>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</si>
  <si>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</si>
  <si>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</si>
  <si>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</si>
  <si>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</si>
  <si>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</si>
  <si>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</si>
  <si>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</si>
  <si>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</si>
  <si>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</si>
  <si>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Specialized medical services</t>
  </si>
  <si>
    <t>Dental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</si>
  <si>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</si>
  <si>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</si>
  <si>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</si>
  <si>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</si>
  <si>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</si>
  <si>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</si>
  <si>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</si>
  <si>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</si>
  <si>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</si>
  <si>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</si>
  <si>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</si>
  <si>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</si>
  <si>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</si>
  <si>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</si>
  <si>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</si>
  <si>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</si>
  <si>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</si>
  <si>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</si>
  <si>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</si>
  <si>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</si>
  <si>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</si>
  <si>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</si>
  <si>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</si>
  <si>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</si>
  <si>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</si>
  <si>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</si>
  <si>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</si>
  <si>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</si>
  <si>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</si>
  <si>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</si>
  <si>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</si>
  <si>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</si>
  <si>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</si>
  <si>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</si>
  <si>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</si>
  <si>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</si>
  <si>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</si>
  <si>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</si>
  <si>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</si>
  <si>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</si>
  <si>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</si>
  <si>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</si>
  <si>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</si>
  <si>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</si>
  <si>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</si>
  <si>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</si>
  <si>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</si>
  <si>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</si>
  <si>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</si>
  <si>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</si>
  <si>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</si>
  <si>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</si>
  <si>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</si>
  <si>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</si>
  <si>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</si>
  <si>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</si>
  <si>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</si>
  <si>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</si>
  <si>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</si>
  <si>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</si>
  <si>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</si>
  <si>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</si>
  <si>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</si>
  <si>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</si>
  <si>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</si>
  <si>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</si>
  <si>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</si>
  <si>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</si>
  <si>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</si>
  <si>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</si>
  <si>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</si>
  <si>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</si>
  <si>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</si>
  <si>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</si>
  <si>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</si>
  <si>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1353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</si>
  <si>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</si>
  <si>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</si>
  <si>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</si>
  <si>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</si>
  <si>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</si>
  <si>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</si>
  <si>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</si>
  <si>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</si>
  <si>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</si>
  <si>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</si>
  <si>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</si>
  <si>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</si>
  <si>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</si>
  <si>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</si>
  <si>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</si>
  <si>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</si>
  <si>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</si>
  <si>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</si>
  <si>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</si>
  <si>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</si>
  <si>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</si>
  <si>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</si>
  <si>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</si>
  <si>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</si>
  <si>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</si>
  <si>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</si>
  <si>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</si>
  <si>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</si>
  <si>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</si>
  <si>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</si>
  <si>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</si>
  <si>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</si>
  <si>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</si>
  <si>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</si>
  <si>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</si>
  <si>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</si>
  <si>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</si>
  <si>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</si>
  <si>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</si>
  <si>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</si>
  <si>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</si>
  <si>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</si>
  <si>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</si>
  <si>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</si>
  <si>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</si>
  <si>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</si>
  <si>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</si>
  <si>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</si>
  <si>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</si>
  <si>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</si>
  <si>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</si>
  <si>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</si>
  <si>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</si>
  <si>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</si>
  <si>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</si>
  <si>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</si>
  <si>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</si>
  <si>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</si>
  <si>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</si>
  <si>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</si>
  <si>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</si>
  <si>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</si>
  <si>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</si>
  <si>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</si>
  <si>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</si>
  <si>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</si>
  <si>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</si>
  <si>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1145</t>
  </si>
  <si>
    <t>0</t>
  </si>
  <si>
    <t>1</t>
  </si>
  <si>
    <t>2</t>
  </si>
  <si>
    <t>x+C88</t>
  </si>
  <si>
    <t>4712</t>
  </si>
  <si>
    <t>Սուբսիդիա  &lt;&lt;ՍՀԿՍ  ԵՎ  Բ&gt;&gt;  ՀՈԱԿ</t>
  </si>
  <si>
    <t>Կենցաղային աղբահանություն և  սանիտարական մաքրման  ծախսեր</t>
  </si>
  <si>
    <t>Վարձատրվող հասարակական աշխատանքներ</t>
  </si>
  <si>
    <t>7</t>
  </si>
  <si>
    <t xml:space="preserve">  ՀԱՄԱՅՆՔԻ   ԲՅՈՒՋԵԻ  ԵԿԱՄՈՒՏՆԵՐԸ</t>
  </si>
  <si>
    <t>Այլ նպաստներ բյուջեից</t>
  </si>
  <si>
    <t xml:space="preserve"> -Բնական աղետներից վնասների վերակագնում</t>
  </si>
  <si>
    <t xml:space="preserve">Համայնքի բյուջե մուտքագրվող  անշարժ գույքի հարկ </t>
  </si>
  <si>
    <t>1113</t>
  </si>
  <si>
    <t xml:space="preserve"> -Դատարանի որոշումների կատարում</t>
  </si>
  <si>
    <t>Հավելված 1</t>
  </si>
  <si>
    <t xml:space="preserve">                                                 Հավելված 3</t>
  </si>
  <si>
    <t>1146</t>
  </si>
  <si>
    <t>ժգ/ 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</si>
  <si>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Հավելված</t>
  </si>
  <si>
    <t xml:space="preserve">Հայաստանի Հանրապետության Գեղարքունիքի  մարզի </t>
  </si>
  <si>
    <t xml:space="preserve">Սևան համայնքի ավագանու </t>
  </si>
  <si>
    <t>ՍԵՎԱՆ ՀԱՄԱՅՆՔԻ</t>
  </si>
  <si>
    <t>2026 ԹՎԱԿԱՆԻ ԲՅՈՒՋԵ</t>
  </si>
  <si>
    <t xml:space="preserve"> ՀԱՄԱՅՆՔԻ ՂԵԿԱՎԱՐ՝                                              ՍԱՐԳԻՍ ՄՈՒՐԱԴՅԱՆ</t>
  </si>
  <si>
    <t xml:space="preserve"> </t>
  </si>
  <si>
    <t xml:space="preserve">     X</t>
  </si>
  <si>
    <t>9111</t>
  </si>
  <si>
    <t>6111</t>
  </si>
  <si>
    <t>9112</t>
  </si>
  <si>
    <t>6112</t>
  </si>
  <si>
    <t>Հավելված 6</t>
  </si>
  <si>
    <t>Ըդհանուր բնույթի այլ ծառայություններ</t>
  </si>
  <si>
    <t>Մասնագիտական ծառայություններ</t>
  </si>
  <si>
    <t>Հատուկ նպատակային նյութեր</t>
  </si>
  <si>
    <t>Ընթացիկ նորոգումներ</t>
  </si>
  <si>
    <t>Շենք-շինությունների  հիմնանորոգում</t>
  </si>
  <si>
    <t>Նախագծային աշխատանքներ</t>
  </si>
  <si>
    <t>Վարչական շենքի էլէնգիայի  սնուցման հոսքագծի կառուցման  պարտք</t>
  </si>
  <si>
    <t>Վարչական շենքի համար ճաղավանդակների կառուցում</t>
  </si>
  <si>
    <t>......................................................</t>
  </si>
  <si>
    <t xml:space="preserve">  </t>
  </si>
  <si>
    <t>Ընդհանուր բնույթի ծառայություններ</t>
  </si>
  <si>
    <t>Կենցաղային հանրային  սննդի նյութեր</t>
  </si>
  <si>
    <t>Դատավճիռների  կատարում</t>
  </si>
  <si>
    <t xml:space="preserve">Ընթացիկ դրամաշնորհներ պետական և համայնքային առևտրային կազմակերպություններին </t>
  </si>
  <si>
    <t>Այլ ընթացիկ դրամաշնորհներ</t>
  </si>
  <si>
    <t>Կրթական,մշակութային և սպորտային նպաստներ բյուջեից</t>
  </si>
  <si>
    <t>Նվիրատվություններ</t>
  </si>
  <si>
    <t>Դատարանների կողմից նշանակված տույժեր և տուգանքներ</t>
  </si>
  <si>
    <t>Շենք-շինությունների  կառուցում</t>
  </si>
  <si>
    <t>Այլ մեքենաներ, սարքավորումներ</t>
  </si>
  <si>
    <t>Նախագծային ածխատանքներ</t>
  </si>
  <si>
    <t>Ջրամատակարարման ծախսեր</t>
  </si>
  <si>
    <t>Ծաղկունքի ջրամատակարարման ծախսեր</t>
  </si>
  <si>
    <t>Գյուղատնտեսություն</t>
  </si>
  <si>
    <t>Ոռոգման ցանցի կառուցում</t>
  </si>
  <si>
    <t>Նալբանդյան և Սյունյաց փողոցների անցումի հիմնանորոգում</t>
  </si>
  <si>
    <t>Աղբարկղների ձեռք բերում</t>
  </si>
  <si>
    <t>Կեղտաջրերի հեռացում</t>
  </si>
  <si>
    <t>Կոյուղագծի կառուցման պարտք</t>
  </si>
  <si>
    <t>Կանաչապատման ծախսեր</t>
  </si>
  <si>
    <t>Կեղտաջրերի հեռացման գծով ծախսեր</t>
  </si>
  <si>
    <t>Սուբսիդիա  համատիրություններին</t>
  </si>
  <si>
    <t>Սուբսիդիա  Յունոնա  ՓԲԸ</t>
  </si>
  <si>
    <t>Կապիտալ սուբվենցիա</t>
  </si>
  <si>
    <t>Խաղահրապարակների, նստարանների ձեռք բերում</t>
  </si>
  <si>
    <t>Ջրամատակարարում</t>
  </si>
  <si>
    <t>Խմելու ջրի ցանցի վերակառուցում</t>
  </si>
  <si>
    <t>նախագծային աշխատանքներ</t>
  </si>
  <si>
    <t>Լուսավորության ցանցի  նախագծային աշխատանքներ</t>
  </si>
  <si>
    <t>Բազմաբնակ. բնակելի շենքերի տանիքների հիմնանոր. Որից</t>
  </si>
  <si>
    <t>Մշակութային տներ և ակումբներ</t>
  </si>
  <si>
    <t>Ընդհանուր բնույթի ծախսեր</t>
  </si>
  <si>
    <t>Կենցաղային, հանրային սննդի նյութեր</t>
  </si>
  <si>
    <t>Տեղեղեկատվություններ</t>
  </si>
  <si>
    <t>Այլ</t>
  </si>
  <si>
    <t>Վարձատրվող հասարակական աշխատանքներ, որից</t>
  </si>
  <si>
    <t>Աշխատավարձ</t>
  </si>
  <si>
    <t>Ծառայություններ</t>
  </si>
  <si>
    <t>Նյութերի ձեռք բերում</t>
  </si>
  <si>
    <t>Կապիտալ դրամաշնորհ</t>
  </si>
  <si>
    <t>ՀԱՅԱՍՏԱՆԻ ՀԱՆՐԱՊԵՏՈՒԹՅԱՆ ԳԵՂԱՐՔՈՒՆԻՔԻ ՄԱՐԶ</t>
  </si>
  <si>
    <t>2025 թվականի  դեկտեմբերի  18-ի  N 148-Ն որոշման</t>
  </si>
  <si>
    <t>Ընդամենը (ս.5+ս.6)</t>
  </si>
  <si>
    <t>Հոդվածի NN</t>
  </si>
  <si>
    <t>ՀԱՏՎԱԾ  1</t>
  </si>
  <si>
    <t>Տողի NN</t>
  </si>
  <si>
    <t>(տող 1110 + տող 1120 + տող 1130 + տող 1150 + տող 1160)</t>
  </si>
  <si>
    <t>(տող 1132 + տող 1135 + տող 1136 + տող 1137 + տող 1138 + տող 1139 + տող 1140 + տող 1141 + տող 1142 + տող 1143 + տող 1144+տող 1145)</t>
  </si>
  <si>
    <t>(տող 1152 + տող 1153 )</t>
  </si>
  <si>
    <t>(տող 1161 + տող 1165 )</t>
  </si>
  <si>
    <t>(տող 1210 + տող 1220 + տող 1230 + տող 1240 + տող 1250 + տող 1260)</t>
  </si>
  <si>
    <t>(տող 1251 + տող 1254 + տող 1257 + տող 1258)</t>
  </si>
  <si>
    <t>(տող 1261 + տող 1262)</t>
  </si>
  <si>
    <t>(տող 1310 + տող 1320 + տող 1330 + տող 1340 + տող 1350 + տող 1360 + տող 1370 + տող 1380)</t>
  </si>
  <si>
    <t>(տող 1331 + տող 1332 + տող 1333 + 1334)</t>
  </si>
  <si>
    <t>(տող 1341 + տող 1342)</t>
  </si>
  <si>
    <t>(տող 1351 + տող 1352 + տող 1353)</t>
  </si>
  <si>
    <t>(տող 1361 + տող 1362)</t>
  </si>
  <si>
    <t>(տող 1371 + տող 1372)</t>
  </si>
  <si>
    <t>(տող 1381 + տող 1382)</t>
  </si>
  <si>
    <t>(տող 1391 + տող 1392 + տող 1393)</t>
  </si>
  <si>
    <t>2. ՊԱՇՏՈՆԱԿԱՆ ԴՐԱՄԱՇՆՈՐՀՆԵՐ</t>
  </si>
  <si>
    <t>(հազար դրամով)</t>
  </si>
  <si>
    <t>Եկամտատեսակները</t>
  </si>
  <si>
    <t>վարչական մաս</t>
  </si>
  <si>
    <t>ա) Եկամտահարկ</t>
  </si>
  <si>
    <t>3.1 Տոկոսներ</t>
  </si>
  <si>
    <t>3.2 Շահաբաժիններ</t>
  </si>
  <si>
    <t>Տեղական վճարներ/ աճուրդ, հասցե,փաստագր․ վճ․/</t>
  </si>
  <si>
    <t>3.8 Կապիտալ ոչ պաշտոնական դրամաշնորհներ</t>
  </si>
  <si>
    <t>որից`</t>
  </si>
  <si>
    <t>բբ)  այլ դոտացիաներ</t>
  </si>
  <si>
    <t>3.7 Ընթացիկ ոչ պաշտոնական դրամաշնորհներ</t>
  </si>
  <si>
    <t xml:space="preserve">     ԸՆԴԱՄԵՆԸ  ԵԿԱՄՈՒՏՆԵՐ                          (տող 1100 + տող 1200+տող 1300)</t>
  </si>
  <si>
    <t>3. ԱՅԼ ԵԿԱՄՈՒՏՆԵՐ</t>
  </si>
  <si>
    <t>այդ թվում`</t>
  </si>
  <si>
    <t xml:space="preserve">այդ թվում՝ </t>
  </si>
  <si>
    <t xml:space="preserve">այդ թվում`  </t>
  </si>
  <si>
    <t>աա) Հիմնական շինությունների համար</t>
  </si>
  <si>
    <t>աբ) Ոչ հիմնական շինությունների համար</t>
  </si>
  <si>
    <t xml:space="preserve"> 1.5 Այլ հարկային եկամուտներ</t>
  </si>
  <si>
    <t>բ) Շահութահարկ</t>
  </si>
  <si>
    <t>գ) Այլ հարկերից և պարտադիր վճարներից կատարվող մասհանումներ</t>
  </si>
  <si>
    <t>բ) Պետական բյուջեից տրամադրվող այլ դոտացիաներ</t>
  </si>
  <si>
    <t>գ) Պետական բյուջեից տրամադրվող նպատակային հատկացումներ (սուբվենցիաներ)</t>
  </si>
  <si>
    <t>3.5 Վարչական գանձումներ</t>
  </si>
  <si>
    <t>3.9 Այլ եկամուտներ</t>
  </si>
  <si>
    <t>1. ՀԱՐԿԵՐ ԵՎ ՏՈՒՐՔԵՐ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</si>
  <si>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</si>
  <si>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</si>
  <si>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</si>
  <si>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</si>
  <si>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</si>
  <si>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Տեղական տուրքեր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</si>
  <si>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</si>
  <si>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</si>
  <si>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</si>
  <si>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</si>
  <si>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</si>
  <si>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</si>
  <si>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</si>
  <si>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</si>
  <si>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</si>
  <si>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2.1  Ընթացիկ արտաքին պաշտոնական դրամաշնորհներ` ստացված այլ պետություններից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</si>
  <si>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</si>
  <si>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</si>
  <si>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</si>
  <si>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</t>
  </si>
  <si>
    <t xml:space="preserve"> 2.6 Կապիտալ ներքին պաշտոնական դրամաշնորհներ` ստացված կառավարման այլ մակարդակներից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</si>
  <si>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</si>
  <si>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</si>
  <si>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</si>
  <si>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</si>
  <si>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</si>
  <si>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</si>
  <si>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</si>
  <si>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</si>
  <si>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</si>
  <si>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</si>
  <si>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</si>
  <si>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Համայնքի գույքին պատճառած վնասների փոխհատուցումից մուտքեր </t>
  </si>
  <si>
    <t>Օրենքով պետական բյուջե ամրագրվող հարկերից և այլ պարտադիր վճարներից  մասհանումներ համայնքների բյուջեներ (տող 1162 + տող 1163 + տող 1164)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</si>
  <si>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</si>
  <si>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կենցաղային աղբահանության 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</si>
  <si>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երաժշտական, արվեստի դպրոցների, մսուրմանկապարտեզների  գծով վճարներ</t>
  </si>
  <si>
    <t>Օրենքով և իրավական այլ ակտերով սահմանված` համայնքի բյուջեի մուտքագրման ենթակա այլ եկամուտներ</t>
  </si>
  <si>
    <t>1.3 Ապրանքների օգտագործման կամ գործունեության իրականացման թույլտվության վճարներ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</si>
  <si>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</si>
  <si>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</si>
  <si>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</si>
  <si>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</si>
  <si>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</si>
  <si>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 xml:space="preserve">ժ) Համայնքի արխիվից փաստաթղթերի պատճեներ և կրկնօրինակներ տրամադրելու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</si>
  <si>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</si>
  <si>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</si>
  <si>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</si>
  <si>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 xml:space="preserve">Համայնքի վարչական տարածքում ինքնակամ կառուցված շենքերի, շինությունների օրինականացման համար վճարներ </t>
  </si>
  <si>
    <t>ֆոնդային մաս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</si>
  <si>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</si>
  <si>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</si>
  <si>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</si>
  <si>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</si>
  <si>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</si>
  <si>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>դ) ՀՀ այլ համայնքների բյուջեներից ընթացիկ ծախսերի ֆինանսավորման նպատակով ստացվող պաշտոնական դրամաշնորհներ</t>
  </si>
  <si>
    <t xml:space="preserve">Երևան քաղաքի համաքաղաքային նշանակության ծախսերի ֆինանսավորման նպատակով ձևավորված միջոցներից </t>
  </si>
  <si>
    <t>ա) Պետական բյուջեից կապիտալ ծախսերի ֆինանսավորման նպատակային հատկացումներ (սուբվենցիաներ)</t>
  </si>
  <si>
    <t>բ) Միջազգային կազմակերպությ. կապիտալ ծախսերի ֆինանսավորման նպատակով ստացվող պաշտոնական դրամաշնորհներ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</si>
  <si>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</si>
  <si>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</si>
  <si>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</si>
  <si>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</si>
  <si>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</si>
  <si>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</si>
  <si>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Բա-ժին</t>
  </si>
  <si>
    <t>Կապ</t>
  </si>
  <si>
    <t xml:space="preserve">Կապ </t>
  </si>
  <si>
    <t>Դաս</t>
  </si>
  <si>
    <t xml:space="preserve">  Ընդամենը   (ս.7 +ս.8)</t>
  </si>
  <si>
    <t xml:space="preserve"> ՀԱՏՎԱԾ 2</t>
  </si>
  <si>
    <t xml:space="preserve">  Տողի NN</t>
  </si>
  <si>
    <t>ԸՆԴԱՄԵՆԸ ԾԱԽՍԵՐ (տող2100+տող2200+տող2300+տող2400+տող2500+տող2600+ տող2700+տող2800+տող2900+տող3000+տող3100)</t>
  </si>
  <si>
    <t>(հազար դրամներով)</t>
  </si>
  <si>
    <t xml:space="preserve">Դատարաններ </t>
  </si>
  <si>
    <t>Կալանավայրեր</t>
  </si>
  <si>
    <t xml:space="preserve">Կալանավայրեր </t>
  </si>
  <si>
    <t xml:space="preserve">Էլեկտրաէներգիա </t>
  </si>
  <si>
    <t>Ոչ էլեկտրական էներգիա</t>
  </si>
  <si>
    <t>Տրանսպորտ</t>
  </si>
  <si>
    <t xml:space="preserve">ճանապարհային տրանսպորտ </t>
  </si>
  <si>
    <t xml:space="preserve">Ջրային տրանսպորտ </t>
  </si>
  <si>
    <t xml:space="preserve">Խողովակաշարային և այլ տրանսպորտ </t>
  </si>
  <si>
    <t>Այլ բնագավառներ</t>
  </si>
  <si>
    <t>Գրադարաններ</t>
  </si>
  <si>
    <t>Արվեստ</t>
  </si>
  <si>
    <t>Երիտասարդական ծրագրեր</t>
  </si>
  <si>
    <t xml:space="preserve">Զարգացման բազմանպատակ ծրագրեր 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</si>
  <si>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</si>
  <si>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ՊԱՇՏՊԱՆՈՒԹՅՈՒՆ (տող2210+2220+տող2230+տող2240+տող2250)</t>
  </si>
  <si>
    <t>ՀԱՍԱՐԱԿԱԿԱՆ ԿԱՐԳ, ԱՆՎՏԱՆԳՈՒԹՅՈՒՆ և ԴԱՏԱԿԱՆ ԳՈՐԾՈՒՆԵՈՒԹՅՈՒՆ (տող2310+տող2320+տող2330+տող2340+տող2350+տող2360+տող2370)</t>
  </si>
  <si>
    <t>ՏՆՏԵՍԱԿԱՆ ՀԱՐԱԲԵՐՈՒԹՅՈՒՆՆԵՐ (տող2410+տող2420+տող2430+տող2440+տող2450+տող2460+տող2470+տող2480+տող2490)</t>
  </si>
  <si>
    <t>ՇՐՋԱԿԱ ՄԻՋԱՎԱՅՐԻ ՊԱՇՏՊԱՆՈՒԹՅՈՒՆ (տող2510+տող2520+տող2530+տող2540+տող2550+տող2560)</t>
  </si>
  <si>
    <t>ԲՆԱԿԱՐԱՆԱՅԻՆ ՇԻՆԱՐԱՐՈՒԹՅՈՒՆ ԵՎ ԿՈՄՈՒՆԱԼ ԾԱՌԱՅՈՒԹՅՈՒՆ (տող3610+տող3620+տող3630+տող3640+տող3650+տող3660)</t>
  </si>
  <si>
    <t>ԱՌՈՂՋԱՊԱՀՈՒԹՅՈՒՆ (տող2710+տող2720+տող2730+տող2740+տող2750+տող2760)</t>
  </si>
  <si>
    <t>ՀԱՆԳԻՍՏ, ՄՇԱԿՈՒՅԹ ԵՎ ԿՐՈՆ (տող2810+տող2820+տող2830+տող2840+տող2850+տող2860)</t>
  </si>
  <si>
    <t>ԿՐԹՈՒԹՅՈՒՆ (տող2910+տող2920+տող2930+տող2940+տող2950+տող2960+տող2970+տող2980)</t>
  </si>
  <si>
    <t xml:space="preserve">ՍՈՑԻԱԼԱԿԱՆ ՊԱՇՏՊԱՆՈՒԹՅՈՒՆ (տող3010+տող3020+տող3030+տող3040+տող3050+տող3060+տող3070+տող3080+տող3090) </t>
  </si>
  <si>
    <t>Խումբ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</si>
  <si>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</si>
  <si>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</si>
  <si>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</si>
  <si>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</si>
  <si>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</si>
  <si>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</si>
  <si>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</si>
  <si>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</si>
  <si>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 - դրամաշնորհներ ՀՀ պետական բյուջեին  </t>
  </si>
  <si>
    <t>Ռազմական պաշտպանություն</t>
  </si>
  <si>
    <t xml:space="preserve">Ռազմական պաշտպանություն 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</si>
  <si>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</si>
  <si>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</si>
  <si>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</si>
  <si>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</si>
  <si>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</si>
  <si>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Դատական գործունեություն և իրավական պաշտպանություն</t>
  </si>
  <si>
    <t>Իրավական պաշտպանություն</t>
  </si>
  <si>
    <t>Դատախազություն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</si>
  <si>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</si>
  <si>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</si>
  <si>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 xml:space="preserve">Ընդհանուր բնույթի տնտեսական և առևտրային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</si>
  <si>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</si>
  <si>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</si>
  <si>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</si>
  <si>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</si>
  <si>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</si>
  <si>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Լեռնաարդյունահանում, արդյունաբերություն և շինարարություն</t>
  </si>
  <si>
    <t xml:space="preserve">Արդյունաբերություն </t>
  </si>
  <si>
    <t xml:space="preserve">Շինարարություն </t>
  </si>
  <si>
    <t xml:space="preserve">Երկաթուղային տրանսպորտ </t>
  </si>
  <si>
    <t xml:space="preserve">Զբոսաշրջություն </t>
  </si>
  <si>
    <t>Տնտեսական հարաբերություններ (այլ դասերին չպատկանող)</t>
  </si>
  <si>
    <t>Տնտեսական հարաբերություններ /հատված 3,տող 6000/</t>
  </si>
  <si>
    <t>Աղբահանում՝ ընդամենը,  որից</t>
  </si>
  <si>
    <t xml:space="preserve">Կեղտաջրերի հեռացում </t>
  </si>
  <si>
    <t>Կենսաբազմազանության և բնության  պաշտպանություն</t>
  </si>
  <si>
    <t>Կենսաբազմազանության և բնության  պաշտպանություն/կանաչ. ծախսեր, ծառերի էտում/</t>
  </si>
  <si>
    <t>Շրջակա միջավայրի պաշտպանություն (այլ դասերին չպատկանող)</t>
  </si>
  <si>
    <t>Բնակարանային շինարարություն /բնակարանային տնտեսության հիմնանորոգում/, որից</t>
  </si>
  <si>
    <t>Բնակարանային շինարարություն  / բնակարանային տնտեսության հիմնանորոգում/</t>
  </si>
  <si>
    <t xml:space="preserve">Ջրամատակարարում </t>
  </si>
  <si>
    <t>Բնակարանային շինարարության և կոմունալ ծառայություններ (այլ դասերին չպատկանող)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</si>
  <si>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</si>
  <si>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</si>
  <si>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</si>
  <si>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</si>
  <si>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</si>
  <si>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</si>
  <si>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</si>
  <si>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</si>
  <si>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</si>
  <si>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</si>
  <si>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</si>
  <si>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</si>
  <si>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</si>
  <si>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</si>
  <si>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</si>
  <si>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</si>
  <si>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</si>
  <si>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</si>
  <si>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</si>
  <si>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</si>
  <si>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Կրոնական և հասարակական այլ ծառայություններ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</si>
  <si>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</si>
  <si>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</si>
  <si>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</si>
  <si>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</si>
  <si>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</si>
  <si>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</si>
  <si>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</si>
  <si>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</si>
  <si>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</si>
  <si>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</si>
  <si>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</si>
  <si>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</si>
  <si>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</si>
  <si>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</si>
  <si>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</si>
  <si>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</si>
  <si>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</si>
  <si>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</si>
  <si>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</si>
  <si>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</si>
  <si>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</si>
  <si>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</si>
  <si>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</si>
  <si>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</si>
  <si>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>Սոցիալական պաշտպանություն (այլ դասերին չպատկանող)</t>
  </si>
  <si>
    <t>Փրկարար ծառայություն</t>
  </si>
  <si>
    <t xml:space="preserve">Փրկարար ծառայություն </t>
  </si>
  <si>
    <t>Փողոցների լուսավորում</t>
  </si>
  <si>
    <t xml:space="preserve">Փողոցների լուսավորում </t>
  </si>
  <si>
    <t xml:space="preserve"> ՀԱՄԱՅՆՔԻ  ԲՅՈՒՋԵԻ ԾԱԽՍԵՐԸ` ԸՍՏ ԲՅՈՒՋԵՏԱՅԻՆ ԾԱԽՍԵՐԻ  ԳՈՐԾԱՌԱԿԱՆ ԴԱՍԱԿԱՐԳՄԱՆ</t>
  </si>
  <si>
    <t xml:space="preserve">Արտաքին հարաբերություններ </t>
  </si>
  <si>
    <t>Արտաքին տնտեսական աջակցություն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</si>
  <si>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</si>
  <si>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</si>
  <si>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</si>
  <si>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</si>
  <si>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</si>
  <si>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 xml:space="preserve"> - դրամաշնորհներ ՀՀ այլ համայնքերի բյուջեներին  </t>
  </si>
  <si>
    <t>Քաղաքացիական պաշտպանություն</t>
  </si>
  <si>
    <t xml:space="preserve">Քաղաքացիական պաշտպանություն </t>
  </si>
  <si>
    <t>Հետազոտական և նախագծային աշխատանքներ պաշտպանության ոլորտում</t>
  </si>
  <si>
    <t xml:space="preserve">Հետազոտական ու նախագծային աշխատանքներ հասարակական կարգի և անվտանգության ոլորտում </t>
  </si>
  <si>
    <t>Ընդհանուր բնույթի տնտեսական, առևտրային և աշխատանքի գծով հարաբերություններ</t>
  </si>
  <si>
    <t xml:space="preserve">Աշխատանքի հետ կապված ընդհանուր բնույթի հարաբերություններ 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</si>
  <si>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</si>
  <si>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</si>
  <si>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</si>
  <si>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</si>
  <si>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</si>
  <si>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>Հանքային ռեսուրսների արդյունահանում, բացառությամբ բնական վառելիքի</t>
  </si>
  <si>
    <t xml:space="preserve">Մեծածախ և մանրածախ առևտուր, ապրանքների պահպանում և պահեստավորում 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</si>
  <si>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</si>
  <si>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</si>
  <si>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</si>
  <si>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</si>
  <si>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</si>
  <si>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</si>
  <si>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</si>
  <si>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</si>
  <si>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Շրջակա միջավայրի աղտոտման դեմ պայքար</t>
  </si>
  <si>
    <t>Շրջակա միջավայրի պաշտպանության գծով հետազոտական և նախագծային աշխատանքներ</t>
  </si>
  <si>
    <t>Համայնքային զարգացում</t>
  </si>
  <si>
    <t xml:space="preserve">Բնակարանային շինարարության և կոմունալ ծառայությունների գծով հետազոտական և նախագծային աշխատանքներ 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</si>
  <si>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</si>
  <si>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</si>
  <si>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</si>
  <si>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</si>
  <si>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Հիվանդի խնամքի և առողջության վերականգնման տնային ծառայություններ</t>
  </si>
  <si>
    <t xml:space="preserve">Առողջապահության գծով հետազոտական և նախագծային աշխատանքներ </t>
  </si>
  <si>
    <t>Հուշարձանների և մշակույթային արժեքների վերականգնում և պահպանում</t>
  </si>
  <si>
    <t>Տեղեկատվության ձեռքբերում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</si>
  <si>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</si>
  <si>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</si>
  <si>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Կրթության ոլորտում հետազոտական և նախագծային աշխատանքներ</t>
  </si>
  <si>
    <t xml:space="preserve">Հարազատին կորցրած անձինք </t>
  </si>
  <si>
    <t>Ընտանիքի անդամներ և զավակներ</t>
  </si>
  <si>
    <t xml:space="preserve">Սոցիալական պաշտպանության ոլորտում հետազոտական և նախագծային աշխատանքներ </t>
  </si>
  <si>
    <t xml:space="preserve">Օրենսդիր և գործադիր մարմիններ,պետական կառավարում </t>
  </si>
  <si>
    <t xml:space="preserve">Օդային տրանսպորտ </t>
  </si>
  <si>
    <t>Արտաքին տնտեսական օգնություն</t>
  </si>
  <si>
    <t xml:space="preserve">Միջազգային կազմակերպությունների միջոցով տրամադրվող տնտեսական օգնություն </t>
  </si>
  <si>
    <t>Արտաքին ռազմական օգնություն</t>
  </si>
  <si>
    <t xml:space="preserve">Արտաքին ռազմական օգնություն </t>
  </si>
  <si>
    <t>Հյուրանոցներ և հասարակական սննդի օբյեկտներ</t>
  </si>
  <si>
    <t xml:space="preserve">Կրթությանը տրամադրվող օժանդակ ծառայություններ </t>
  </si>
  <si>
    <t>Սոցիալական պաշտպանությանը տրամադրվող օժադակ ծառայություններ (այլ դասերին չպատկանող)</t>
  </si>
  <si>
    <t xml:space="preserve">Ֆինանսական և հարկաբյուջետային հարաբերություններ </t>
  </si>
  <si>
    <t>ՀԻՄՆԱԿԱՆ ԲԱԺԻՆՆԵՐԻՆ ՉԴԱՍՎՈՂ ՊԱՀՈՒՍՏԱՅԻՆ ՖՈՆԴԵՐ (տող3110)</t>
  </si>
  <si>
    <t>ֆոնդային բյուջե</t>
  </si>
  <si>
    <t>Օրենսդիր և գործադիր մարմիններ, պետական կառավարում, ֊ֆինանսական և հարկաբյուջետային հարաբերություններ, արտաքին հարաբերություններ</t>
  </si>
  <si>
    <t>Կառավարության տարբեր մակարդակների միջև իրականացվող ընդհանուր բնույթի տրանսֆերտներ</t>
  </si>
  <si>
    <t>այդ թվում` Երևանի համաքաղաքային ծախսերի ֆինանսավորման համար</t>
  </si>
  <si>
    <t>Կինեմատոգրաֆիա</t>
  </si>
  <si>
    <t xml:space="preserve">ՀՀ կառավարության և համայնքների պահուստային ֆոնդ </t>
  </si>
  <si>
    <t>ՀՀ համայնքների պահուստային ֆոնդ</t>
  </si>
  <si>
    <t xml:space="preserve"> - այլ</t>
  </si>
  <si>
    <t xml:space="preserve"> -Հող</t>
  </si>
  <si>
    <t>ՀԱՏՎԱԾ 3</t>
  </si>
  <si>
    <t xml:space="preserve"> Տողի NN  </t>
  </si>
  <si>
    <t xml:space="preserve">             ԸՆԴԱՄԵՆԸ    ԾԱԽՍԵՐ               (տող4050+տող5000+տող 6000)</t>
  </si>
  <si>
    <t>ԴՐԱՄՈՎ ՎՃԱՐՎՈՂ ԱՇԽԱՏԱՎԱՐՁԵՐ ԵՎ ՀԱՎԵԼԱՎՃԱՐՆԵՐ (տող4111+տող4112+ տող4114)</t>
  </si>
  <si>
    <t>ԲՆԵՂԵՆ ԱՇԽԱՏԱՎԱՐՁԵՐ ԵՎ ՀԱՎԵԼԱՎՃԱՐՆԵՐ (տող4121)</t>
  </si>
  <si>
    <t xml:space="preserve"> 1.3 ՏՈԿՈՍԱՎՃԱՐՆԵՐ (տող4310+տող 4320+տող4330)</t>
  </si>
  <si>
    <t>1.5 ԴՐԱՄԱՇՆՈՐՀՆԵՐ (տող4510+տող4520+տող4530+տող4540)</t>
  </si>
  <si>
    <t>ԿԱՊԻՏԱԼ ԴՐԱՄԱՇՆՈՐՀՆԵՐ ՊԵՏԱԿԱՆ ՀԱՏՎԱԾԻ ԱՅԼ ՄԱԿԱՐԴԱԿՆԵՐԻՆ (տող4541+տող4542+տող4543)</t>
  </si>
  <si>
    <t xml:space="preserve"> ԿԵՆՍԱԹՈՇԱԿՆԵՐ (տող4641) </t>
  </si>
  <si>
    <t>1.7 ԱՅԼ ԾԱԽՍԵՐ (տող4710+տող4720+տող4730+տող4740+տող4750+տող4760+տող4770)</t>
  </si>
  <si>
    <t xml:space="preserve"> ԱՅԼ ԾԱԽՍԵՐ (տող4761)</t>
  </si>
  <si>
    <t>1.2 ՊԱՇԱՐՆԵՐ (տող5211+տող5221+տող5231+տող5241)</t>
  </si>
  <si>
    <t>1.4 ՉԱՐՏԱԴՐՎԱԾ ԱԿՏԻՎՆԵՐ                              (տող 5411+տող 5421+տող 5431+տող5441)</t>
  </si>
  <si>
    <t xml:space="preserve"> -Աշխատողների աշխատավարձեր և հավելավճարներ</t>
  </si>
  <si>
    <t xml:space="preserve"> -Բնեղեն աշխատավարձեր և հավելավճարներ</t>
  </si>
  <si>
    <t xml:space="preserve"> -Ապահովագրական ծախսեր</t>
  </si>
  <si>
    <t xml:space="preserve"> -Արտագերատեսչական ծախսեր</t>
  </si>
  <si>
    <t xml:space="preserve"> -Այլ տրանսպորտային ծախսեր</t>
  </si>
  <si>
    <t xml:space="preserve"> -Այլ կապիտալ դրամաշնորհներ                                               (տող 4544+տող 4547 +տող 4548)</t>
  </si>
  <si>
    <t xml:space="preserve"> -Կենսաթոշակներ</t>
  </si>
  <si>
    <t xml:space="preserve"> -Պարտադիր վճարներ</t>
  </si>
  <si>
    <t xml:space="preserve"> -Այլ ծախսեր՝  վարձատրվող հասարակական աշխատանքներ</t>
  </si>
  <si>
    <t xml:space="preserve"> - Նախագծահետազոտական ծախսեր</t>
  </si>
  <si>
    <t xml:space="preserve"> -Սպառման նպատակով պահվող պաշարներ</t>
  </si>
  <si>
    <t xml:space="preserve">Ա.   ԸՆԹԱՑԻԿ  ԾԱԽՍԵՐ՝                (տող4100+տող4200+տող4300+տող4400+տող4500+ տող4600+տող4700)                                                                                                                       </t>
  </si>
  <si>
    <t>ԸՆԹԱՑԻԿ ԴՐԱՄԱՇՆՈՐՀՆԵՐ ՊԵՏԱԿԱՆ ՀԱՏՎԱԾԻ ԱՅԼ ՄԱԿԱՐԴԱԿՆԵՐԻՆ (տող4531+տող4532+տող4533)</t>
  </si>
  <si>
    <t>1.6 ՍՈՑԻԱԼԱԿԱՆ ՆՊԱՍՏՆԵՐ ԵՎ ԿԵՆՍԱԹՈՇԱԿՆԵՐ (տող4610+տող4630+տող4640)</t>
  </si>
  <si>
    <t>1.1. ՀԻՄՆԱԿԱՆ ՄԻՋՈՑՆԵՐ                                 (տող5110+տող5120+տող5130)</t>
  </si>
  <si>
    <t xml:space="preserve"> ԱՅԼ ՀԻՄՆԱԿԱՆ ՄԻՋՈՑՆԵՐ                                                             (տող 5131+տող 5132+տող 5133+ տող5134)</t>
  </si>
  <si>
    <t xml:space="preserve"> - Այլ ընթացիկ դրամաշնորհներ                                                           (տող 4534+տող 4537 +տող 4538)</t>
  </si>
  <si>
    <t xml:space="preserve">որից` </t>
  </si>
  <si>
    <t xml:space="preserve"> -Աճեցվող ակտիվներ</t>
  </si>
  <si>
    <t>ՇԱՐՈՒՆԱԿԱԿԱՆ ԾԱԽՍԵՐ (տող4211+տող4212+տող4213+տող4214+տող4215+տող4216+տող4217)</t>
  </si>
  <si>
    <t xml:space="preserve"> ԳՈՐԾՈՒՂՈՒՄՆԵՐԻ ԵՎ ՇՐՋԱԳԱՅՈՒԹՅՈՒՆՆԵՐԻ ԾԱԽՍԵՐ (տող4221+տող4222+տող4223)</t>
  </si>
  <si>
    <t xml:space="preserve"> ՆՅՈՒԹԵՐ (տող4261+տող4262+տող4263+տող4264+տող4265+տող4266+տող4267+տող4268)</t>
  </si>
  <si>
    <t>1.4 ՍՈՒԲՍԻԴԻԱՆԵՐ  (տող4410+տող4420)</t>
  </si>
  <si>
    <t>ԴՐԱՄԱՇՆՈՐՀՆԵՐ ՄԻՋԱԶԳԱՅԻՆ ԿԱԶՄԱԿԵՐՊՈՒԹՅՈՒՆՆԵՐԻՆ (տող4521+տող4522)</t>
  </si>
  <si>
    <t>ՍՈՑԻԱԼԱԿԱՆ ԱՊԱՀՈՎՈՒԹՅԱՆ ՆՊԱՍՏՆԵՐ</t>
  </si>
  <si>
    <t xml:space="preserve">ՆՎԻՐԱՏՎՈՒԹՅՈՒՆՆԵՐ ՈՉ ԿԱՌԱՎԱՐԱԿԱՆ (ՀԱՍԱՐԱԿԱԿԱՆ) ԿԱԶՄԱԿԵՐՊՈՒԹՅՈՒՆՆԵՐԻՆ (տող4711+տող4712) </t>
  </si>
  <si>
    <t>ՊԱՀՈՒՍՏԱՅԻՆ ՄԻՋՈՑՆԵՐ (տող4771)</t>
  </si>
  <si>
    <t xml:space="preserve">Բյուջետային ծախսերի տնտեսագիտական դասակարգման հոդվածների </t>
  </si>
  <si>
    <t>անվանումները</t>
  </si>
  <si>
    <t xml:space="preserve">այդ թվում` 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</si>
  <si>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</si>
  <si>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</si>
  <si>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</si>
  <si>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</si>
  <si>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</si>
  <si>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</si>
  <si>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</si>
  <si>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</si>
  <si>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</si>
  <si>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</si>
  <si>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</si>
  <si>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</si>
  <si>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</si>
  <si>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</si>
  <si>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</si>
  <si>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</si>
  <si>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</si>
  <si>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</si>
  <si>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-Գրասենյակային նյութեր և հագուստ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</si>
  <si>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</si>
  <si>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</si>
  <si>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</si>
  <si>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</si>
  <si>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</si>
  <si>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</si>
  <si>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-Տույժեր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</si>
  <si>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</si>
  <si>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</si>
  <si>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ՀՀ պետական բյուջեին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</si>
  <si>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</si>
  <si>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</si>
  <si>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-Այլ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</si>
  <si>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</si>
  <si>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</si>
  <si>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</si>
  <si>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</si>
  <si>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</si>
  <si>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-Պահուստային միջոցներ</t>
  </si>
  <si>
    <t xml:space="preserve"> - Ոչ նյութական հիմնական միջոցներ</t>
  </si>
  <si>
    <t xml:space="preserve"> - Նյութեր և պարագաներ</t>
  </si>
  <si>
    <t xml:space="preserve"> -Այլ բնական ծագում ունեցող ակտիվներ</t>
  </si>
  <si>
    <t xml:space="preserve"> -Ոչ նյութական չարտադրված ակտիվներ</t>
  </si>
  <si>
    <t>ՓԱՍՏԱՑԻ ՍՈՑԻԱԼԱԿԱՆ ԱՊԱՀՈՎՈՒԹՅԱՆ ՎՃԱՐՆԵՐ (տող4131)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</si>
  <si>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</si>
  <si>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</si>
  <si>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ՀԱՄԱՅՆՔԻ  ԲՅՈՒՋԵԻ  ԾԱԽՍԵՐԸ`  ԸՍՏ  ԲՅՈՒՋԵՏԱՅԻՆ ԾԱԽՍԵՐԻ ՏՆՏԵՍԱԳԻՏԱԿԱՆ ԴԱՍԱԿԱՐԳՄԱՆ</t>
  </si>
  <si>
    <t xml:space="preserve">1.1 ԱՇԽԱՏԱՆՔԻ ՎԱՐՁԱՏՐՈՒԹՅՈՒՆ (տող4110+տող4120+տող4130)                                                                     </t>
  </si>
  <si>
    <t>1.2 ԾԱՌԱՅՈՒԹՅՈՒՆՆԵՐԻ ԵՎ ԱՊՐԱՆՔՆԵՐԻ ՁԵՌՔ ԲԵՐՈՒՄ (տող4210+տող4220+տող4230+տող4240+տող4250+տող4260)</t>
  </si>
  <si>
    <t>ՊԱՅՄԱՆԱԳՐԱՅԻՆ ԱՅԼ ԾԱՌԱՅՈՒԹՅՈՒՆՆԵՐԻ ՁԵՌՔ ԲԵՐՈՒՄ (տող4231+տող4232+տող4233+տող4234+տող4235+տող4236+տող4237+տող4238)</t>
  </si>
  <si>
    <t xml:space="preserve"> ԱՅԼ ՄԱՍՆԱԳԻՏԱԿԱՆ ԾԱՌԱՅՈՒԹՅՈՒՆՆԵՐԻ ՁԵՌՔ ԲԵՐՈՒՄ  (տող 4241)</t>
  </si>
  <si>
    <t>ՆԵՐՔԻՆ ՏՈԿՈՍԱՎՃԱՐՆԵՐ (տող4311+տող4312)</t>
  </si>
  <si>
    <t>ԱՐՏԱՔԻՆ ՏՈԿՈՍԱՎՃԱՐՆԵՐ (տող4321+տող4322)</t>
  </si>
  <si>
    <t>ՍՈՒԲՍԻԴԻԱՆԵՐ ՊԵՏԱԿԱՆ (ՀԱՄԱՅՆՔԱՅԻՆ) ԿԱԶՄԱԿԵՐՊՈՒԹՅՈՒՆՆԵՐԻՆ (տող4411+տող4412)</t>
  </si>
  <si>
    <t>ՍՈՒԲՍԻԴԻԱՆԵՐ ՈՉ ՊԵՏԱԿԱՆ (ՈՉ ՀԱՄԱՅՆՔԱՅԻՆ) ԿԱԶՄԱԿԵՐՊՈՒԹՅՈՒՆՆԵՐԻՆ (տող4421+տող4422)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</si>
  <si>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</si>
  <si>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>ԴԱՏԱՐԱՆՆԵՐԻ ԿՈՂՄԻՑ ՆՇԱՆԱԿՎԱԾ ՏՈՒՅԺԵՐ ԵՎ ՏՈՒԳԱՆՔՆԵՐ (տող4731)</t>
  </si>
  <si>
    <t xml:space="preserve"> ԲՆԱԿԱՆ ԱՂԵՏՆԵՐԻՑ ԿԱՄ ԱՅԼ ԲՆԱԿԱՆ ՊԱՏՃԱՌՆԵՐՈՎ ԱՌԱՋԱՑԱԾ ՎՆԱՍՆԵՐԻ ԿԱՄ ՎՆԱՍՎԱԾՔՆԵՐԻ ՎԵՐԱԿԱՆԳՆՈՒՄ (տող4741+տող4742)</t>
  </si>
  <si>
    <t>ԿԱՌԱՎԱՐՄԱՆ ՄԱՐՄԻՆՆԵՐԻ ԳՈՐԾՈՒՆԵՈՒԹՅԱՆ ՀԵՏԵՎԱՆՔՈՎ ԱՌԱՋԱՑԱԾ ՎՆԱՍՆԵՐԻ ԿԱՄ ՎՆԱՍՎԱԾՔՆԵՐԻ  ՎԵՐԱԿԱՆԳՆՈՒՄ (տող4751)</t>
  </si>
  <si>
    <t>ՇԵՆՔԵՐ ԵՎ ՇԻՆՈՒԹՅՈՒՆՆԵՐ                                       (տող5111+տող5112+տող5113)</t>
  </si>
  <si>
    <t>ՄԵՔԵՆԱՆԵՐ ԵՎ ՍԱՐՔԱՎՈՐՈՒՄՆԵՐ                                       (տող5121+ տող5122+տող5123)</t>
  </si>
  <si>
    <t>1.3 ԲԱՐՁՐԱՐԺԵՔ ԱԿՏԻՎՆԵՐ (տող 5311)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</si>
  <si>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</si>
  <si>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</si>
  <si>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</si>
  <si>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</si>
  <si>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</si>
  <si>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</si>
  <si>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</si>
  <si>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</si>
  <si>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</si>
  <si>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</si>
  <si>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</si>
  <si>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</si>
  <si>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</si>
  <si>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-Գույքի և սարքավորումների վարձակալություն</t>
  </si>
  <si>
    <t xml:space="preserve"> -Ներքին գործուղումներ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</si>
  <si>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</si>
  <si>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</si>
  <si>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-Գյուղատնտեսական ապրանքներ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</si>
  <si>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</si>
  <si>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</si>
  <si>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</si>
  <si>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</si>
  <si>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-Փոխառությունների գծով տուրքեր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</si>
  <si>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</si>
  <si>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</si>
  <si>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4535+տող 4536)</t>
  </si>
  <si>
    <t xml:space="preserve">այլ համայնքներին 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</si>
  <si>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</si>
  <si>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</si>
  <si>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</si>
  <si>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</si>
  <si>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</si>
  <si>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</si>
  <si>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</si>
  <si>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</si>
  <si>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</si>
  <si>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</si>
  <si>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</si>
  <si>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</si>
  <si>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</si>
  <si>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</si>
  <si>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Գեոդեզիական քարտեզագրական ծախսեր</t>
  </si>
  <si>
    <t xml:space="preserve"> - Համայնքային նշանակության ռազմավարական պաշարներ</t>
  </si>
  <si>
    <t xml:space="preserve"> - Վերավաճառքի համար նախատեսված ապրանքներ</t>
  </si>
  <si>
    <t xml:space="preserve"> -Բարձրարժեք ակտիվներ</t>
  </si>
  <si>
    <t xml:space="preserve"> -Ընդերքային ակտիվներ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</si>
  <si>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</si>
  <si>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</si>
  <si>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</si>
  <si>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ԴՐԱՄԱՇՆՈՐՀՆԵՐ ՕՏԱՐԵՐԿՐՅԱ ԿԱՌԱՎԱՐՈՒԹՅՈՒՆՆԵՐԻՆ (տող4511+տող4512)</t>
  </si>
  <si>
    <t xml:space="preserve"> ՍՈՑԻԱԼԱԿԱՆ ՕԳՆՈՒԹՅԱՆ ԴՐԱՄԱԿԱՆ ԱՐՏԱՀԱՅՏՈՒԹՅԱՄԲ ՆՊԱՍՏՆԵՐ (ԲՅՈՒՋԵԻՑ) (տող4631+տող4632+տող4633+տող4634) </t>
  </si>
  <si>
    <t>ՕԳՏԱԿԱՐ ՀԱՆԱԾՈՆԵՐԻ ԻՐԱՑՈՒՄԻՑ ՄՈՒՏՔԵՐ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</si>
  <si>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</si>
  <si>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</si>
  <si>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</si>
  <si>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</si>
  <si>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</si>
  <si>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</si>
  <si>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B118hամայնքային)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</si>
  <si>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</si>
  <si>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Երևանի համաքաղաքային ծախսերի ֆինանսավորման համար</t>
  </si>
  <si>
    <t xml:space="preserve"> -Աշխատավարձի ֆոնդ</t>
  </si>
  <si>
    <t>այդ թվում` համայնքի բյուջեի վարչական մասի պահուստային ֆոնդից ֆոնդային մաս կատարվող հատկացումներ</t>
  </si>
  <si>
    <t>Ընդամենը (ս.4+ս.5)</t>
  </si>
  <si>
    <t xml:space="preserve">  ՀԱՏՎԱԾ  4</t>
  </si>
  <si>
    <t xml:space="preserve">Տողի NN  </t>
  </si>
  <si>
    <t xml:space="preserve">  ՀԱՏՎԱԾ  5</t>
  </si>
  <si>
    <t xml:space="preserve">Տողի          NN  </t>
  </si>
  <si>
    <t xml:space="preserve">                         ԸՆԴԱՄԵՆԸ`                                 (տող 8100+տող 8200), (տող 8000 հակառակ նշանով)</t>
  </si>
  <si>
    <t>վարչական    մաս</t>
  </si>
  <si>
    <t>1.2.1. Վարկեր</t>
  </si>
  <si>
    <t xml:space="preserve">        այդ թվում`</t>
  </si>
  <si>
    <t xml:space="preserve"> 1.1. Արժեթղթեր (բացառությամբ բաժնետոմսերի և կապիտալում այլ մասնակցության) </t>
  </si>
  <si>
    <t xml:space="preserve">  - հիմնական գումարի մարում</t>
  </si>
  <si>
    <t xml:space="preserve">  - վարկերի ստացում</t>
  </si>
  <si>
    <t>պետական բյուջեից</t>
  </si>
  <si>
    <t>այլ աղբյուրներից</t>
  </si>
  <si>
    <t xml:space="preserve">  - ստացված վարկերի հիմնական  գումարի մարում</t>
  </si>
  <si>
    <t>ՀՀ պետական բյուջեին</t>
  </si>
  <si>
    <t>այլ աղբյուրներին</t>
  </si>
  <si>
    <t>1. ՓՈԽԱՌՈՒ ՄԻՋՈՑՆԵՐ                                           (տող 8111+տող 8120)</t>
  </si>
  <si>
    <t xml:space="preserve">1.2. Վարկեր և փոխատվություններ (ստացում և մարում)                                                                     (տող 8121+տող8140) </t>
  </si>
  <si>
    <t xml:space="preserve">                Ա. ՆԵՐՔԻՆ ԱՂԲՅՈՒՐՆԵՐ                       (տող 8110+տող 8160)</t>
  </si>
  <si>
    <t xml:space="preserve">  - թողարկումից և տեղաբաշխումից մուտքեր</t>
  </si>
  <si>
    <t>ՀԱՄԱՅՆՔԻ ԲՅՈՒՋԵԻ ՄԻՋՈՑՆԵՐԻ ՏԱՐԵՎԵՐՋԻ ՀԱՎԵԼՈՒՐԴԸ  ԿԱՄ  ԴԵՖԻՑԻՏԸ  (ՊԱԿԱՍՈՒՐԴԸ)</t>
  </si>
  <si>
    <t>ԸՆԴԱՄԵՆԸ ՀԱՎԵԼՈՒՐԴԸ ԿԱՄ ԴԵՖԻՑԻՏԸ (ՊԱԿԱՍՈՒՐԴԸ)</t>
  </si>
  <si>
    <t>ՀԱՄԱՅՆՔԻ  ԲՅՈՒՋԵԻ  ՀԱՎԵԼՈՒՐԴԻ  ՕԳՏԱԳՈՐԾՄԱՆ  ՈՒՂՂՈՒԹՅՈՒՆՆԵՐԸ  ԿԱՄ ԴԵՖԻՑԻՏԻ (ՊԱԿԱՍՈՒՐԴԻ)  ՖԻՆԱՆՍԱՎՈՐՄԱՆ  ԱՂԲՅՈՒՐՆԵՐԸ</t>
  </si>
  <si>
    <t>ֆոնդային    մաս</t>
  </si>
  <si>
    <t xml:space="preserve"> ՀԱՏՎԱԾ 6</t>
  </si>
  <si>
    <t>Աշխատողների աշխատավարձ</t>
  </si>
  <si>
    <t>Ապահովագրական  ծախսեր</t>
  </si>
  <si>
    <t>Պարգեվավճարներ</t>
  </si>
  <si>
    <t>Նախագծահետազոտական ծախսեր</t>
  </si>
  <si>
    <t>Պարտադրի ճարներ</t>
  </si>
  <si>
    <t>Բնակարանային տնտեսություն</t>
  </si>
  <si>
    <t>ճանապարհային տրանսպորտ, որից</t>
  </si>
  <si>
    <t>Ընթացիկ դրամաշնորհ թիվ 5 միջ. դպրոց  ՊՈԱԿ</t>
  </si>
  <si>
    <t xml:space="preserve"> Սուբսիդիա թիվ 5 միջ. դպրոց  ՊՈԱԿ</t>
  </si>
  <si>
    <t>Սուբսիդիա թիվ 6 միջ. դպրոց  ՊՈԱԿ</t>
  </si>
  <si>
    <t>Հարազատին կորցրած անձամց գծով ծախսեր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</si>
  <si>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</si>
  <si>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այդ թվում `</t>
  </si>
  <si>
    <t>Էներգետիկ ծառայություններ</t>
  </si>
  <si>
    <t>Կոմունալ ծառայություններ</t>
  </si>
  <si>
    <t>Կապի ծառայություններ</t>
  </si>
  <si>
    <t>Արտասահմանյան գործուղումների գծով ծախսեր</t>
  </si>
  <si>
    <t>Համակարգչային ծառայություններ</t>
  </si>
  <si>
    <t>Տեղեկատվական ծառայություններ</t>
  </si>
  <si>
    <t>Ներկայացուցչական ծախսեր</t>
  </si>
  <si>
    <t>Գրասենյակային նյութեր</t>
  </si>
  <si>
    <t>Տրանսպորտային նյութեր</t>
  </si>
  <si>
    <t>Կենցաղային և հանրային սննդի նյութեր</t>
  </si>
  <si>
    <t>այդ թվում ծախսերի վերծանումը` ըստ բյուջետային ծախսերի տնտեսագիտական դասակարգման հոդվածների</t>
  </si>
  <si>
    <t>Հեռախոսային կապի ծառայություններ</t>
  </si>
  <si>
    <t xml:space="preserve"> Մասնագիտական այլ ծառայություններ</t>
  </si>
  <si>
    <t>Տրակտորների գնում</t>
  </si>
  <si>
    <t>Էլեկտրոնային ստորագրության ծառայությունների ձ/բ</t>
  </si>
  <si>
    <t>Անասնաբուժերի պահպանման գծով աշխատավարձ</t>
  </si>
  <si>
    <t>Գյուղատնտեսություն,որից</t>
  </si>
  <si>
    <t>այդ թվում`Անասնաբուժերի պահպանման գծով ծախսեր, ընդամենը, որից</t>
  </si>
  <si>
    <t>Սոցիալական ապահովագրության վճարներ</t>
  </si>
  <si>
    <t>Անասնաբուժերի պահպանման գծով սոց. վճար</t>
  </si>
  <si>
    <t>Անասնաբուժերի պահպանման  աշխատավարձ</t>
  </si>
  <si>
    <t>Անասնաբուժերի պահպանման  գծով սոց. հատկացում</t>
  </si>
  <si>
    <t>Տնտեսական հարաբերություններ (հատված 3, տող 6000)</t>
  </si>
  <si>
    <t>Աղբահանում,որից</t>
  </si>
  <si>
    <t>Աղբարկղների  գնում</t>
  </si>
  <si>
    <t>Ծառերի էտում</t>
  </si>
  <si>
    <t>Կանաչապատում</t>
  </si>
  <si>
    <t>Բնակարանային շինարարություն , որից</t>
  </si>
  <si>
    <t>Սպորտային միջոցառումներ</t>
  </si>
  <si>
    <t>Արտասահմանյանյան գործուղումներ</t>
  </si>
  <si>
    <t>Սուբսիդիա  "Գ Կ Հ "  Հ Ո Ա Կ</t>
  </si>
  <si>
    <t>Մշակույթի տներ, ակումբներ, կենտրոններ, այդ թվում</t>
  </si>
  <si>
    <t>Գոմաձոր թաղամասի ակումբի հիմնանորոգում</t>
  </si>
  <si>
    <t>Սուբս.  "Համայնքային մշակութային կենտրոն "  Հ Ո Ա Կ</t>
  </si>
  <si>
    <t>Այլ մշակութային միջոցառումներ, որից</t>
  </si>
  <si>
    <t>Հեռուստառադիոհաղորդումներ, որից</t>
  </si>
  <si>
    <t xml:space="preserve"> Նվիրատվություն "ՏՀԶ և ՎԿ" ՀԿ</t>
  </si>
  <si>
    <t>Նվիրատվություն"Հայաստանի  ավագանիների ասոցիացիա" ՀԿ</t>
  </si>
  <si>
    <t>Նվիրատվություն "Հայաստան"   համահայկական հիմնադրամին</t>
  </si>
  <si>
    <t>Սուբսիդիա համատիրություններին</t>
  </si>
  <si>
    <t>Սուբսիդիա թիվ 1 "Բողբոջ" մ/մ ՀՈԱԿ</t>
  </si>
  <si>
    <t>Սուբսիդիա Գագարինի մ/մ ՀՈԱԿ</t>
  </si>
  <si>
    <t>Սուբսիդիա  &lt;&lt;Վարսերի մանկապարտեզ&gt;&gt;  ՀՈԱԿ</t>
  </si>
  <si>
    <t>Սուբսիդիա  Լճաշենի &lt;&lt;Մանչուk&gt;&gt; ՀՈԱԿ</t>
  </si>
  <si>
    <t>Սուբսիդիա  &lt;&lt;Զովաբերի մանկապարտեզ&gt;&gt;  ՀՈԱԿ</t>
  </si>
  <si>
    <t>Սուբսիդիա  &lt;&lt;Դդմաշենի մանկապարտեզի&gt;&gt; ՀՈԱԿ</t>
  </si>
  <si>
    <t>Սուբսիդիա  &lt;&lt;Չկալովկայի մանկապարտեզ&gt;&gt;  ՀՈԱԿ</t>
  </si>
  <si>
    <t>Սուբսիդիա  &lt;&lt;Ծովագյուղի մանկապարտեզ&gt;&gt;  ՀՈԱԿ</t>
  </si>
  <si>
    <t>Միջնակարգ ընդհանուր կրթություն, որից</t>
  </si>
  <si>
    <t>Սուբսիդիա " Երաժշտական դպրոց" ՀՈԱԿ</t>
  </si>
  <si>
    <t>Սուբսիդիա " Արվեստի դպրոց" ՀՈԱԿ</t>
  </si>
  <si>
    <t>Սուբսիդիա "Մանկապատանեկան մարզադպրոց" ՀՈԱԿ</t>
  </si>
  <si>
    <t>Սուբսիդիա Լճաշենի " Մանկական արվեստի դպրոց" ՀՈԱԿ</t>
  </si>
  <si>
    <t>Սոցիալական հատուկ արտոնություններ, որից  նպաստներ բյուջեից</t>
  </si>
  <si>
    <t>Անասնաբուժերի պահպանման ծախսեր` ընդամենը, որից</t>
  </si>
  <si>
    <t>Փողոցների կեղտաջրերի հեռացման ցանցի ընթացիկ նորոգում</t>
  </si>
  <si>
    <t>Փողոցների կեղտաջրերի հեռացման ցանցի հիմնանորոգում</t>
  </si>
  <si>
    <t>Փողոցների լուսավորության ընթացիկ նորոգում</t>
  </si>
  <si>
    <t xml:space="preserve"> Փողոցային լուսավորության ցանցի կառուցում</t>
  </si>
  <si>
    <t>Փողոցային լուսավորության ցանցի հիմնանորոգում</t>
  </si>
  <si>
    <t>Դրամաշնորհ  "Սեվան" թերթի խմբագրություն  ՓԲԸ</t>
  </si>
  <si>
    <t>Ավագանուփոխհատուցման ծախսեր</t>
  </si>
  <si>
    <t>Ջրաչափի գնում</t>
  </si>
  <si>
    <t>Փողոցների,  հրապար. փոսային ընթացիկ նորոգում</t>
  </si>
  <si>
    <t>Փողոցների, մայթերի, հրապ. փոսային իմնանորոգում</t>
  </si>
  <si>
    <t>Փողոցների, մայթերի, հրապարակների փոսային հիմնանորոգման` 2013թ. համար</t>
  </si>
  <si>
    <t>Թափառող կենդանիների վնասազերծում</t>
  </si>
  <si>
    <t xml:space="preserve"> ՀԱՄԱՅՆՔԻ  ԲՅՈՒՋԵԻ ԾԱԽՍԵՐԸ` ԸՍՏ ԲՅՈՒՋԵՏԱՅԻՆ ԾԱԽՍԵՐԻ    ԳՈՐԾԱՌԱԿԱՆ  ԵՎ  ՏՆՏԵՍԱԳԻՏԱԿԱՆ      ԴԱՍԱԿԱՐԳՄԱՆ</t>
  </si>
  <si>
    <t>այդ թվում` ՔԿԱԳ բաժնի պահպանման ծախսեր, ընդամենը, որից</t>
  </si>
  <si>
    <t>ՔԿԱԳ բաժնի պահպանման ծախսեր` ընդամենը, որից</t>
  </si>
  <si>
    <t>Պարգևատրումներ, դրամական ծրախուսանքներ</t>
  </si>
  <si>
    <t>Ներքին գործուղումներ</t>
  </si>
  <si>
    <t>Մեքենան. և սարք. ընթացիկ նորոգում և պահպանում</t>
  </si>
  <si>
    <t>Համակարգիչներ, վարչական սարքավորումներ</t>
  </si>
  <si>
    <t>Քաղաքապետարանի վարչական շենքի ջերմամատակարարման համակարգի հիմնանորոգուման  պարտք</t>
  </si>
  <si>
    <t>Քաղաքապետարանի վարչական շենքի հիմնանորոգման նախագծանախահաշվային փաստաթղթերի կազմում</t>
  </si>
  <si>
    <t>Վարչական շենքի ջրամատակարարման համակարգի  հիմնանորոգում</t>
  </si>
  <si>
    <t>Կառավարչական ծախսեր` համայնքի բյուջեի աուդիտի գծով ծախսեր</t>
  </si>
  <si>
    <t>Գրասենյակային պիտույքներ</t>
  </si>
  <si>
    <t>Մեք. և սարքավ. ընթացիկ նորոգում և պահպանում</t>
  </si>
  <si>
    <t xml:space="preserve"> Վարչական սարքավորումներ</t>
  </si>
  <si>
    <t>Գործիքների և նյութերի ձեռք բերում</t>
  </si>
  <si>
    <t>Ընդանուր բնույթի այլ ծառայությունների ձեռք բերում/քարտեզագրական, կորդինատների տեղադրման ծախսեր/</t>
  </si>
  <si>
    <t>Հիմնանորոգման նախագծահետ. աշխատանքներ</t>
  </si>
  <si>
    <t>Փողոցների, մայթերի, հրապարակների փոսային հիմնանորոգման նախագծահետազոտական աշխատանքների գծով պարտք</t>
  </si>
  <si>
    <t>Փողոցների, մայթերի, հրապարակների փոսային հիմնանորոգման նախորդ տարվա պարտք</t>
  </si>
  <si>
    <t>Տրանսպորտի գծով հետազոտական և նախագծային աշխատանքներ,այդ թվում</t>
  </si>
  <si>
    <t>Փողոցների  հիմնանորոգման նախագծահետազոտական ծախսերի պարտք</t>
  </si>
  <si>
    <t>Փողոցների եզրաքարերի հիմնանորոգման նախագծահետազոտական ծախսեր</t>
  </si>
  <si>
    <t>Տրանսպորտի գծով հետազոտական և նախագծային աշխատանքների գծով պարտք</t>
  </si>
  <si>
    <t>Սուբսիդիա "Սեվան համայնքի կոմունալ սպասարկում և  բարեկարգում "  ՀՈԱԿ</t>
  </si>
  <si>
    <t>Աղբահանութ յան գծով  հատուկ նպատակային նյութերի ձեռք բերում</t>
  </si>
  <si>
    <t>Աղբահանութ յան գծով  վառելանյութի պարտք</t>
  </si>
  <si>
    <t>Բազմահարկ բնակելի շենքերի աղբամուղների հարթակի կառուցում</t>
  </si>
  <si>
    <t>Կենսաբազմազանության և բնության  պաշտպանության գծով նախագծային աշխատանքների պարտք</t>
  </si>
  <si>
    <t>Բազմահարկ բնակելի շենքերի  տանիքների նորոգում</t>
  </si>
  <si>
    <t>Համայնքային զարգացում այդ թվում</t>
  </si>
  <si>
    <t>Բազմաբնակարան բնակելի շենքերի ներբակային  լուսավորության ցանցի կառուցման համայնքային ներդրում</t>
  </si>
  <si>
    <t>Բազմաբնակարան բնակելի շենքերի ներբակային  լուսավորության ցանցի կառուցման նախագծահետազոտական աշխատանքներ</t>
  </si>
  <si>
    <t>բազմաբնակարան բնակելի շենքերի տեխզննության, հետազոտական աշխատանքներ</t>
  </si>
  <si>
    <t xml:space="preserve"> Լուսավորության ցանցի կառուցման նախագծային աշխատանքների գծով պարտք </t>
  </si>
  <si>
    <t>Սուբսիդիա  "Համայնքային մշակույթային կենտրոն "  Հ Ո Ա Կ</t>
  </si>
  <si>
    <t>Սուբսիդիա "Համայնքային մշակույթային կենտրոն "  Հ Ո Ա Կ</t>
  </si>
  <si>
    <t>Հատուկ նպատակային նյութերի, ա/թ ծաղկեպսակների, նվերների ձեռք բերում</t>
  </si>
  <si>
    <t>Քաղաքական կուսակցություններ, հասարակական կազմակերպություններ, արհմիություններ` այդ թվում</t>
  </si>
  <si>
    <t>Նվիրատվություն "Առաքելություն Հայաստան"  ԲՀԿ</t>
  </si>
  <si>
    <t xml:space="preserve"> Նվիրատվություն"Հայաստանի համայնքների միություն" ԻԱՄ</t>
  </si>
  <si>
    <t>Սուբսիդիա թիվ 2 "Զարթոնք" մ/մ ՀՈԱԿ</t>
  </si>
  <si>
    <t>Սուբսիդիա թիվ 3 "Հեքիաթ" մ/մ ՀՈԱԿ</t>
  </si>
  <si>
    <t>Սուբսիդիա թիվ 4 "Գալիք" մ/մ ՀՈԱԿ</t>
  </si>
  <si>
    <t>Այլ ծրագրերի գծով նախագծային աշխատանքներ</t>
  </si>
  <si>
    <t xml:space="preserve">Օրենսդիր և գործադիր մարմիններ,պետական կառավարում` այդ թվում  </t>
  </si>
  <si>
    <t>Սեվան համայնքի ափամերձ տարածքում գտնվող ապօրինի կառույցների և ցանկապատի ապամոնտաժում</t>
  </si>
  <si>
    <t>Նվիրատվություն"Հայաստանի ֆինանսիստների միավորում" ՀԿ</t>
  </si>
  <si>
    <t>Հավելված 2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</si>
  <si>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</si>
  <si>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                                  Հավելված 4           Հայաստանի Հանրապետության Գեղարքունիքի  մարզի Սևան համայնքի ավագանու` 18.12.2025թ.  148-Ն որոշման</t>
  </si>
  <si>
    <t xml:space="preserve">                     Հավելված 5                                Հայաստանի Հանրապետության Գեղարքունիքի  մարզի Սևան համայնքի ավագանու` 18.12.2025թ.  148-Ն որոշման</t>
  </si>
  <si>
    <t xml:space="preserve">                                                Սևան համայնքի ավագանու`  18.12.2025թ.  148-Ն որոշման</t>
  </si>
  <si>
    <t xml:space="preserve">                 Սևան համայնքի ավագանու`  18.12.2025թ.  148-Ն որոշման</t>
  </si>
  <si>
    <t xml:space="preserve"> Սևան համայնքի ավագանու` 18.12.2025թ.  148-Ն որոշման</t>
  </si>
  <si>
    <t>Հայաստանի Հանրապետության Գեղարքունիքի  մարզի Սևան համայնքի ավագանու` 18.12.2025թ.  148-Ն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</si>
</sst>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000"/>
    <numFmt numFmtId="166" formatCode="0.0"/>
    <numFmt numFmtId="167" formatCode="000.0"/>
    <numFmt numFmtId="168" formatCode="#\ ##0.0"/>
  </numFmts>
  <fonts count="35">
    <font>
      <sz val="10"/>
      <name val="Arial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i/>
      <sz val="14"/>
      <name val="GHEA Grapalat"/>
      <family val="3"/>
    </font>
    <font>
      <sz val="9"/>
      <name val="GHEA Grapalat"/>
      <family val="3"/>
    </font>
    <font>
      <b/>
      <i/>
      <u/>
      <sz val="18"/>
      <name val="GHEA Grapalat"/>
      <family val="3"/>
    </font>
    <font>
      <b/>
      <i/>
      <u/>
      <sz val="14"/>
      <name val="GHEA Grapalat"/>
      <family val="3"/>
    </font>
    <font>
      <b/>
      <i/>
      <sz val="30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0"/>
      <name val="GHEA Grapalat"/>
      <family val="3"/>
    </font>
    <font>
      <i/>
      <sz val="10"/>
      <name val="GHEA Grapalat"/>
      <family val="3"/>
    </font>
    <font>
      <b/>
      <u/>
      <sz val="10"/>
      <name val="GHEA Grapalat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42">
    <xf numFmtId="0" fontId="0" fillId="0" borderId="0" xfId="0"/>
    <xf numFmtId="168" fontId="20" fillId="0" borderId="0" xfId="0" applyNumberFormat="1" applyFont="1" applyAlignment="1" applyProtection="1">
      <alignment horizontal="center" vertical="top"/>
      <protection locked="0"/>
    </xf>
    <xf numFmtId="0" fontId="20" fillId="0" borderId="0" xfId="0" applyFont="1" applyAlignment="1">
      <alignment horizontal="center" vertical="top"/>
    </xf>
    <xf numFmtId="49" fontId="20" fillId="0" borderId="0" xfId="0" applyNumberFormat="1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9" fontId="23" fillId="0" borderId="0" xfId="0" applyNumberFormat="1" applyFont="1" applyAlignment="1" applyProtection="1">
      <alignment horizontal="center" vertical="top"/>
      <protection locked="0"/>
    </xf>
    <xf numFmtId="49" fontId="24" fillId="0" borderId="0" xfId="0" applyNumberFormat="1" applyFont="1" applyAlignment="1" applyProtection="1">
      <alignment horizontal="center" vertical="top"/>
      <protection locked="0"/>
    </xf>
    <xf numFmtId="0" fontId="20" fillId="0" borderId="0" xfId="0" applyFont="1"/>
    <xf numFmtId="49" fontId="26" fillId="0" borderId="0" xfId="0" applyNumberFormat="1" applyFont="1" applyAlignment="1" applyProtection="1">
      <alignment horizontal="center" vertical="top"/>
      <protection locked="0"/>
    </xf>
    <xf numFmtId="0" fontId="29" fillId="0" borderId="0" xfId="0" applyFont="1"/>
    <xf numFmtId="0" fontId="28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166" fontId="21" fillId="0" borderId="13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166" fontId="20" fillId="0" borderId="13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/>
    </xf>
    <xf numFmtId="0" fontId="21" fillId="0" borderId="15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166" fontId="21" fillId="0" borderId="16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0" fillId="0" borderId="13" xfId="0" applyFont="1" applyBorder="1" applyAlignment="1">
      <alignment vertical="center"/>
    </xf>
    <xf numFmtId="166" fontId="20" fillId="0" borderId="17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166" fontId="21" fillId="0" borderId="10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49" fontId="20" fillId="0" borderId="11" xfId="0" quotePrefix="1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 indent="1"/>
    </xf>
    <xf numFmtId="166" fontId="20" fillId="0" borderId="11" xfId="0" applyNumberFormat="1" applyFont="1" applyBorder="1" applyAlignment="1">
      <alignment horizontal="center" vertical="center"/>
    </xf>
    <xf numFmtId="166" fontId="20" fillId="0" borderId="11" xfId="0" applyNumberFormat="1" applyFont="1" applyBorder="1" applyAlignment="1">
      <alignment vertical="center"/>
    </xf>
    <xf numFmtId="49" fontId="20" fillId="0" borderId="10" xfId="0" quotePrefix="1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 indent="1"/>
    </xf>
    <xf numFmtId="166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0" borderId="13" xfId="0" quotePrefix="1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 indent="1"/>
    </xf>
    <xf numFmtId="166" fontId="20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9" fontId="20" fillId="0" borderId="12" xfId="0" quotePrefix="1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 wrapText="1" indent="1"/>
    </xf>
    <xf numFmtId="166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 indent="2"/>
    </xf>
    <xf numFmtId="0" fontId="20" fillId="0" borderId="12" xfId="0" applyFont="1" applyBorder="1" applyAlignment="1">
      <alignment horizontal="left" vertical="center" wrapText="1" indent="2"/>
    </xf>
    <xf numFmtId="0" fontId="20" fillId="0" borderId="11" xfId="0" applyFont="1" applyBorder="1" applyAlignment="1">
      <alignment horizontal="left" vertical="center" wrapText="1" indent="3"/>
    </xf>
    <xf numFmtId="0" fontId="20" fillId="0" borderId="11" xfId="0" applyFont="1" applyBorder="1" applyAlignment="1">
      <alignment horizontal="left" vertical="center" wrapText="1" indent="2"/>
    </xf>
    <xf numFmtId="166" fontId="21" fillId="0" borderId="10" xfId="0" applyNumberFormat="1" applyFont="1" applyBorder="1" applyAlignment="1">
      <alignment horizontal="center" vertical="center"/>
    </xf>
    <xf numFmtId="166" fontId="20" fillId="0" borderId="13" xfId="0" applyNumberFormat="1" applyFont="1" applyBorder="1" applyAlignment="1">
      <alignment vertical="center"/>
    </xf>
    <xf numFmtId="0" fontId="20" fillId="0" borderId="12" xfId="0" applyFont="1" applyBorder="1" applyAlignment="1">
      <alignment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49" fontId="21" fillId="0" borderId="10" xfId="0" quotePrefix="1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 wrapText="1"/>
    </xf>
    <xf numFmtId="49" fontId="21" fillId="0" borderId="12" xfId="0" quotePrefix="1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66" fontId="20" fillId="0" borderId="10" xfId="0" applyNumberFormat="1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center" vertical="center" wrapText="1"/>
    </xf>
    <xf numFmtId="1" fontId="20" fillId="0" borderId="12" xfId="0" applyNumberFormat="1" applyFont="1" applyBorder="1" applyAlignment="1">
      <alignment horizontal="center" vertical="center" wrapText="1"/>
    </xf>
    <xf numFmtId="166" fontId="21" fillId="0" borderId="13" xfId="0" applyNumberFormat="1" applyFont="1" applyBorder="1" applyAlignment="1">
      <alignment vertical="center"/>
    </xf>
    <xf numFmtId="0" fontId="21" fillId="0" borderId="11" xfId="0" applyFont="1" applyBorder="1" applyAlignment="1">
      <alignment vertical="center" wrapText="1"/>
    </xf>
    <xf numFmtId="49" fontId="20" fillId="0" borderId="12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21" fillId="0" borderId="14" xfId="0" quotePrefix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166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0" fillId="0" borderId="14" xfId="0" applyFont="1" applyBorder="1"/>
    <xf numFmtId="0" fontId="20" fillId="0" borderId="0" xfId="0" applyFont="1" applyAlignment="1">
      <alignment wrapText="1"/>
    </xf>
    <xf numFmtId="166" fontId="21" fillId="0" borderId="12" xfId="0" applyNumberFormat="1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164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49" fontId="20" fillId="0" borderId="0" xfId="0" applyNumberFormat="1" applyFont="1" applyAlignment="1">
      <alignment horizontal="center" vertical="top"/>
    </xf>
    <xf numFmtId="165" fontId="32" fillId="0" borderId="0" xfId="0" applyNumberFormat="1" applyFont="1" applyAlignment="1">
      <alignment horizontal="center" vertical="top"/>
    </xf>
    <xf numFmtId="165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vertical="top" wrapText="1"/>
    </xf>
    <xf numFmtId="164" fontId="20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49" fontId="21" fillId="0" borderId="23" xfId="0" applyNumberFormat="1" applyFont="1" applyBorder="1" applyAlignment="1">
      <alignment horizontal="center"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49" fontId="32" fillId="0" borderId="21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 readingOrder="1"/>
    </xf>
    <xf numFmtId="165" fontId="32" fillId="0" borderId="23" xfId="0" applyNumberFormat="1" applyFont="1" applyBorder="1" applyAlignment="1">
      <alignment horizontal="center" vertical="center" wrapText="1"/>
    </xf>
    <xf numFmtId="166" fontId="20" fillId="0" borderId="19" xfId="0" applyNumberFormat="1" applyFont="1" applyBorder="1" applyAlignment="1">
      <alignment horizontal="center" vertical="center"/>
    </xf>
    <xf numFmtId="166" fontId="20" fillId="0" borderId="24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 readingOrder="1"/>
    </xf>
    <xf numFmtId="165" fontId="21" fillId="0" borderId="30" xfId="0" applyNumberFormat="1" applyFont="1" applyBorder="1" applyAlignment="1">
      <alignment horizontal="center" vertical="center" wrapText="1"/>
    </xf>
    <xf numFmtId="166" fontId="20" fillId="0" borderId="31" xfId="0" applyNumberFormat="1" applyFont="1" applyBorder="1" applyAlignment="1">
      <alignment horizontal="center" vertical="center"/>
    </xf>
    <xf numFmtId="166" fontId="20" fillId="0" borderId="27" xfId="0" applyNumberFormat="1" applyFont="1" applyBorder="1" applyAlignment="1">
      <alignment horizontal="center" vertical="center"/>
    </xf>
    <xf numFmtId="166" fontId="20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wrapText="1" readingOrder="1"/>
    </xf>
    <xf numFmtId="0" fontId="21" fillId="0" borderId="34" xfId="0" applyFont="1" applyBorder="1" applyAlignment="1">
      <alignment horizontal="center" vertical="center" wrapText="1"/>
    </xf>
    <xf numFmtId="166" fontId="20" fillId="0" borderId="35" xfId="0" applyNumberFormat="1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 vertical="center"/>
    </xf>
    <xf numFmtId="49" fontId="21" fillId="0" borderId="35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 readingOrder="1"/>
    </xf>
    <xf numFmtId="49" fontId="20" fillId="0" borderId="35" xfId="0" applyNumberFormat="1" applyFont="1" applyBorder="1" applyAlignment="1">
      <alignment horizontal="center" vertical="center"/>
    </xf>
    <xf numFmtId="166" fontId="21" fillId="0" borderId="35" xfId="0" applyNumberFormat="1" applyFont="1" applyBorder="1" applyAlignment="1">
      <alignment horizontal="center" vertical="center"/>
    </xf>
    <xf numFmtId="166" fontId="21" fillId="0" borderId="36" xfId="0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top"/>
    </xf>
    <xf numFmtId="49" fontId="20" fillId="0" borderId="33" xfId="0" applyNumberFormat="1" applyFont="1" applyBorder="1" applyAlignment="1">
      <alignment horizontal="center" vertical="top"/>
    </xf>
    <xf numFmtId="0" fontId="20" fillId="0" borderId="38" xfId="0" applyFont="1" applyBorder="1" applyAlignment="1">
      <alignment horizontal="center" vertical="center"/>
    </xf>
    <xf numFmtId="49" fontId="20" fillId="0" borderId="39" xfId="0" applyNumberFormat="1" applyFont="1" applyBorder="1" applyAlignment="1">
      <alignment horizontal="center" vertical="top"/>
    </xf>
    <xf numFmtId="49" fontId="20" fillId="0" borderId="40" xfId="0" applyNumberFormat="1" applyFont="1" applyBorder="1" applyAlignment="1">
      <alignment horizontal="center" vertical="top"/>
    </xf>
    <xf numFmtId="0" fontId="32" fillId="0" borderId="0" xfId="0" applyFont="1" applyAlignment="1">
      <alignment horizontal="center" vertical="top"/>
    </xf>
    <xf numFmtId="49" fontId="21" fillId="0" borderId="11" xfId="0" applyNumberFormat="1" applyFont="1" applyBorder="1" applyAlignment="1">
      <alignment vertical="top" wrapText="1"/>
    </xf>
    <xf numFmtId="0" fontId="20" fillId="0" borderId="31" xfId="0" applyFont="1" applyBorder="1" applyAlignment="1">
      <alignment wrapText="1"/>
    </xf>
    <xf numFmtId="49" fontId="20" fillId="0" borderId="34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49" fontId="21" fillId="0" borderId="41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166" fontId="20" fillId="0" borderId="0" xfId="0" applyNumberFormat="1" applyFont="1"/>
    <xf numFmtId="0" fontId="20" fillId="0" borderId="11" xfId="0" applyFont="1" applyBorder="1"/>
    <xf numFmtId="166" fontId="20" fillId="0" borderId="11" xfId="0" applyNumberFormat="1" applyFont="1" applyBorder="1"/>
    <xf numFmtId="0" fontId="21" fillId="0" borderId="0" xfId="0" applyFont="1" applyAlignment="1">
      <alignment vertical="top" wrapText="1"/>
    </xf>
    <xf numFmtId="49" fontId="20" fillId="0" borderId="0" xfId="0" applyNumberFormat="1" applyFont="1" applyAlignment="1">
      <alignment horizontal="center" vertical="top" wrapText="1"/>
    </xf>
    <xf numFmtId="49" fontId="20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49" fontId="32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wrapText="1"/>
    </xf>
    <xf numFmtId="49" fontId="20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49" fontId="21" fillId="0" borderId="11" xfId="0" applyNumberFormat="1" applyFont="1" applyBorder="1" applyAlignment="1">
      <alignment horizontal="center"/>
    </xf>
    <xf numFmtId="166" fontId="21" fillId="0" borderId="11" xfId="0" applyNumberFormat="1" applyFont="1" applyBorder="1" applyAlignment="1">
      <alignment horizontal="center"/>
    </xf>
    <xf numFmtId="0" fontId="20" fillId="0" borderId="11" xfId="0" applyFont="1" applyBorder="1" applyAlignment="1">
      <alignment horizontal="left" vertical="top" wrapText="1"/>
    </xf>
    <xf numFmtId="166" fontId="20" fillId="0" borderId="11" xfId="0" applyNumberFormat="1" applyFont="1" applyBorder="1" applyAlignment="1">
      <alignment horizontal="center"/>
    </xf>
    <xf numFmtId="49" fontId="20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49" fontId="32" fillId="0" borderId="11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49" fontId="21" fillId="0" borderId="11" xfId="0" applyNumberFormat="1" applyFont="1" applyBorder="1" applyAlignment="1">
      <alignment vertical="center" wrapText="1"/>
    </xf>
    <xf numFmtId="49" fontId="32" fillId="0" borderId="11" xfId="0" applyNumberFormat="1" applyFont="1" applyBorder="1" applyAlignment="1">
      <alignment vertical="center" wrapText="1"/>
    </xf>
    <xf numFmtId="49" fontId="20" fillId="0" borderId="11" xfId="0" applyNumberFormat="1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wrapText="1"/>
    </xf>
    <xf numFmtId="0" fontId="32" fillId="0" borderId="11" xfId="0" applyFont="1" applyBorder="1" applyAlignment="1">
      <alignment horizontal="left" vertical="top" wrapText="1"/>
    </xf>
    <xf numFmtId="49" fontId="33" fillId="0" borderId="11" xfId="0" applyNumberFormat="1" applyFont="1" applyBorder="1" applyAlignment="1">
      <alignment vertical="top" wrapText="1"/>
    </xf>
    <xf numFmtId="166" fontId="21" fillId="0" borderId="11" xfId="0" applyNumberFormat="1" applyFont="1" applyBorder="1" applyAlignment="1">
      <alignment horizontal="center" vertical="center"/>
    </xf>
    <xf numFmtId="166" fontId="21" fillId="0" borderId="11" xfId="0" applyNumberFormat="1" applyFont="1" applyBorder="1"/>
    <xf numFmtId="49" fontId="21" fillId="0" borderId="11" xfId="0" applyNumberFormat="1" applyFont="1" applyBorder="1" applyAlignment="1">
      <alignment horizontal="center" vertical="top" wrapText="1"/>
    </xf>
    <xf numFmtId="49" fontId="20" fillId="0" borderId="11" xfId="0" applyNumberFormat="1" applyFont="1" applyBorder="1" applyAlignment="1">
      <alignment wrapText="1"/>
    </xf>
    <xf numFmtId="0" fontId="21" fillId="0" borderId="11" xfId="0" applyFont="1" applyBorder="1" applyAlignment="1">
      <alignment horizontal="left" vertical="top" wrapText="1"/>
    </xf>
    <xf numFmtId="49" fontId="20" fillId="0" borderId="11" xfId="0" applyNumberFormat="1" applyFont="1" applyBorder="1" applyAlignment="1">
      <alignment horizontal="center" wrapText="1"/>
    </xf>
    <xf numFmtId="49" fontId="21" fillId="0" borderId="11" xfId="0" applyNumberFormat="1" applyFont="1" applyBorder="1" applyAlignment="1">
      <alignment wrapText="1"/>
    </xf>
    <xf numFmtId="49" fontId="20" fillId="0" borderId="11" xfId="0" applyNumberFormat="1" applyFont="1" applyBorder="1" applyAlignment="1">
      <alignment horizontal="center" vertical="top" wrapText="1"/>
    </xf>
    <xf numFmtId="49" fontId="32" fillId="0" borderId="11" xfId="0" applyNumberFormat="1" applyFont="1" applyBorder="1" applyAlignment="1">
      <alignment wrapText="1"/>
    </xf>
    <xf numFmtId="166" fontId="32" fillId="0" borderId="11" xfId="0" applyNumberFormat="1" applyFont="1" applyBorder="1"/>
    <xf numFmtId="49" fontId="20" fillId="0" borderId="11" xfId="0" applyNumberFormat="1" applyFont="1" applyBorder="1" applyAlignment="1">
      <alignment horizontal="center"/>
    </xf>
    <xf numFmtId="0" fontId="20" fillId="0" borderId="42" xfId="0" applyFont="1" applyBorder="1"/>
    <xf numFmtId="0" fontId="21" fillId="0" borderId="43" xfId="0" applyFont="1" applyBorder="1" applyAlignment="1">
      <alignment horizontal="center" wrapText="1"/>
    </xf>
    <xf numFmtId="166" fontId="20" fillId="0" borderId="42" xfId="0" applyNumberFormat="1" applyFont="1" applyBorder="1" applyAlignment="1">
      <alignment horizontal="center" vertical="center"/>
    </xf>
    <xf numFmtId="166" fontId="20" fillId="0" borderId="43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0" borderId="0" xfId="0" applyFont="1"/>
    <xf numFmtId="0" fontId="21" fillId="0" borderId="44" xfId="0" applyFont="1" applyBorder="1" applyAlignment="1">
      <alignment horizontal="centerContinuous" vertical="center" wrapText="1"/>
    </xf>
    <xf numFmtId="0" fontId="21" fillId="0" borderId="45" xfId="0" applyFont="1" applyBorder="1" applyAlignment="1">
      <alignment horizontal="centerContinuous" vertical="center" wrapText="1"/>
    </xf>
    <xf numFmtId="0" fontId="21" fillId="0" borderId="23" xfId="0" applyFont="1" applyBorder="1" applyAlignment="1">
      <alignment horizontal="centerContinuous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Continuous" vertical="center" wrapText="1"/>
    </xf>
    <xf numFmtId="0" fontId="20" fillId="0" borderId="46" xfId="0" applyFont="1" applyBorder="1"/>
    <xf numFmtId="0" fontId="21" fillId="0" borderId="47" xfId="0" applyFont="1" applyBorder="1" applyAlignment="1">
      <alignment horizontal="center" wrapText="1"/>
    </xf>
    <xf numFmtId="0" fontId="21" fillId="0" borderId="48" xfId="0" applyFont="1" applyBorder="1"/>
    <xf numFmtId="0" fontId="20" fillId="0" borderId="49" xfId="0" applyFont="1" applyBorder="1"/>
    <xf numFmtId="0" fontId="20" fillId="0" borderId="29" xfId="0" applyFont="1" applyBorder="1" applyAlignment="1">
      <alignment horizontal="center" wrapText="1"/>
    </xf>
    <xf numFmtId="0" fontId="21" fillId="0" borderId="30" xfId="0" applyFont="1" applyBorder="1"/>
    <xf numFmtId="166" fontId="21" fillId="0" borderId="29" xfId="0" applyNumberFormat="1" applyFont="1" applyBorder="1"/>
    <xf numFmtId="0" fontId="21" fillId="0" borderId="27" xfId="0" applyFont="1" applyBorder="1"/>
    <xf numFmtId="0" fontId="21" fillId="0" borderId="50" xfId="0" applyFont="1" applyBorder="1"/>
    <xf numFmtId="0" fontId="20" fillId="0" borderId="51" xfId="0" applyFont="1" applyBorder="1"/>
    <xf numFmtId="0" fontId="21" fillId="0" borderId="31" xfId="0" applyFont="1" applyBorder="1" applyAlignment="1">
      <alignment horizontal="center" wrapText="1"/>
    </xf>
    <xf numFmtId="0" fontId="20" fillId="0" borderId="34" xfId="0" applyFont="1" applyBorder="1"/>
    <xf numFmtId="0" fontId="20" fillId="0" borderId="31" xfId="0" applyFont="1" applyBorder="1" applyAlignment="1">
      <alignment horizontal="center"/>
    </xf>
    <xf numFmtId="0" fontId="20" fillId="0" borderId="31" xfId="0" applyFont="1" applyBorder="1"/>
    <xf numFmtId="0" fontId="20" fillId="0" borderId="35" xfId="0" applyFont="1" applyBorder="1"/>
    <xf numFmtId="0" fontId="20" fillId="0" borderId="36" xfId="0" applyFont="1" applyBorder="1"/>
    <xf numFmtId="0" fontId="20" fillId="0" borderId="51" xfId="0" applyFont="1" applyBorder="1" applyAlignment="1">
      <alignment vertical="center"/>
    </xf>
    <xf numFmtId="0" fontId="32" fillId="0" borderId="31" xfId="0" applyFont="1" applyBorder="1" applyAlignment="1">
      <alignment wrapText="1"/>
    </xf>
    <xf numFmtId="0" fontId="20" fillId="0" borderId="31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20" fillId="0" borderId="29" xfId="0" applyFont="1" applyBorder="1" applyAlignment="1">
      <alignment horizontal="left" wrapText="1"/>
    </xf>
    <xf numFmtId="0" fontId="21" fillId="0" borderId="31" xfId="0" applyFont="1" applyBorder="1" applyAlignment="1">
      <alignment wrapText="1"/>
    </xf>
    <xf numFmtId="0" fontId="20" fillId="0" borderId="35" xfId="0" applyFont="1" applyBorder="1" applyAlignment="1">
      <alignment horizontal="center" vertical="center" wrapText="1"/>
    </xf>
    <xf numFmtId="0" fontId="33" fillId="0" borderId="31" xfId="0" applyFont="1" applyBorder="1"/>
    <xf numFmtId="0" fontId="20" fillId="0" borderId="35" xfId="0" applyFont="1" applyBorder="1" applyAlignment="1">
      <alignment vertical="center" wrapText="1"/>
    </xf>
    <xf numFmtId="0" fontId="33" fillId="0" borderId="31" xfId="0" applyFont="1" applyBorder="1" applyAlignment="1">
      <alignment wrapText="1"/>
    </xf>
    <xf numFmtId="164" fontId="20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166" fontId="21" fillId="0" borderId="29" xfId="0" applyNumberFormat="1" applyFont="1" applyBorder="1" applyAlignment="1">
      <alignment horizontal="center" vertical="center"/>
    </xf>
    <xf numFmtId="166" fontId="21" fillId="0" borderId="27" xfId="0" applyNumberFormat="1" applyFont="1" applyBorder="1" applyAlignment="1">
      <alignment horizontal="center" vertical="center"/>
    </xf>
    <xf numFmtId="166" fontId="20" fillId="0" borderId="29" xfId="0" applyNumberFormat="1" applyFont="1" applyBorder="1" applyAlignment="1">
      <alignment horizontal="center" vertical="center"/>
    </xf>
    <xf numFmtId="166" fontId="20" fillId="0" borderId="50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wrapText="1" readingOrder="1"/>
    </xf>
    <xf numFmtId="0" fontId="32" fillId="0" borderId="34" xfId="0" applyFont="1" applyBorder="1" applyAlignment="1">
      <alignment horizontal="center" vertical="center" wrapText="1" readingOrder="1"/>
    </xf>
    <xf numFmtId="166" fontId="32" fillId="0" borderId="35" xfId="0" applyNumberFormat="1" applyFont="1" applyBorder="1" applyAlignment="1">
      <alignment horizontal="center" vertical="center"/>
    </xf>
    <xf numFmtId="166" fontId="32" fillId="0" borderId="36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165" fontId="20" fillId="0" borderId="3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 readingOrder="1"/>
    </xf>
    <xf numFmtId="165" fontId="32" fillId="0" borderId="34" xfId="0" applyNumberFormat="1" applyFont="1" applyBorder="1" applyAlignment="1">
      <alignment horizontal="center" vertical="center" wrapText="1"/>
    </xf>
    <xf numFmtId="166" fontId="33" fillId="0" borderId="35" xfId="0" applyNumberFormat="1" applyFont="1" applyBorder="1" applyAlignment="1">
      <alignment horizontal="center" vertical="center"/>
    </xf>
    <xf numFmtId="166" fontId="20" fillId="0" borderId="34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 readingOrder="1"/>
    </xf>
    <xf numFmtId="0" fontId="32" fillId="0" borderId="34" xfId="0" applyFont="1" applyBorder="1" applyAlignment="1">
      <alignment horizontal="center" vertical="center" wrapText="1"/>
    </xf>
    <xf numFmtId="166" fontId="33" fillId="0" borderId="36" xfId="0" applyNumberFormat="1" applyFont="1" applyBorder="1" applyAlignment="1">
      <alignment horizontal="center" vertical="center"/>
    </xf>
    <xf numFmtId="166" fontId="21" fillId="0" borderId="50" xfId="0" applyNumberFormat="1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 wrapText="1" readingOrder="1"/>
    </xf>
    <xf numFmtId="164" fontId="20" fillId="0" borderId="34" xfId="0" applyNumberFormat="1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 readingOrder="1"/>
    </xf>
    <xf numFmtId="166" fontId="32" fillId="0" borderId="31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167" fontId="20" fillId="0" borderId="34" xfId="0" applyNumberFormat="1" applyFont="1" applyBorder="1" applyAlignment="1">
      <alignment horizontal="center" vertical="center" wrapText="1"/>
    </xf>
    <xf numFmtId="166" fontId="20" fillId="0" borderId="52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 readingOrder="1"/>
    </xf>
    <xf numFmtId="0" fontId="20" fillId="0" borderId="54" xfId="0" applyFont="1" applyBorder="1" applyAlignment="1">
      <alignment horizontal="center" vertical="center" wrapText="1"/>
    </xf>
    <xf numFmtId="166" fontId="20" fillId="0" borderId="16" xfId="0" applyNumberFormat="1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 readingOrder="1"/>
    </xf>
    <xf numFmtId="0" fontId="32" fillId="0" borderId="54" xfId="0" applyFont="1" applyBorder="1" applyAlignment="1">
      <alignment horizontal="center" vertical="center" wrapText="1" readingOrder="1"/>
    </xf>
    <xf numFmtId="166" fontId="20" fillId="0" borderId="57" xfId="0" applyNumberFormat="1" applyFont="1" applyBorder="1" applyAlignment="1">
      <alignment horizontal="center" vertical="center"/>
    </xf>
    <xf numFmtId="166" fontId="32" fillId="0" borderId="16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/>
    </xf>
    <xf numFmtId="49" fontId="21" fillId="0" borderId="44" xfId="0" applyNumberFormat="1" applyFont="1" applyBorder="1" applyAlignment="1">
      <alignment horizontal="center" vertical="center" wrapText="1"/>
    </xf>
    <xf numFmtId="49" fontId="21" fillId="0" borderId="58" xfId="0" applyNumberFormat="1" applyFont="1" applyBorder="1" applyAlignment="1">
      <alignment horizontal="center" vertical="center" wrapText="1"/>
    </xf>
    <xf numFmtId="49" fontId="21" fillId="0" borderId="59" xfId="0" applyNumberFormat="1" applyFont="1" applyBorder="1" applyAlignment="1">
      <alignment horizontal="center" vertical="center" wrapText="1"/>
    </xf>
    <xf numFmtId="49" fontId="21" fillId="0" borderId="60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165" fontId="32" fillId="0" borderId="11" xfId="0" applyNumberFormat="1" applyFont="1" applyBorder="1" applyAlignment="1">
      <alignment horizontal="center" vertical="center" wrapText="1"/>
    </xf>
    <xf numFmtId="166" fontId="20" fillId="0" borderId="11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 readingOrder="1"/>
    </xf>
    <xf numFmtId="165" fontId="21" fillId="0" borderId="11" xfId="0" applyNumberFormat="1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 readingOrder="1"/>
    </xf>
    <xf numFmtId="166" fontId="32" fillId="0" borderId="11" xfId="0" applyNumberFormat="1" applyFont="1" applyBorder="1" applyAlignment="1">
      <alignment horizontal="center"/>
    </xf>
    <xf numFmtId="165" fontId="20" fillId="0" borderId="11" xfId="0" applyNumberFormat="1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center" wrapText="1" readingOrder="1"/>
    </xf>
    <xf numFmtId="165" fontId="32" fillId="0" borderId="11" xfId="0" applyNumberFormat="1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 readingOrder="1"/>
    </xf>
    <xf numFmtId="166" fontId="33" fillId="0" borderId="11" xfId="0" applyNumberFormat="1" applyFont="1" applyBorder="1" applyAlignment="1">
      <alignment horizontal="center"/>
    </xf>
    <xf numFmtId="0" fontId="33" fillId="0" borderId="11" xfId="0" applyFont="1" applyBorder="1" applyAlignment="1">
      <alignment horizontal="center" vertical="top" wrapText="1" readingOrder="1"/>
    </xf>
    <xf numFmtId="0" fontId="27" fillId="0" borderId="0" xfId="0" applyFont="1" applyAlignment="1" applyProtection="1">
      <alignment horizontal="center" vertical="top"/>
      <protection locked="0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49" fontId="23" fillId="0" borderId="0" xfId="0" applyNumberFormat="1" applyFont="1" applyAlignment="1" applyProtection="1">
      <alignment horizontal="center" vertical="top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top" wrapText="1"/>
    </xf>
    <xf numFmtId="165" fontId="32" fillId="0" borderId="48" xfId="0" applyNumberFormat="1" applyFont="1" applyBorder="1" applyAlignment="1">
      <alignment horizontal="center" vertical="center" wrapText="1"/>
    </xf>
    <xf numFmtId="165" fontId="32" fillId="0" borderId="66" xfId="0" applyNumberFormat="1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/>
    </xf>
    <xf numFmtId="0" fontId="21" fillId="0" borderId="67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165" fontId="32" fillId="0" borderId="61" xfId="0" applyNumberFormat="1" applyFont="1" applyBorder="1" applyAlignment="1">
      <alignment horizontal="center" vertical="center" wrapText="1"/>
    </xf>
    <xf numFmtId="165" fontId="32" fillId="0" borderId="63" xfId="0" applyNumberFormat="1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 readingOrder="1"/>
    </xf>
    <xf numFmtId="0" fontId="21" fillId="0" borderId="65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0" fillId="0" borderId="42" xfId="0" applyFont="1" applyBorder="1"/>
    <xf numFmtId="0" fontId="21" fillId="0" borderId="4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right" wrapText="1"/>
    </xf>
    <xf numFmtId="0" fontId="34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47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43" xfId="0" applyFont="1" applyBorder="1" applyAlignment="1">
      <alignment horizontal="center" vertical="center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L5" sqref="L5"/>
    </sheetView>
  </sheetViews>
  <sheetFormatPr defaultRowHeight="12.75"/>
  <sheetData>
    <row r="1" spans="1:9" ht="14.25">
      <c r="A1" s="1"/>
      <c r="B1" s="2"/>
      <c r="C1" s="3"/>
      <c r="D1" s="3"/>
      <c r="E1" s="4"/>
      <c r="F1" s="4"/>
      <c r="G1" s="4"/>
      <c r="H1" s="300" t="s">
        <v>414</v>
      </c>
      <c r="I1" s="301"/>
    </row>
    <row r="2" spans="1:9" ht="13.5">
      <c r="A2" s="301" t="s">
        <v>415</v>
      </c>
      <c r="B2" s="301"/>
      <c r="C2" s="301"/>
      <c r="D2" s="301"/>
      <c r="E2" s="301"/>
      <c r="F2" s="301"/>
      <c r="G2" s="301"/>
      <c r="H2" s="301"/>
      <c r="I2" s="301"/>
    </row>
    <row r="3" spans="1:9" ht="13.5">
      <c r="A3" s="301" t="s">
        <v>416</v>
      </c>
      <c r="B3" s="301"/>
      <c r="C3" s="301"/>
      <c r="D3" s="301"/>
      <c r="E3" s="301"/>
      <c r="F3" s="301"/>
      <c r="G3" s="301"/>
      <c r="H3" s="301"/>
      <c r="I3" s="301"/>
    </row>
    <row r="4" spans="1:9" ht="13.5">
      <c r="A4" s="5"/>
      <c r="B4" s="5"/>
      <c r="C4" s="5"/>
      <c r="D4" s="299" t="s">
        <v>478</v>
      </c>
      <c r="E4" s="299"/>
      <c r="F4" s="299"/>
      <c r="G4" s="299"/>
      <c r="H4" s="299"/>
      <c r="I4" s="299"/>
    </row>
    <row r="5" spans="1:9" ht="13.5">
      <c r="A5" s="5"/>
      <c r="B5" s="5"/>
      <c r="C5" s="5"/>
      <c r="D5" s="5"/>
      <c r="E5" s="5"/>
      <c r="F5" s="5"/>
      <c r="G5" s="5"/>
      <c r="H5" s="5"/>
      <c r="I5" s="5"/>
    </row>
    <row r="6" spans="1:9" ht="13.5">
      <c r="A6" s="5"/>
      <c r="B6" s="5"/>
      <c r="C6" s="5"/>
      <c r="D6" s="5"/>
      <c r="E6" s="5"/>
      <c r="F6" s="5"/>
      <c r="G6" s="5"/>
      <c r="H6" s="5"/>
      <c r="I6" s="5"/>
    </row>
    <row r="7" spans="1:9" ht="17.25">
      <c r="A7" s="6"/>
      <c r="B7" s="6"/>
      <c r="C7" s="6"/>
      <c r="D7" s="6"/>
      <c r="E7" s="6"/>
      <c r="F7" s="6"/>
      <c r="G7" s="6"/>
      <c r="H7" s="6"/>
      <c r="I7" s="6"/>
    </row>
    <row r="8" spans="1:9" ht="20.25">
      <c r="A8" s="302" t="s">
        <v>477</v>
      </c>
      <c r="B8" s="302"/>
      <c r="C8" s="302"/>
      <c r="D8" s="302"/>
      <c r="E8" s="302"/>
      <c r="F8" s="302"/>
      <c r="G8" s="302"/>
      <c r="H8" s="302"/>
      <c r="I8" s="302"/>
    </row>
    <row r="9" spans="1:9" ht="20.25">
      <c r="A9" s="2"/>
      <c r="B9" s="2"/>
      <c r="C9" s="7"/>
      <c r="D9" s="8"/>
      <c r="E9" s="4"/>
      <c r="F9" s="4"/>
      <c r="G9" s="4"/>
      <c r="H9" s="9"/>
      <c r="I9" s="9"/>
    </row>
    <row r="10" spans="1:9" ht="26.25">
      <c r="A10" s="303" t="s">
        <v>417</v>
      </c>
      <c r="B10" s="303"/>
      <c r="C10" s="303"/>
      <c r="D10" s="303"/>
      <c r="E10" s="303"/>
      <c r="F10" s="303"/>
      <c r="G10" s="303"/>
      <c r="H10" s="303"/>
      <c r="I10" s="303"/>
    </row>
    <row r="11" spans="1:9" ht="20.25">
      <c r="A11" s="2"/>
      <c r="B11" s="2"/>
      <c r="C11" s="10"/>
      <c r="D11" s="8"/>
      <c r="E11" s="4"/>
      <c r="F11" s="4"/>
      <c r="G11" s="4"/>
      <c r="H11" s="9"/>
      <c r="I11" s="9"/>
    </row>
    <row r="12" spans="1:9" ht="42">
      <c r="A12" s="298" t="s">
        <v>418</v>
      </c>
      <c r="B12" s="298"/>
      <c r="C12" s="298"/>
      <c r="D12" s="298"/>
      <c r="E12" s="298"/>
      <c r="F12" s="298"/>
      <c r="G12" s="298"/>
      <c r="H12" s="298"/>
      <c r="I12" s="298"/>
    </row>
    <row r="13" spans="1:9" ht="13.5">
      <c r="A13" s="9"/>
      <c r="B13" s="9"/>
      <c r="C13" s="9"/>
      <c r="D13" s="9"/>
      <c r="E13" s="9"/>
      <c r="F13" s="9"/>
      <c r="G13" s="9"/>
      <c r="H13" s="9"/>
      <c r="I13" s="9"/>
    </row>
    <row r="14" spans="1:9" ht="13.5">
      <c r="A14" s="9"/>
      <c r="B14" s="9"/>
      <c r="C14" s="9"/>
      <c r="D14" s="9"/>
      <c r="E14" s="9"/>
      <c r="F14" s="9"/>
      <c r="G14" s="9"/>
      <c r="H14" s="9"/>
      <c r="I14" s="9"/>
    </row>
    <row r="15" spans="1:9" ht="13.5">
      <c r="A15" s="9"/>
      <c r="B15" s="9"/>
      <c r="C15" s="9"/>
      <c r="D15" s="9"/>
      <c r="E15" s="9"/>
      <c r="F15" s="9"/>
      <c r="G15" s="9"/>
      <c r="H15" s="9"/>
      <c r="I15" s="9"/>
    </row>
    <row r="16" spans="1:9" ht="13.5">
      <c r="A16" s="9"/>
      <c r="B16" s="9"/>
      <c r="C16" s="9"/>
      <c r="D16" s="9"/>
      <c r="E16" s="9"/>
      <c r="F16" s="9"/>
      <c r="G16" s="9"/>
      <c r="H16" s="9"/>
      <c r="I16" s="9"/>
    </row>
    <row r="17" spans="1:9" ht="13.5">
      <c r="A17" s="9"/>
      <c r="B17" s="9"/>
      <c r="C17" s="9"/>
      <c r="D17" s="9"/>
      <c r="E17" s="9"/>
      <c r="F17" s="9"/>
      <c r="G17" s="9"/>
      <c r="H17" s="9"/>
      <c r="I17" s="9"/>
    </row>
    <row r="18" spans="1:9" ht="13.5">
      <c r="A18" s="9"/>
      <c r="B18" s="9"/>
      <c r="C18" s="9"/>
      <c r="D18" s="9"/>
      <c r="E18" s="9"/>
      <c r="F18" s="9"/>
      <c r="G18" s="9"/>
      <c r="H18" s="9"/>
      <c r="I18" s="9"/>
    </row>
    <row r="19" spans="1:9" ht="13.5">
      <c r="A19" s="9"/>
      <c r="B19" s="9"/>
      <c r="C19" s="9"/>
      <c r="D19" s="9"/>
      <c r="E19" s="9"/>
      <c r="F19" s="9"/>
      <c r="G19" s="9"/>
      <c r="H19" s="9"/>
      <c r="I19" s="9"/>
    </row>
    <row r="20" spans="1:9" ht="13.5">
      <c r="A20" s="9"/>
      <c r="B20" s="9"/>
      <c r="C20" s="9"/>
      <c r="D20" s="9"/>
      <c r="E20" s="9"/>
      <c r="F20" s="9"/>
      <c r="G20" s="9"/>
      <c r="H20" s="9"/>
      <c r="I20" s="9"/>
    </row>
    <row r="21" spans="1:9" ht="13.5">
      <c r="A21" s="9"/>
      <c r="B21" s="9"/>
      <c r="C21" s="9"/>
      <c r="D21" s="9"/>
      <c r="E21" s="9"/>
      <c r="F21" s="9"/>
      <c r="G21" s="9"/>
      <c r="H21" s="9"/>
      <c r="I21" s="9"/>
    </row>
    <row r="22" spans="1:9" ht="17.25">
      <c r="A22" s="12" t="s">
        <v>419</v>
      </c>
      <c r="B22" s="12"/>
      <c r="C22" s="12"/>
      <c r="D22" s="12"/>
      <c r="E22" s="12"/>
      <c r="F22" s="12"/>
      <c r="G22" s="12"/>
      <c r="H22" s="12"/>
      <c r="I22" s="12"/>
    </row>
    <row r="23" spans="1:9" ht="16.5">
      <c r="A23" s="9"/>
      <c r="B23" s="11"/>
      <c r="C23" s="11"/>
      <c r="D23" s="11"/>
      <c r="E23" s="11"/>
      <c r="F23" s="11"/>
      <c r="G23" s="11"/>
      <c r="H23" s="11"/>
      <c r="I23" s="11"/>
    </row>
    <row r="24" spans="1:9" ht="13.5">
      <c r="A24" s="9"/>
      <c r="B24" s="9"/>
      <c r="C24" s="9"/>
      <c r="D24" s="9"/>
      <c r="E24" s="9"/>
      <c r="F24" s="9"/>
      <c r="G24" s="9"/>
      <c r="H24" s="9"/>
      <c r="I24" s="9"/>
    </row>
    <row r="25" spans="1:9" ht="13.5">
      <c r="A25" s="9"/>
      <c r="B25" s="9"/>
      <c r="C25" s="9"/>
      <c r="D25" s="9"/>
      <c r="E25" s="9"/>
      <c r="F25" s="9"/>
      <c r="G25" s="9"/>
      <c r="H25" s="9"/>
      <c r="I25" s="9"/>
    </row>
    <row r="26" spans="1:9" ht="13.5">
      <c r="A26" s="9"/>
      <c r="B26" s="9"/>
      <c r="C26" s="9"/>
      <c r="D26" s="9"/>
      <c r="E26" s="9"/>
      <c r="F26" s="9"/>
      <c r="G26" s="9"/>
      <c r="H26" s="9"/>
      <c r="I26" s="9"/>
    </row>
    <row r="27" spans="1:9" ht="13.5">
      <c r="A27" s="9"/>
      <c r="B27" s="9"/>
      <c r="C27" s="9"/>
      <c r="D27" s="9"/>
      <c r="E27" s="9"/>
      <c r="F27" s="9"/>
      <c r="G27" s="9"/>
      <c r="H27" s="9"/>
      <c r="I27" s="9"/>
    </row>
  </sheetData>
  <mergeCells count="7">
    <mergeCell ref="A12:I12"/>
    <mergeCell ref="D4:I4"/>
    <mergeCell ref="H1:I1"/>
    <mergeCell ref="A2:I2"/>
    <mergeCell ref="A3:I3"/>
    <mergeCell ref="A8:I8"/>
    <mergeCell ref="A10:I1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59"/>
  <sheetViews>
    <sheetView zoomScaleNormal="100" workbookViewId="0">
      <selection sqref="A1:F144"/>
    </sheetView>
  </sheetViews>
  <sheetFormatPr defaultRowHeight="13.5" outlineLevelCol="1"/>
  <cols>
    <col min="1" max="1" width="7.7109375" style="13" customWidth="1"/>
    <col min="2" max="2" width="36.85546875" style="14" customWidth="1"/>
    <col min="3" max="3" width="7.5703125" style="13" customWidth="1" outlineLevel="1"/>
    <col min="4" max="4" width="11.5703125" style="21" customWidth="1"/>
    <col min="5" max="5" width="12.42578125" style="13" customWidth="1"/>
    <col min="6" max="6" width="12.85546875" style="13" customWidth="1"/>
    <col min="7" max="7" width="35.28515625" style="21" customWidth="1"/>
    <col min="8" max="8" width="10.85546875" style="21" bestFit="1" customWidth="1"/>
    <col min="9" max="9" width="9.5703125" style="21" bestFit="1" customWidth="1"/>
    <col min="10" max="10" width="9.7109375" style="21" bestFit="1" customWidth="1"/>
    <col min="11" max="12" width="9.140625" style="21"/>
    <col min="13" max="13" width="10.85546875" style="21" bestFit="1" customWidth="1"/>
    <col min="14" max="16384" width="9.140625" style="21"/>
  </cols>
  <sheetData>
    <row r="1" spans="1:13">
      <c r="C1" s="305" t="s">
        <v>410</v>
      </c>
      <c r="D1" s="305"/>
      <c r="E1" s="305"/>
      <c r="F1" s="305"/>
    </row>
    <row r="2" spans="1:13">
      <c r="B2" s="306" t="s">
        <v>415</v>
      </c>
      <c r="C2" s="306"/>
      <c r="D2" s="306"/>
      <c r="E2" s="306"/>
      <c r="F2" s="306"/>
    </row>
    <row r="3" spans="1:13">
      <c r="B3" s="306" t="s">
        <v>1111</v>
      </c>
      <c r="C3" s="306"/>
      <c r="D3" s="306"/>
      <c r="E3" s="306"/>
      <c r="F3" s="306"/>
    </row>
    <row r="4" spans="1:13" s="9" customFormat="1"/>
    <row r="5" spans="1:13" s="9" customFormat="1" ht="14.25">
      <c r="A5" s="304" t="s">
        <v>481</v>
      </c>
      <c r="B5" s="304"/>
      <c r="C5" s="304"/>
      <c r="D5" s="304"/>
      <c r="E5" s="304"/>
      <c r="F5" s="304"/>
    </row>
    <row r="6" spans="1:13" s="9" customFormat="1" ht="14.25">
      <c r="A6" s="304" t="s">
        <v>404</v>
      </c>
      <c r="B6" s="304"/>
      <c r="C6" s="304"/>
      <c r="D6" s="304"/>
      <c r="E6" s="304"/>
      <c r="F6" s="304"/>
    </row>
    <row r="7" spans="1:13">
      <c r="A7" s="9"/>
      <c r="B7" s="75"/>
      <c r="C7" s="75"/>
      <c r="D7" s="75"/>
      <c r="E7" s="9"/>
      <c r="F7" s="9"/>
    </row>
    <row r="8" spans="1:13" ht="12.75" customHeight="1">
      <c r="B8" s="13"/>
      <c r="E8" s="21"/>
      <c r="F8" s="76" t="s">
        <v>499</v>
      </c>
    </row>
    <row r="9" spans="1:13" ht="27">
      <c r="A9" s="15" t="s">
        <v>482</v>
      </c>
      <c r="B9" s="15" t="s">
        <v>500</v>
      </c>
      <c r="C9" s="15" t="s">
        <v>480</v>
      </c>
      <c r="D9" s="15" t="s">
        <v>479</v>
      </c>
      <c r="E9" s="16" t="s">
        <v>512</v>
      </c>
      <c r="F9" s="16"/>
    </row>
    <row r="10" spans="1:13" s="13" customFormat="1" ht="27">
      <c r="A10" s="17"/>
      <c r="B10" s="17"/>
      <c r="C10" s="17"/>
      <c r="D10" s="17"/>
      <c r="E10" s="16" t="s">
        <v>501</v>
      </c>
      <c r="F10" s="16" t="s">
        <v>574</v>
      </c>
    </row>
    <row r="11" spans="1:13" ht="27.75" customHeight="1">
      <c r="A11" s="18">
        <v>1</v>
      </c>
      <c r="B11" s="16">
        <v>2</v>
      </c>
      <c r="C11" s="19">
        <v>3</v>
      </c>
      <c r="D11" s="19">
        <v>4</v>
      </c>
      <c r="E11" s="20">
        <v>5</v>
      </c>
      <c r="F11" s="16">
        <v>6</v>
      </c>
    </row>
    <row r="12" spans="1:13" ht="28.5">
      <c r="A12" s="27" t="s">
        <v>122</v>
      </c>
      <c r="B12" s="74" t="s">
        <v>510</v>
      </c>
      <c r="C12" s="22"/>
      <c r="D12" s="23">
        <f>E12+F89</f>
        <v>3048977.3</v>
      </c>
      <c r="E12" s="23">
        <f>E14+E77+E96</f>
        <v>2398977.2999999998</v>
      </c>
      <c r="F12" s="23">
        <f>F89+F96</f>
        <v>1320000</v>
      </c>
      <c r="G12" s="77"/>
      <c r="M12" s="77"/>
    </row>
    <row r="13" spans="1:13" s="78" customFormat="1" ht="14.25">
      <c r="A13" s="24"/>
      <c r="B13" s="25" t="s">
        <v>513</v>
      </c>
      <c r="C13" s="22"/>
      <c r="D13" s="26"/>
      <c r="E13" s="26"/>
      <c r="F13" s="22"/>
      <c r="M13" s="79"/>
    </row>
    <row r="14" spans="1:13" ht="20.25" customHeight="1">
      <c r="A14" s="27" t="s">
        <v>123</v>
      </c>
      <c r="B14" s="28" t="s">
        <v>524</v>
      </c>
      <c r="C14" s="29"/>
      <c r="D14" s="30">
        <v>508300</v>
      </c>
      <c r="E14" s="30">
        <f>E17+E22+E25+E46</f>
        <v>508300</v>
      </c>
      <c r="F14" s="29"/>
    </row>
    <row r="15" spans="1:13" ht="27">
      <c r="A15" s="24"/>
      <c r="B15" s="31" t="s">
        <v>483</v>
      </c>
      <c r="C15" s="32"/>
      <c r="D15" s="33"/>
      <c r="E15" s="33"/>
      <c r="F15" s="32"/>
      <c r="G15" s="77"/>
    </row>
    <row r="16" spans="1:13" s="78" customFormat="1" ht="14.25">
      <c r="A16" s="24"/>
      <c r="B16" s="31" t="s">
        <v>514</v>
      </c>
      <c r="C16" s="34"/>
      <c r="D16" s="33"/>
      <c r="E16" s="33"/>
      <c r="F16" s="32"/>
      <c r="J16" s="79"/>
    </row>
    <row r="17" spans="1:12" ht="28.5">
      <c r="A17" s="27" t="s">
        <v>3</v>
      </c>
      <c r="B17" s="35" t="s">
        <v>525</v>
      </c>
      <c r="C17" s="36"/>
      <c r="D17" s="37">
        <v>199300</v>
      </c>
      <c r="E17" s="37">
        <f>E19+E20+E21</f>
        <v>199300</v>
      </c>
      <c r="F17" s="29"/>
    </row>
    <row r="18" spans="1:12">
      <c r="A18" s="24"/>
      <c r="B18" s="38" t="s">
        <v>514</v>
      </c>
      <c r="C18" s="21"/>
      <c r="D18" s="26"/>
      <c r="E18" s="26"/>
      <c r="F18" s="32"/>
      <c r="H18" s="77"/>
    </row>
    <row r="19" spans="1:12" ht="40.5">
      <c r="A19" s="39" t="s">
        <v>273</v>
      </c>
      <c r="B19" s="40" t="s">
        <v>526</v>
      </c>
      <c r="C19" s="19"/>
      <c r="D19" s="41">
        <v>3500</v>
      </c>
      <c r="E19" s="41">
        <v>3500</v>
      </c>
      <c r="F19" s="19"/>
      <c r="H19" s="77"/>
    </row>
    <row r="20" spans="1:12" ht="33" customHeight="1">
      <c r="A20" s="18" t="s">
        <v>274</v>
      </c>
      <c r="B20" s="40" t="s">
        <v>527</v>
      </c>
      <c r="C20" s="19"/>
      <c r="D20" s="41">
        <v>4000</v>
      </c>
      <c r="E20" s="41">
        <v>4000</v>
      </c>
      <c r="F20" s="19"/>
      <c r="I20" s="77"/>
      <c r="J20" s="77"/>
      <c r="L20" s="77"/>
    </row>
    <row r="21" spans="1:12" s="78" customFormat="1" ht="28.5" customHeight="1">
      <c r="A21" s="39" t="s">
        <v>408</v>
      </c>
      <c r="B21" s="40" t="s">
        <v>407</v>
      </c>
      <c r="C21" s="19"/>
      <c r="D21" s="41">
        <v>191800</v>
      </c>
      <c r="E21" s="41">
        <v>191800</v>
      </c>
      <c r="F21" s="19"/>
      <c r="L21" s="79"/>
    </row>
    <row r="22" spans="1:12" ht="19.5" customHeight="1">
      <c r="A22" s="27" t="s">
        <v>4</v>
      </c>
      <c r="B22" s="35" t="s">
        <v>528</v>
      </c>
      <c r="C22" s="36"/>
      <c r="D22" s="37">
        <v>287000</v>
      </c>
      <c r="E22" s="37">
        <f>E24</f>
        <v>287000</v>
      </c>
      <c r="F22" s="29"/>
    </row>
    <row r="23" spans="1:12" ht="21.75" customHeight="1">
      <c r="A23" s="24"/>
      <c r="B23" s="38" t="s">
        <v>514</v>
      </c>
      <c r="C23" s="21"/>
      <c r="D23" s="26"/>
      <c r="E23" s="26"/>
      <c r="F23" s="32"/>
    </row>
    <row r="24" spans="1:12" s="78" customFormat="1" ht="27">
      <c r="A24" s="39" t="s">
        <v>275</v>
      </c>
      <c r="B24" s="40" t="s">
        <v>529</v>
      </c>
      <c r="C24" s="19"/>
      <c r="D24" s="42">
        <v>287000</v>
      </c>
      <c r="E24" s="42">
        <v>287000</v>
      </c>
      <c r="F24" s="19"/>
    </row>
    <row r="25" spans="1:12" ht="50.25" customHeight="1">
      <c r="A25" s="27" t="s">
        <v>5</v>
      </c>
      <c r="B25" s="35" t="s">
        <v>563</v>
      </c>
      <c r="C25" s="36"/>
      <c r="D25" s="37">
        <v>11100</v>
      </c>
      <c r="E25" s="37">
        <f>E28</f>
        <v>11100</v>
      </c>
      <c r="F25" s="29"/>
    </row>
    <row r="26" spans="1:12" hidden="1">
      <c r="A26" s="24"/>
      <c r="B26" s="38" t="s">
        <v>514</v>
      </c>
      <c r="C26" s="34"/>
      <c r="D26" s="26"/>
      <c r="E26" s="26"/>
      <c r="F26" s="32"/>
    </row>
    <row r="27" spans="1:12" ht="20.25" customHeight="1">
      <c r="A27" s="43" t="s">
        <v>276</v>
      </c>
      <c r="B27" s="44" t="s">
        <v>530</v>
      </c>
      <c r="D27" s="45"/>
      <c r="E27" s="45"/>
      <c r="F27" s="46"/>
    </row>
    <row r="28" spans="1:12" ht="60" customHeight="1">
      <c r="A28" s="47"/>
      <c r="B28" s="48" t="s">
        <v>484</v>
      </c>
      <c r="C28" s="21"/>
      <c r="D28" s="49">
        <v>11100</v>
      </c>
      <c r="E28" s="49">
        <f>E30+E34+E35+E36+E37+E38+E39+E40+E41+E42+E43+E44+E45</f>
        <v>11100</v>
      </c>
      <c r="F28" s="50"/>
    </row>
    <row r="29" spans="1:12" ht="21.75" customHeight="1">
      <c r="A29" s="51"/>
      <c r="B29" s="52" t="s">
        <v>514</v>
      </c>
      <c r="C29" s="34"/>
      <c r="D29" s="53"/>
      <c r="E29" s="53"/>
      <c r="F29" s="54"/>
    </row>
    <row r="30" spans="1:12" ht="67.5">
      <c r="A30" s="43" t="s">
        <v>277</v>
      </c>
      <c r="B30" s="55" t="s">
        <v>531</v>
      </c>
      <c r="C30" s="46"/>
      <c r="D30" s="45">
        <v>1000</v>
      </c>
      <c r="E30" s="45">
        <v>1000</v>
      </c>
      <c r="F30" s="46"/>
    </row>
    <row r="31" spans="1:12">
      <c r="A31" s="34"/>
      <c r="B31" s="56" t="s">
        <v>507</v>
      </c>
      <c r="C31" s="34"/>
      <c r="D31" s="53"/>
      <c r="E31" s="53"/>
      <c r="F31" s="54"/>
      <c r="G31" s="80"/>
    </row>
    <row r="32" spans="1:12" ht="27">
      <c r="A32" s="39" t="s">
        <v>278</v>
      </c>
      <c r="B32" s="57" t="s">
        <v>515</v>
      </c>
      <c r="C32" s="19"/>
      <c r="D32" s="41">
        <v>1000</v>
      </c>
      <c r="E32" s="41">
        <v>1000</v>
      </c>
      <c r="F32" s="19"/>
      <c r="G32" s="80"/>
    </row>
    <row r="33" spans="1:6" ht="27">
      <c r="A33" s="39" t="s">
        <v>279</v>
      </c>
      <c r="B33" s="57" t="s">
        <v>516</v>
      </c>
      <c r="C33" s="19"/>
      <c r="D33" s="41"/>
      <c r="E33" s="41"/>
      <c r="F33" s="19"/>
    </row>
    <row r="34" spans="1:6" ht="148.5">
      <c r="A34" s="39" t="s">
        <v>280</v>
      </c>
      <c r="B34" s="58" t="s">
        <v>564</v>
      </c>
      <c r="C34" s="19"/>
      <c r="D34" s="41"/>
      <c r="E34" s="41"/>
      <c r="F34" s="19"/>
    </row>
    <row r="35" spans="1:6" ht="67.5">
      <c r="A35" s="18" t="s">
        <v>281</v>
      </c>
      <c r="B35" s="58" t="s">
        <v>565</v>
      </c>
      <c r="C35" s="19"/>
      <c r="D35" s="41"/>
      <c r="E35" s="41"/>
      <c r="F35" s="19"/>
    </row>
    <row r="36" spans="1:6" ht="94.5">
      <c r="A36" s="39" t="s">
        <v>282</v>
      </c>
      <c r="B36" s="58" t="s">
        <v>566</v>
      </c>
      <c r="C36" s="19"/>
      <c r="D36" s="41">
        <v>5000</v>
      </c>
      <c r="E36" s="41">
        <v>5000</v>
      </c>
      <c r="F36" s="19"/>
    </row>
    <row r="37" spans="1:6" ht="40.5">
      <c r="A37" s="39" t="s">
        <v>283</v>
      </c>
      <c r="B37" s="58" t="s">
        <v>567</v>
      </c>
      <c r="C37" s="19"/>
      <c r="D37" s="41"/>
      <c r="E37" s="41"/>
      <c r="F37" s="19"/>
    </row>
    <row r="38" spans="1:6" ht="94.5">
      <c r="A38" s="39" t="s">
        <v>284</v>
      </c>
      <c r="B38" s="58" t="s">
        <v>532</v>
      </c>
      <c r="C38" s="19"/>
      <c r="D38" s="41">
        <v>2500</v>
      </c>
      <c r="E38" s="41">
        <v>2500</v>
      </c>
      <c r="F38" s="19"/>
    </row>
    <row r="39" spans="1:6" ht="108">
      <c r="A39" s="39" t="s">
        <v>285</v>
      </c>
      <c r="B39" s="58" t="s">
        <v>568</v>
      </c>
      <c r="C39" s="19"/>
      <c r="D39" s="41"/>
      <c r="E39" s="41"/>
      <c r="F39" s="19"/>
    </row>
    <row r="40" spans="1:6" ht="67.5">
      <c r="A40" s="39" t="s">
        <v>286</v>
      </c>
      <c r="B40" s="58" t="s">
        <v>533</v>
      </c>
      <c r="C40" s="19"/>
      <c r="D40" s="41"/>
      <c r="E40" s="41"/>
      <c r="F40" s="19"/>
    </row>
    <row r="41" spans="1:6" ht="40.5">
      <c r="A41" s="39" t="s">
        <v>287</v>
      </c>
      <c r="B41" s="58" t="s">
        <v>534</v>
      </c>
      <c r="C41" s="19"/>
      <c r="D41" s="41">
        <v>1000</v>
      </c>
      <c r="E41" s="41">
        <v>1000</v>
      </c>
      <c r="F41" s="19"/>
    </row>
    <row r="42" spans="1:6" ht="54">
      <c r="A42" s="39" t="s">
        <v>288</v>
      </c>
      <c r="B42" s="58" t="s">
        <v>569</v>
      </c>
      <c r="C42" s="19"/>
      <c r="D42" s="41"/>
      <c r="E42" s="41"/>
      <c r="F42" s="19"/>
    </row>
    <row r="43" spans="1:6" ht="94.5">
      <c r="A43" s="39" t="s">
        <v>289</v>
      </c>
      <c r="B43" s="58" t="s">
        <v>535</v>
      </c>
      <c r="C43" s="19"/>
      <c r="D43" s="41"/>
      <c r="E43" s="41"/>
      <c r="F43" s="19"/>
    </row>
    <row r="44" spans="1:6" s="78" customFormat="1" ht="40.5">
      <c r="A44" s="39" t="s">
        <v>394</v>
      </c>
      <c r="B44" s="58" t="s">
        <v>536</v>
      </c>
      <c r="C44" s="19"/>
      <c r="D44" s="41">
        <v>600</v>
      </c>
      <c r="E44" s="41">
        <v>600</v>
      </c>
      <c r="F44" s="19"/>
    </row>
    <row r="45" spans="1:6" s="78" customFormat="1" ht="96" customHeight="1">
      <c r="A45" s="43" t="s">
        <v>412</v>
      </c>
      <c r="B45" s="55" t="s">
        <v>413</v>
      </c>
      <c r="C45" s="13"/>
      <c r="D45" s="45">
        <v>1000</v>
      </c>
      <c r="E45" s="45">
        <v>1000</v>
      </c>
      <c r="F45" s="46"/>
    </row>
    <row r="46" spans="1:6" ht="42.75">
      <c r="A46" s="27" t="s">
        <v>290</v>
      </c>
      <c r="B46" s="35" t="s">
        <v>537</v>
      </c>
      <c r="C46" s="36"/>
      <c r="D46" s="37">
        <v>10900</v>
      </c>
      <c r="E46" s="37">
        <f>E48</f>
        <v>10900</v>
      </c>
      <c r="F46" s="29"/>
    </row>
    <row r="47" spans="1:6">
      <c r="A47" s="24"/>
      <c r="B47" s="38" t="s">
        <v>514</v>
      </c>
      <c r="C47" s="21"/>
      <c r="D47" s="26"/>
      <c r="E47" s="26"/>
      <c r="F47" s="32"/>
    </row>
    <row r="48" spans="1:6" ht="27">
      <c r="A48" s="43" t="s">
        <v>291</v>
      </c>
      <c r="B48" s="44" t="s">
        <v>538</v>
      </c>
      <c r="C48" s="46"/>
      <c r="D48" s="45">
        <v>10900</v>
      </c>
      <c r="E48" s="45">
        <f>E51+E52</f>
        <v>10900</v>
      </c>
      <c r="F48" s="46"/>
    </row>
    <row r="49" spans="1:8">
      <c r="A49" s="47"/>
      <c r="B49" s="48" t="s">
        <v>485</v>
      </c>
      <c r="C49" s="32"/>
      <c r="D49" s="49"/>
      <c r="E49" s="49"/>
      <c r="F49" s="50"/>
    </row>
    <row r="50" spans="1:8">
      <c r="A50" s="51"/>
      <c r="B50" s="52" t="s">
        <v>514</v>
      </c>
      <c r="C50" s="34"/>
      <c r="D50" s="53"/>
      <c r="E50" s="53"/>
      <c r="F50" s="54"/>
    </row>
    <row r="51" spans="1:8" ht="121.5">
      <c r="A51" s="51" t="s">
        <v>292</v>
      </c>
      <c r="B51" s="56" t="s">
        <v>539</v>
      </c>
      <c r="C51" s="54"/>
      <c r="D51" s="53">
        <v>3500</v>
      </c>
      <c r="E51" s="53">
        <v>3500</v>
      </c>
      <c r="F51" s="54"/>
    </row>
    <row r="52" spans="1:8" s="78" customFormat="1" ht="37.5" customHeight="1">
      <c r="A52" s="18" t="s">
        <v>293</v>
      </c>
      <c r="B52" s="58" t="s">
        <v>570</v>
      </c>
      <c r="C52" s="19"/>
      <c r="D52" s="41">
        <v>7400</v>
      </c>
      <c r="E52" s="41">
        <v>7400</v>
      </c>
      <c r="F52" s="19"/>
      <c r="H52" s="79"/>
    </row>
    <row r="53" spans="1:8" ht="18" customHeight="1">
      <c r="A53" s="27" t="s">
        <v>294</v>
      </c>
      <c r="B53" s="35" t="s">
        <v>517</v>
      </c>
      <c r="C53" s="29"/>
      <c r="D53" s="37"/>
      <c r="E53" s="37"/>
      <c r="F53" s="29"/>
    </row>
    <row r="54" spans="1:8" ht="24.75" hidden="1" customHeight="1">
      <c r="A54" s="47"/>
      <c r="B54" s="48" t="s">
        <v>486</v>
      </c>
      <c r="C54" s="32"/>
      <c r="D54" s="26"/>
      <c r="E54" s="26"/>
      <c r="F54" s="50"/>
    </row>
    <row r="55" spans="1:8" ht="26.25" hidden="1" customHeight="1">
      <c r="A55" s="24"/>
      <c r="B55" s="38" t="s">
        <v>514</v>
      </c>
      <c r="C55" s="34"/>
      <c r="D55" s="26"/>
      <c r="E55" s="26"/>
      <c r="F55" s="32"/>
    </row>
    <row r="56" spans="1:8" ht="0.75" customHeight="1">
      <c r="A56" s="43" t="s">
        <v>295</v>
      </c>
      <c r="B56" s="44" t="s">
        <v>558</v>
      </c>
      <c r="D56" s="45"/>
      <c r="E56" s="45"/>
      <c r="F56" s="46"/>
    </row>
    <row r="57" spans="1:8" ht="0.75" hidden="1" customHeight="1">
      <c r="A57" s="51"/>
      <c r="B57" s="52" t="s">
        <v>507</v>
      </c>
      <c r="C57" s="21"/>
      <c r="D57" s="53"/>
      <c r="E57" s="53"/>
      <c r="F57" s="54"/>
    </row>
    <row r="58" spans="1:8" ht="24.75" hidden="1" customHeight="1">
      <c r="A58" s="18" t="s">
        <v>296</v>
      </c>
      <c r="B58" s="58" t="s">
        <v>502</v>
      </c>
      <c r="C58" s="19"/>
      <c r="D58" s="41"/>
      <c r="E58" s="41"/>
      <c r="F58" s="19"/>
    </row>
    <row r="59" spans="1:8" ht="21.75" hidden="1" customHeight="1">
      <c r="A59" s="18" t="s">
        <v>297</v>
      </c>
      <c r="B59" s="58" t="s">
        <v>518</v>
      </c>
      <c r="C59" s="19"/>
      <c r="D59" s="41"/>
      <c r="E59" s="41"/>
      <c r="F59" s="19"/>
    </row>
    <row r="60" spans="1:8" ht="52.5" hidden="1" customHeight="1">
      <c r="A60" s="18" t="s">
        <v>298</v>
      </c>
      <c r="B60" s="58" t="s">
        <v>519</v>
      </c>
      <c r="C60" s="19"/>
      <c r="D60" s="41"/>
      <c r="E60" s="41"/>
      <c r="F60" s="19"/>
      <c r="G60" s="81"/>
    </row>
    <row r="61" spans="1:8" s="78" customFormat="1" ht="108" hidden="1">
      <c r="A61" s="18" t="s">
        <v>172</v>
      </c>
      <c r="B61" s="44" t="s">
        <v>571</v>
      </c>
      <c r="C61" s="19"/>
      <c r="D61" s="45"/>
      <c r="E61" s="45"/>
      <c r="F61" s="19"/>
    </row>
    <row r="62" spans="1:8" ht="28.5" customHeight="1">
      <c r="A62" s="27" t="s">
        <v>124</v>
      </c>
      <c r="B62" s="35" t="s">
        <v>498</v>
      </c>
      <c r="C62" s="29"/>
      <c r="D62" s="37">
        <f>E62+F62</f>
        <v>2483350.2999999998</v>
      </c>
      <c r="E62" s="37">
        <f>E77</f>
        <v>1813350.3</v>
      </c>
      <c r="F62" s="59">
        <v>670000</v>
      </c>
    </row>
    <row r="63" spans="1:8" ht="26.25" customHeight="1">
      <c r="A63" s="24"/>
      <c r="B63" s="38" t="s">
        <v>487</v>
      </c>
      <c r="C63" s="21"/>
      <c r="D63" s="26"/>
      <c r="E63" s="26"/>
      <c r="F63" s="60"/>
    </row>
    <row r="64" spans="1:8" s="78" customFormat="1" ht="14.25" hidden="1">
      <c r="A64" s="24"/>
      <c r="B64" s="38" t="s">
        <v>514</v>
      </c>
      <c r="C64" s="34"/>
      <c r="D64" s="26"/>
      <c r="E64" s="26"/>
      <c r="F64" s="32"/>
    </row>
    <row r="65" spans="1:8" ht="0.75" hidden="1" customHeight="1">
      <c r="A65" s="27" t="s">
        <v>7</v>
      </c>
      <c r="B65" s="35" t="s">
        <v>540</v>
      </c>
      <c r="C65" s="36"/>
      <c r="D65" s="37"/>
      <c r="E65" s="37"/>
      <c r="F65" s="29"/>
    </row>
    <row r="66" spans="1:8" hidden="1">
      <c r="A66" s="24"/>
      <c r="B66" s="61" t="s">
        <v>514</v>
      </c>
      <c r="C66" s="21"/>
      <c r="D66" s="26"/>
      <c r="E66" s="26"/>
      <c r="F66" s="32"/>
    </row>
    <row r="67" spans="1:8" s="78" customFormat="1" ht="25.5" hidden="1" customHeight="1">
      <c r="A67" s="39" t="s">
        <v>299</v>
      </c>
      <c r="B67" s="44" t="s">
        <v>575</v>
      </c>
      <c r="C67" s="62"/>
      <c r="D67" s="42"/>
      <c r="E67" s="42"/>
      <c r="F67" s="19"/>
    </row>
    <row r="68" spans="1:8" s="78" customFormat="1" ht="12.75" hidden="1" customHeight="1">
      <c r="A68" s="63" t="s">
        <v>8</v>
      </c>
      <c r="B68" s="35" t="s">
        <v>541</v>
      </c>
      <c r="C68" s="64"/>
      <c r="D68" s="59"/>
      <c r="E68" s="59"/>
      <c r="F68" s="46"/>
    </row>
    <row r="69" spans="1:8" ht="51" hidden="1" customHeight="1">
      <c r="A69" s="65"/>
      <c r="B69" s="61" t="s">
        <v>514</v>
      </c>
      <c r="C69" s="66"/>
      <c r="D69" s="82"/>
      <c r="E69" s="82"/>
      <c r="F69" s="66"/>
    </row>
    <row r="70" spans="1:8" s="78" customFormat="1" ht="25.5" hidden="1" customHeight="1">
      <c r="A70" s="18" t="s">
        <v>9</v>
      </c>
      <c r="B70" s="44" t="s">
        <v>576</v>
      </c>
      <c r="C70" s="62"/>
      <c r="D70" s="41"/>
      <c r="E70" s="41"/>
      <c r="F70" s="19"/>
    </row>
    <row r="71" spans="1:8" s="78" customFormat="1" ht="12.75" hidden="1" customHeight="1">
      <c r="A71" s="63" t="s">
        <v>300</v>
      </c>
      <c r="B71" s="35" t="s">
        <v>542</v>
      </c>
      <c r="C71" s="64"/>
      <c r="D71" s="59"/>
      <c r="E71" s="59"/>
      <c r="F71" s="29"/>
    </row>
    <row r="72" spans="1:8" ht="51" hidden="1" customHeight="1">
      <c r="A72" s="65"/>
      <c r="B72" s="61" t="s">
        <v>514</v>
      </c>
      <c r="C72" s="66"/>
      <c r="D72" s="82"/>
      <c r="E72" s="82"/>
      <c r="F72" s="66"/>
    </row>
    <row r="73" spans="1:8" s="78" customFormat="1" ht="38.25" hidden="1" customHeight="1">
      <c r="A73" s="39" t="s">
        <v>301</v>
      </c>
      <c r="B73" s="44" t="s">
        <v>577</v>
      </c>
      <c r="C73" s="62"/>
      <c r="D73" s="41"/>
      <c r="E73" s="41"/>
      <c r="F73" s="19"/>
    </row>
    <row r="74" spans="1:8" s="78" customFormat="1" ht="12.75" hidden="1" customHeight="1">
      <c r="A74" s="63" t="s">
        <v>302</v>
      </c>
      <c r="B74" s="35" t="s">
        <v>543</v>
      </c>
      <c r="C74" s="64"/>
      <c r="D74" s="59"/>
      <c r="E74" s="59"/>
      <c r="F74" s="46"/>
    </row>
    <row r="75" spans="1:8" ht="51" hidden="1" customHeight="1">
      <c r="A75" s="65"/>
      <c r="B75" s="61" t="s">
        <v>514</v>
      </c>
      <c r="C75" s="66"/>
      <c r="D75" s="82"/>
      <c r="E75" s="82"/>
      <c r="F75" s="66"/>
    </row>
    <row r="76" spans="1:8" s="78" customFormat="1" ht="41.25" hidden="1" customHeight="1">
      <c r="A76" s="39" t="s">
        <v>303</v>
      </c>
      <c r="B76" s="44" t="s">
        <v>578</v>
      </c>
      <c r="C76" s="62"/>
      <c r="D76" s="41"/>
      <c r="E76" s="41"/>
      <c r="F76" s="19"/>
    </row>
    <row r="77" spans="1:8" ht="50.25" customHeight="1">
      <c r="A77" s="27" t="s">
        <v>304</v>
      </c>
      <c r="B77" s="35" t="s">
        <v>544</v>
      </c>
      <c r="C77" s="29"/>
      <c r="D77" s="67">
        <f>D80+D85</f>
        <v>1813350.3</v>
      </c>
      <c r="E77" s="37">
        <f>E80+E85</f>
        <v>1813350.3</v>
      </c>
      <c r="F77" s="45"/>
      <c r="H77" s="77"/>
    </row>
    <row r="78" spans="1:8" ht="27" hidden="1">
      <c r="A78" s="24"/>
      <c r="B78" s="38" t="s">
        <v>488</v>
      </c>
      <c r="C78" s="21"/>
      <c r="D78" s="26"/>
      <c r="E78" s="26"/>
      <c r="F78" s="32"/>
    </row>
    <row r="79" spans="1:8" hidden="1">
      <c r="A79" s="24"/>
      <c r="B79" s="38" t="s">
        <v>507</v>
      </c>
      <c r="C79" s="34"/>
      <c r="D79" s="26"/>
      <c r="E79" s="26"/>
      <c r="F79" s="32"/>
    </row>
    <row r="80" spans="1:8" ht="60" customHeight="1">
      <c r="A80" s="43" t="s">
        <v>305</v>
      </c>
      <c r="B80" s="44" t="s">
        <v>579</v>
      </c>
      <c r="D80" s="45">
        <v>1810953.5</v>
      </c>
      <c r="E80" s="45">
        <v>1810953.5</v>
      </c>
      <c r="F80" s="45"/>
    </row>
    <row r="81" spans="1:8" ht="0.75" customHeight="1">
      <c r="A81" s="43" t="s">
        <v>306</v>
      </c>
      <c r="B81" s="44" t="s">
        <v>520</v>
      </c>
      <c r="C81" s="68"/>
      <c r="D81" s="45"/>
      <c r="E81" s="45"/>
      <c r="F81" s="46"/>
    </row>
    <row r="82" spans="1:8" ht="43.5" hidden="1" customHeight="1">
      <c r="A82" s="51"/>
      <c r="B82" s="56" t="s">
        <v>514</v>
      </c>
      <c r="C82" s="69"/>
      <c r="D82" s="53"/>
      <c r="E82" s="53"/>
      <c r="F82" s="54"/>
    </row>
    <row r="83" spans="1:8" ht="38.25" customHeight="1">
      <c r="A83" s="39" t="s">
        <v>307</v>
      </c>
      <c r="B83" s="57" t="s">
        <v>572</v>
      </c>
      <c r="C83" s="19"/>
      <c r="D83" s="41"/>
      <c r="E83" s="41"/>
      <c r="F83" s="19"/>
    </row>
    <row r="84" spans="1:8" ht="30.75" customHeight="1">
      <c r="A84" s="39" t="s">
        <v>308</v>
      </c>
      <c r="B84" s="57" t="s">
        <v>508</v>
      </c>
      <c r="C84" s="19"/>
      <c r="D84" s="41"/>
      <c r="E84" s="41"/>
      <c r="F84" s="19"/>
    </row>
    <row r="85" spans="1:8" ht="44.25" customHeight="1">
      <c r="A85" s="39" t="s">
        <v>309</v>
      </c>
      <c r="B85" s="44" t="s">
        <v>521</v>
      </c>
      <c r="C85" s="62"/>
      <c r="D85" s="41">
        <v>2396.8000000000002</v>
      </c>
      <c r="E85" s="41">
        <v>2396.8000000000002</v>
      </c>
      <c r="F85" s="19"/>
    </row>
    <row r="86" spans="1:8" ht="57" customHeight="1">
      <c r="A86" s="43" t="s">
        <v>310</v>
      </c>
      <c r="B86" s="44" t="s">
        <v>580</v>
      </c>
      <c r="C86" s="68"/>
      <c r="D86" s="45"/>
      <c r="E86" s="45"/>
      <c r="F86" s="46"/>
    </row>
    <row r="87" spans="1:8" ht="30" hidden="1" customHeight="1">
      <c r="A87" s="24"/>
      <c r="B87" s="38" t="s">
        <v>507</v>
      </c>
      <c r="C87" s="34"/>
      <c r="D87" s="26"/>
      <c r="E87" s="26"/>
      <c r="F87" s="32"/>
    </row>
    <row r="88" spans="1:8" s="78" customFormat="1" ht="0.75" hidden="1" customHeight="1">
      <c r="A88" s="39" t="s">
        <v>311</v>
      </c>
      <c r="B88" s="57" t="s">
        <v>581</v>
      </c>
      <c r="C88" s="62"/>
      <c r="D88" s="41"/>
      <c r="E88" s="41"/>
      <c r="F88" s="19"/>
    </row>
    <row r="89" spans="1:8" ht="66.75" customHeight="1">
      <c r="A89" s="27" t="s">
        <v>312</v>
      </c>
      <c r="B89" s="35" t="s">
        <v>545</v>
      </c>
      <c r="C89" s="36"/>
      <c r="D89" s="41">
        <v>650000</v>
      </c>
      <c r="E89" s="41"/>
      <c r="F89" s="41">
        <v>650000</v>
      </c>
    </row>
    <row r="90" spans="1:8" ht="28.5" hidden="1" customHeight="1">
      <c r="A90" s="24"/>
      <c r="B90" s="38" t="s">
        <v>489</v>
      </c>
      <c r="C90" s="21"/>
      <c r="D90" s="49"/>
      <c r="E90" s="49"/>
      <c r="F90" s="60"/>
    </row>
    <row r="91" spans="1:8" ht="21.75" hidden="1" customHeight="1">
      <c r="A91" s="24"/>
      <c r="B91" s="61" t="s">
        <v>514</v>
      </c>
      <c r="C91" s="21"/>
      <c r="D91" s="60"/>
      <c r="E91" s="60"/>
      <c r="F91" s="32"/>
    </row>
    <row r="92" spans="1:8" ht="67.5" customHeight="1">
      <c r="A92" s="39" t="s">
        <v>313</v>
      </c>
      <c r="B92" s="44" t="s">
        <v>582</v>
      </c>
      <c r="C92" s="62"/>
      <c r="D92" s="41">
        <v>650000</v>
      </c>
      <c r="E92" s="41"/>
      <c r="F92" s="41">
        <v>650000</v>
      </c>
    </row>
    <row r="93" spans="1:8" ht="73.5" customHeight="1">
      <c r="A93" s="43" t="s">
        <v>314</v>
      </c>
      <c r="B93" s="44" t="s">
        <v>583</v>
      </c>
      <c r="C93" s="68"/>
      <c r="D93" s="45"/>
      <c r="E93" s="45"/>
      <c r="F93" s="45"/>
    </row>
    <row r="94" spans="1:8" ht="19.5" hidden="1" customHeight="1">
      <c r="A94" s="24"/>
      <c r="B94" s="38" t="s">
        <v>507</v>
      </c>
      <c r="C94" s="34"/>
      <c r="D94" s="26"/>
      <c r="E94" s="26"/>
      <c r="F94" s="32"/>
    </row>
    <row r="95" spans="1:8" s="78" customFormat="1" ht="16.5" hidden="1" customHeight="1">
      <c r="A95" s="39" t="s">
        <v>315</v>
      </c>
      <c r="B95" s="57" t="s">
        <v>581</v>
      </c>
      <c r="C95" s="62"/>
      <c r="D95" s="41"/>
      <c r="E95" s="41"/>
      <c r="F95" s="19"/>
    </row>
    <row r="96" spans="1:8" ht="18.75" customHeight="1">
      <c r="A96" s="27" t="s">
        <v>125</v>
      </c>
      <c r="B96" s="35" t="s">
        <v>511</v>
      </c>
      <c r="C96" s="29"/>
      <c r="D96" s="37">
        <f>E96+F96</f>
        <v>747327</v>
      </c>
      <c r="E96" s="37">
        <f>E105+E112+E117</f>
        <v>77327</v>
      </c>
      <c r="F96" s="59">
        <v>670000</v>
      </c>
      <c r="H96" s="77"/>
    </row>
    <row r="97" spans="1:6" ht="40.5">
      <c r="A97" s="24"/>
      <c r="B97" s="38" t="s">
        <v>490</v>
      </c>
      <c r="C97" s="21"/>
      <c r="D97" s="23"/>
      <c r="E97" s="23"/>
      <c r="F97" s="70"/>
    </row>
    <row r="98" spans="1:6" s="78" customFormat="1" ht="12.75" hidden="1" customHeight="1">
      <c r="A98" s="24"/>
      <c r="B98" s="38" t="s">
        <v>514</v>
      </c>
      <c r="C98" s="34"/>
      <c r="D98" s="26"/>
      <c r="E98" s="26"/>
      <c r="F98" s="32"/>
    </row>
    <row r="99" spans="1:6" ht="12.75" hidden="1" customHeight="1">
      <c r="A99" s="27" t="s">
        <v>13</v>
      </c>
      <c r="B99" s="35" t="s">
        <v>503</v>
      </c>
      <c r="C99" s="36"/>
      <c r="D99" s="59"/>
      <c r="E99" s="59"/>
      <c r="F99" s="29"/>
    </row>
    <row r="100" spans="1:6" ht="38.25" hidden="1" customHeight="1">
      <c r="A100" s="24"/>
      <c r="B100" s="38" t="s">
        <v>514</v>
      </c>
      <c r="C100" s="21"/>
      <c r="D100" s="60"/>
      <c r="E100" s="60"/>
      <c r="F100" s="32"/>
    </row>
    <row r="101" spans="1:6" s="78" customFormat="1" ht="12.75" hidden="1" customHeight="1">
      <c r="A101" s="39" t="s">
        <v>316</v>
      </c>
      <c r="B101" s="40" t="s">
        <v>559</v>
      </c>
      <c r="C101" s="62"/>
      <c r="D101" s="41"/>
      <c r="E101" s="41"/>
      <c r="F101" s="19"/>
    </row>
    <row r="102" spans="1:6" ht="12.75" hidden="1" customHeight="1">
      <c r="A102" s="27" t="s">
        <v>317</v>
      </c>
      <c r="B102" s="35" t="s">
        <v>504</v>
      </c>
      <c r="C102" s="36"/>
      <c r="D102" s="37"/>
      <c r="E102" s="37"/>
      <c r="F102" s="29"/>
    </row>
    <row r="103" spans="1:6" ht="38.25" hidden="1" customHeight="1">
      <c r="A103" s="24"/>
      <c r="B103" s="38" t="s">
        <v>514</v>
      </c>
      <c r="C103" s="21"/>
      <c r="D103" s="26"/>
      <c r="E103" s="26"/>
      <c r="F103" s="32"/>
    </row>
    <row r="104" spans="1:6" s="78" customFormat="1" ht="3" hidden="1" customHeight="1">
      <c r="A104" s="39" t="s">
        <v>318</v>
      </c>
      <c r="B104" s="44" t="s">
        <v>546</v>
      </c>
      <c r="C104" s="62"/>
      <c r="D104" s="41"/>
      <c r="E104" s="41"/>
      <c r="F104" s="19"/>
    </row>
    <row r="105" spans="1:6" ht="28.5">
      <c r="A105" s="27" t="s">
        <v>319</v>
      </c>
      <c r="B105" s="35" t="s">
        <v>547</v>
      </c>
      <c r="C105" s="36"/>
      <c r="D105" s="37">
        <v>21600</v>
      </c>
      <c r="E105" s="37">
        <f>E108+E109+E110+E111</f>
        <v>21600</v>
      </c>
      <c r="F105" s="29"/>
    </row>
    <row r="106" spans="1:6" ht="27">
      <c r="A106" s="24"/>
      <c r="B106" s="38" t="s">
        <v>491</v>
      </c>
      <c r="C106" s="21"/>
      <c r="D106" s="26"/>
      <c r="E106" s="26"/>
      <c r="F106" s="32"/>
    </row>
    <row r="107" spans="1:6">
      <c r="A107" s="24"/>
      <c r="B107" s="38" t="s">
        <v>514</v>
      </c>
      <c r="C107" s="21"/>
      <c r="D107" s="26"/>
      <c r="E107" s="26"/>
      <c r="F107" s="32"/>
    </row>
    <row r="108" spans="1:6" ht="40.5">
      <c r="A108" s="39" t="s">
        <v>320</v>
      </c>
      <c r="B108" s="44" t="s">
        <v>548</v>
      </c>
      <c r="C108" s="62"/>
      <c r="D108" s="41">
        <v>9400</v>
      </c>
      <c r="E108" s="41">
        <v>9400</v>
      </c>
      <c r="F108" s="19"/>
    </row>
    <row r="109" spans="1:6" ht="54">
      <c r="A109" s="39" t="s">
        <v>321</v>
      </c>
      <c r="B109" s="44" t="s">
        <v>549</v>
      </c>
      <c r="C109" s="62"/>
      <c r="D109" s="41">
        <v>6000</v>
      </c>
      <c r="E109" s="41">
        <v>6000</v>
      </c>
      <c r="F109" s="19"/>
    </row>
    <row r="110" spans="1:6" ht="81">
      <c r="A110" s="39" t="s">
        <v>322</v>
      </c>
      <c r="B110" s="44" t="s">
        <v>550</v>
      </c>
      <c r="C110" s="62"/>
      <c r="D110" s="41">
        <v>3200</v>
      </c>
      <c r="E110" s="41">
        <v>3200</v>
      </c>
      <c r="F110" s="19"/>
    </row>
    <row r="111" spans="1:6" s="78" customFormat="1" ht="14.25">
      <c r="A111" s="18" t="s">
        <v>235</v>
      </c>
      <c r="B111" s="44" t="s">
        <v>551</v>
      </c>
      <c r="C111" s="62"/>
      <c r="D111" s="41">
        <v>3000</v>
      </c>
      <c r="E111" s="41">
        <v>3000</v>
      </c>
      <c r="F111" s="19"/>
    </row>
    <row r="112" spans="1:6" ht="42.75">
      <c r="A112" s="27" t="s">
        <v>236</v>
      </c>
      <c r="B112" s="35" t="s">
        <v>552</v>
      </c>
      <c r="C112" s="36"/>
      <c r="D112" s="37">
        <v>2227</v>
      </c>
      <c r="E112" s="37">
        <v>2227</v>
      </c>
      <c r="F112" s="29"/>
    </row>
    <row r="113" spans="1:6" ht="0.75" customHeight="1">
      <c r="A113" s="24"/>
      <c r="B113" s="38" t="s">
        <v>492</v>
      </c>
      <c r="C113" s="21"/>
      <c r="D113" s="26"/>
      <c r="E113" s="26"/>
      <c r="F113" s="32"/>
    </row>
    <row r="114" spans="1:6" ht="14.25" hidden="1" customHeight="1">
      <c r="A114" s="24"/>
      <c r="B114" s="38" t="s">
        <v>514</v>
      </c>
      <c r="C114" s="21"/>
      <c r="D114" s="26"/>
      <c r="E114" s="26"/>
      <c r="F114" s="32"/>
    </row>
    <row r="115" spans="1:6" s="78" customFormat="1" ht="135" hidden="1">
      <c r="A115" s="39" t="s">
        <v>237</v>
      </c>
      <c r="B115" s="44" t="s">
        <v>553</v>
      </c>
      <c r="C115" s="62"/>
      <c r="D115" s="41"/>
      <c r="E115" s="41"/>
      <c r="F115" s="19"/>
    </row>
    <row r="116" spans="1:6" s="78" customFormat="1" ht="81">
      <c r="A116" s="39" t="s">
        <v>55</v>
      </c>
      <c r="B116" s="44" t="s">
        <v>584</v>
      </c>
      <c r="C116" s="19"/>
      <c r="D116" s="41">
        <v>2227</v>
      </c>
      <c r="E116" s="41">
        <v>2227</v>
      </c>
      <c r="F116" s="19"/>
    </row>
    <row r="117" spans="1:6" ht="14.25">
      <c r="A117" s="27" t="s">
        <v>323</v>
      </c>
      <c r="B117" s="35" t="s">
        <v>522</v>
      </c>
      <c r="C117" s="36"/>
      <c r="D117" s="37">
        <v>53500</v>
      </c>
      <c r="E117" s="37">
        <f>E120+E121+E122+E123</f>
        <v>53500</v>
      </c>
      <c r="F117" s="29"/>
    </row>
    <row r="118" spans="1:6">
      <c r="A118" s="24"/>
      <c r="B118" s="38" t="s">
        <v>493</v>
      </c>
      <c r="C118" s="21"/>
      <c r="D118" s="26"/>
      <c r="E118" s="26"/>
      <c r="F118" s="32"/>
    </row>
    <row r="119" spans="1:6" s="78" customFormat="1" ht="14.25">
      <c r="A119" s="24"/>
      <c r="B119" s="38" t="s">
        <v>514</v>
      </c>
      <c r="C119" s="21"/>
      <c r="D119" s="26"/>
      <c r="E119" s="26"/>
      <c r="F119" s="32"/>
    </row>
    <row r="120" spans="1:6" ht="36.75" customHeight="1">
      <c r="A120" s="39" t="s">
        <v>324</v>
      </c>
      <c r="B120" s="44" t="s">
        <v>505</v>
      </c>
      <c r="C120" s="71"/>
      <c r="D120" s="41"/>
      <c r="E120" s="41"/>
      <c r="F120" s="19"/>
    </row>
    <row r="121" spans="1:6" ht="58.5" customHeight="1">
      <c r="A121" s="39" t="s">
        <v>325</v>
      </c>
      <c r="B121" s="44" t="s">
        <v>573</v>
      </c>
      <c r="C121" s="19"/>
      <c r="D121" s="41">
        <v>1500</v>
      </c>
      <c r="E121" s="41">
        <v>1500</v>
      </c>
      <c r="F121" s="19"/>
    </row>
    <row r="122" spans="1:6" ht="103.5" customHeight="1">
      <c r="A122" s="39"/>
      <c r="B122" s="44" t="s">
        <v>560</v>
      </c>
      <c r="C122" s="19"/>
      <c r="D122" s="41">
        <v>45000</v>
      </c>
      <c r="E122" s="41">
        <v>45000</v>
      </c>
      <c r="F122" s="19"/>
    </row>
    <row r="123" spans="1:6" s="78" customFormat="1" ht="121.5">
      <c r="A123" s="39" t="s">
        <v>326</v>
      </c>
      <c r="B123" s="44" t="s">
        <v>561</v>
      </c>
      <c r="C123" s="19"/>
      <c r="D123" s="41">
        <v>7000</v>
      </c>
      <c r="E123" s="41">
        <v>7000</v>
      </c>
      <c r="F123" s="19"/>
    </row>
    <row r="124" spans="1:6" ht="28.5">
      <c r="A124" s="27" t="s">
        <v>327</v>
      </c>
      <c r="B124" s="35" t="s">
        <v>554</v>
      </c>
      <c r="C124" s="36"/>
      <c r="D124" s="37">
        <v>0</v>
      </c>
      <c r="E124" s="37">
        <v>0</v>
      </c>
      <c r="F124" s="29"/>
    </row>
    <row r="125" spans="1:6">
      <c r="A125" s="24"/>
      <c r="B125" s="38" t="s">
        <v>494</v>
      </c>
      <c r="C125" s="21"/>
      <c r="D125" s="26"/>
      <c r="E125" s="26"/>
      <c r="F125" s="32"/>
    </row>
    <row r="126" spans="1:6">
      <c r="A126" s="24"/>
      <c r="B126" s="38" t="s">
        <v>514</v>
      </c>
      <c r="C126" s="21"/>
      <c r="D126" s="26"/>
      <c r="E126" s="26"/>
      <c r="F126" s="32"/>
    </row>
    <row r="127" spans="1:6" s="78" customFormat="1" ht="72.75" customHeight="1">
      <c r="A127" s="39" t="s">
        <v>328</v>
      </c>
      <c r="B127" s="44" t="s">
        <v>555</v>
      </c>
      <c r="C127" s="62"/>
      <c r="D127" s="41">
        <v>0</v>
      </c>
      <c r="E127" s="41">
        <v>0</v>
      </c>
      <c r="F127" s="19"/>
    </row>
    <row r="128" spans="1:6" s="78" customFormat="1" ht="84.75" hidden="1" customHeight="1">
      <c r="A128" s="39" t="s">
        <v>329</v>
      </c>
      <c r="B128" s="44" t="s">
        <v>556</v>
      </c>
      <c r="C128" s="62"/>
      <c r="D128" s="41"/>
      <c r="E128" s="41"/>
      <c r="F128" s="19"/>
    </row>
    <row r="129" spans="1:6" ht="26.25" hidden="1" customHeight="1">
      <c r="A129" s="27" t="s">
        <v>330</v>
      </c>
      <c r="B129" s="35" t="s">
        <v>509</v>
      </c>
      <c r="C129" s="36"/>
      <c r="D129" s="45"/>
      <c r="E129" s="45"/>
      <c r="F129" s="29"/>
    </row>
    <row r="130" spans="1:6" ht="0.75" hidden="1" customHeight="1">
      <c r="A130" s="24"/>
      <c r="B130" s="38" t="s">
        <v>495</v>
      </c>
      <c r="C130" s="21"/>
      <c r="D130" s="49"/>
      <c r="E130" s="49"/>
      <c r="F130" s="32"/>
    </row>
    <row r="131" spans="1:6" s="78" customFormat="1" ht="48.75" hidden="1" customHeight="1">
      <c r="A131" s="72"/>
      <c r="B131" s="38" t="s">
        <v>514</v>
      </c>
      <c r="C131" s="34"/>
      <c r="D131" s="49"/>
      <c r="E131" s="49"/>
      <c r="F131" s="32"/>
    </row>
    <row r="132" spans="1:6" s="78" customFormat="1" ht="36.75" hidden="1" customHeight="1">
      <c r="A132" s="24" t="s">
        <v>331</v>
      </c>
      <c r="B132" s="40" t="s">
        <v>585</v>
      </c>
      <c r="C132" s="62"/>
      <c r="D132" s="45"/>
      <c r="E132" s="45"/>
      <c r="F132" s="19"/>
    </row>
    <row r="133" spans="1:6" s="78" customFormat="1" ht="51.75" customHeight="1">
      <c r="A133" s="39" t="s">
        <v>331</v>
      </c>
      <c r="B133" s="40" t="s">
        <v>586</v>
      </c>
      <c r="C133" s="69"/>
      <c r="D133" s="45"/>
      <c r="E133" s="45"/>
      <c r="F133" s="19"/>
    </row>
    <row r="134" spans="1:6" ht="28.5" customHeight="1">
      <c r="A134" s="27" t="s">
        <v>332</v>
      </c>
      <c r="B134" s="35" t="s">
        <v>506</v>
      </c>
      <c r="C134" s="36">
        <v>7442</v>
      </c>
      <c r="D134" s="59"/>
      <c r="E134" s="59"/>
      <c r="F134" s="29"/>
    </row>
    <row r="135" spans="1:6" ht="15.75" customHeight="1">
      <c r="A135" s="24"/>
      <c r="B135" s="38" t="s">
        <v>496</v>
      </c>
      <c r="C135" s="21"/>
      <c r="D135" s="60"/>
      <c r="E135" s="60"/>
      <c r="F135" s="32"/>
    </row>
    <row r="136" spans="1:6" ht="22.5" customHeight="1">
      <c r="A136" s="24"/>
      <c r="B136" s="38" t="s">
        <v>514</v>
      </c>
      <c r="C136" s="21"/>
      <c r="D136" s="60"/>
      <c r="E136" s="60"/>
      <c r="F136" s="32"/>
    </row>
    <row r="137" spans="1:6" s="78" customFormat="1" ht="38.25" customHeight="1">
      <c r="A137" s="39" t="s">
        <v>333</v>
      </c>
      <c r="B137" s="40" t="s">
        <v>587</v>
      </c>
      <c r="C137" s="62"/>
      <c r="D137" s="41"/>
      <c r="E137" s="41"/>
      <c r="F137" s="19"/>
    </row>
    <row r="138" spans="1:6" s="78" customFormat="1" ht="50.25" customHeight="1">
      <c r="A138" s="39" t="s">
        <v>334</v>
      </c>
      <c r="B138" s="44" t="s">
        <v>588</v>
      </c>
      <c r="C138" s="62"/>
      <c r="D138" s="41"/>
      <c r="E138" s="41"/>
      <c r="F138" s="83"/>
    </row>
    <row r="139" spans="1:6" ht="22.5" customHeight="1">
      <c r="A139" s="43" t="s">
        <v>56</v>
      </c>
      <c r="B139" s="35" t="s">
        <v>523</v>
      </c>
      <c r="C139" s="29">
        <v>7451</v>
      </c>
      <c r="D139" s="37">
        <v>670000</v>
      </c>
      <c r="E139" s="37"/>
      <c r="F139" s="59">
        <v>670000</v>
      </c>
    </row>
    <row r="140" spans="1:6" ht="17.25" customHeight="1">
      <c r="A140" s="47"/>
      <c r="B140" s="38" t="s">
        <v>497</v>
      </c>
      <c r="C140" s="73"/>
      <c r="D140" s="26"/>
      <c r="E140" s="26"/>
      <c r="F140" s="32"/>
    </row>
    <row r="141" spans="1:6" ht="22.5" customHeight="1">
      <c r="A141" s="51"/>
      <c r="B141" s="38" t="s">
        <v>514</v>
      </c>
      <c r="C141" s="66"/>
      <c r="D141" s="26"/>
      <c r="E141" s="26"/>
      <c r="F141" s="32"/>
    </row>
    <row r="142" spans="1:6" ht="39" customHeight="1">
      <c r="A142" s="39" t="s">
        <v>57</v>
      </c>
      <c r="B142" s="44" t="s">
        <v>557</v>
      </c>
      <c r="C142" s="62"/>
      <c r="D142" s="41"/>
      <c r="E142" s="41"/>
      <c r="F142" s="19"/>
    </row>
    <row r="143" spans="1:6" ht="42.75" customHeight="1">
      <c r="A143" s="39" t="s">
        <v>58</v>
      </c>
      <c r="B143" s="44" t="s">
        <v>589</v>
      </c>
      <c r="C143" s="62"/>
      <c r="D143" s="41">
        <v>670000</v>
      </c>
      <c r="E143" s="41"/>
      <c r="F143" s="41">
        <v>670000</v>
      </c>
    </row>
    <row r="144" spans="1:6" ht="50.25" customHeight="1">
      <c r="A144" s="39" t="s">
        <v>59</v>
      </c>
      <c r="B144" s="40" t="s">
        <v>562</v>
      </c>
      <c r="C144" s="62"/>
      <c r="D144" s="41"/>
      <c r="E144" s="41"/>
      <c r="F144" s="19"/>
    </row>
    <row r="145" spans="3:6">
      <c r="C145" s="21"/>
      <c r="E145" s="21"/>
      <c r="F145" s="21"/>
    </row>
    <row r="146" spans="3:6">
      <c r="C146" s="21"/>
      <c r="E146" s="21"/>
      <c r="F146" s="21"/>
    </row>
    <row r="147" spans="3:6">
      <c r="C147" s="21"/>
      <c r="E147" s="21"/>
      <c r="F147" s="21"/>
    </row>
    <row r="148" spans="3:6">
      <c r="C148" s="21"/>
      <c r="E148" s="21"/>
      <c r="F148" s="21"/>
    </row>
    <row r="149" spans="3:6">
      <c r="C149" s="21"/>
      <c r="E149" s="21"/>
      <c r="F149" s="21"/>
    </row>
    <row r="150" spans="3:6">
      <c r="C150" s="21"/>
      <c r="E150" s="21"/>
      <c r="F150" s="21"/>
    </row>
    <row r="151" spans="3:6">
      <c r="C151" s="21"/>
      <c r="E151" s="21"/>
      <c r="F151" s="21"/>
    </row>
    <row r="152" spans="3:6">
      <c r="C152" s="21"/>
      <c r="E152" s="21"/>
      <c r="F152" s="21"/>
    </row>
    <row r="153" spans="3:6">
      <c r="C153" s="21"/>
      <c r="E153" s="21"/>
      <c r="F153" s="21"/>
    </row>
    <row r="154" spans="3:6">
      <c r="C154" s="21"/>
      <c r="E154" s="21"/>
      <c r="F154" s="21"/>
    </row>
    <row r="155" spans="3:6">
      <c r="C155" s="21"/>
      <c r="E155" s="21"/>
      <c r="F155" s="21"/>
    </row>
    <row r="156" spans="3:6">
      <c r="C156" s="21"/>
      <c r="E156" s="21"/>
      <c r="F156" s="21"/>
    </row>
    <row r="157" spans="3:6">
      <c r="C157" s="21"/>
      <c r="E157" s="21"/>
      <c r="F157" s="21"/>
    </row>
    <row r="158" spans="3:6">
      <c r="C158" s="21"/>
      <c r="E158" s="21"/>
      <c r="F158" s="21"/>
    </row>
    <row r="159" spans="3:6">
      <c r="C159" s="21"/>
      <c r="E159" s="21"/>
      <c r="F159" s="21"/>
    </row>
    <row r="160" spans="3:6">
      <c r="C160" s="21"/>
      <c r="E160" s="21"/>
      <c r="F160" s="21"/>
    </row>
    <row r="161" spans="3:6">
      <c r="C161" s="21"/>
      <c r="E161" s="21"/>
      <c r="F161" s="21"/>
    </row>
    <row r="162" spans="3:6">
      <c r="C162" s="21"/>
      <c r="E162" s="21"/>
      <c r="F162" s="21"/>
    </row>
    <row r="163" spans="3:6">
      <c r="C163" s="21"/>
      <c r="E163" s="21"/>
      <c r="F163" s="21"/>
    </row>
    <row r="164" spans="3:6">
      <c r="C164" s="21"/>
      <c r="E164" s="21"/>
      <c r="F164" s="21"/>
    </row>
    <row r="165" spans="3:6">
      <c r="C165" s="21"/>
      <c r="E165" s="21"/>
      <c r="F165" s="21"/>
    </row>
    <row r="166" spans="3:6">
      <c r="C166" s="21"/>
      <c r="E166" s="21"/>
      <c r="F166" s="21"/>
    </row>
    <row r="167" spans="3:6">
      <c r="C167" s="21"/>
      <c r="E167" s="21"/>
      <c r="F167" s="21"/>
    </row>
    <row r="168" spans="3:6">
      <c r="C168" s="21"/>
      <c r="E168" s="21"/>
      <c r="F168" s="21"/>
    </row>
    <row r="169" spans="3:6">
      <c r="C169" s="21"/>
      <c r="E169" s="21"/>
      <c r="F169" s="21"/>
    </row>
    <row r="170" spans="3:6">
      <c r="C170" s="21"/>
      <c r="E170" s="21"/>
      <c r="F170" s="21"/>
    </row>
    <row r="171" spans="3:6">
      <c r="C171" s="21"/>
      <c r="E171" s="21"/>
      <c r="F171" s="21"/>
    </row>
    <row r="172" spans="3:6">
      <c r="C172" s="21"/>
      <c r="E172" s="21"/>
      <c r="F172" s="21"/>
    </row>
    <row r="173" spans="3:6">
      <c r="C173" s="21"/>
      <c r="E173" s="21"/>
      <c r="F173" s="21"/>
    </row>
    <row r="174" spans="3:6">
      <c r="C174" s="21"/>
      <c r="E174" s="21"/>
      <c r="F174" s="21"/>
    </row>
    <row r="175" spans="3:6">
      <c r="C175" s="21"/>
      <c r="E175" s="21"/>
      <c r="F175" s="21"/>
    </row>
    <row r="176" spans="3:6">
      <c r="C176" s="21"/>
      <c r="E176" s="21"/>
      <c r="F176" s="21"/>
    </row>
    <row r="177" spans="3:6">
      <c r="C177" s="21"/>
      <c r="E177" s="21"/>
      <c r="F177" s="21"/>
    </row>
    <row r="178" spans="3:6">
      <c r="C178" s="21"/>
      <c r="E178" s="21"/>
      <c r="F178" s="21"/>
    </row>
    <row r="179" spans="3:6">
      <c r="C179" s="21"/>
      <c r="E179" s="21"/>
      <c r="F179" s="21"/>
    </row>
    <row r="180" spans="3:6">
      <c r="C180" s="21"/>
      <c r="E180" s="21"/>
      <c r="F180" s="21"/>
    </row>
    <row r="181" spans="3:6">
      <c r="C181" s="21"/>
      <c r="E181" s="21"/>
      <c r="F181" s="21"/>
    </row>
    <row r="182" spans="3:6">
      <c r="C182" s="21"/>
      <c r="E182" s="21"/>
      <c r="F182" s="21"/>
    </row>
    <row r="183" spans="3:6">
      <c r="C183" s="21"/>
      <c r="E183" s="21"/>
      <c r="F183" s="21"/>
    </row>
    <row r="184" spans="3:6">
      <c r="C184" s="21"/>
      <c r="E184" s="21"/>
      <c r="F184" s="21"/>
    </row>
    <row r="185" spans="3:6">
      <c r="C185" s="21"/>
      <c r="E185" s="21"/>
      <c r="F185" s="21"/>
    </row>
    <row r="186" spans="3:6">
      <c r="C186" s="21"/>
      <c r="E186" s="21"/>
      <c r="F186" s="21"/>
    </row>
    <row r="187" spans="3:6">
      <c r="C187" s="21"/>
      <c r="E187" s="21"/>
      <c r="F187" s="21"/>
    </row>
    <row r="188" spans="3:6">
      <c r="C188" s="21"/>
      <c r="E188" s="21"/>
      <c r="F188" s="21"/>
    </row>
    <row r="189" spans="3:6">
      <c r="C189" s="21"/>
      <c r="E189" s="21"/>
      <c r="F189" s="21"/>
    </row>
    <row r="190" spans="3:6">
      <c r="C190" s="21"/>
      <c r="E190" s="21"/>
      <c r="F190" s="21"/>
    </row>
    <row r="191" spans="3:6">
      <c r="C191" s="21"/>
      <c r="E191" s="21"/>
      <c r="F191" s="21"/>
    </row>
    <row r="192" spans="3:6">
      <c r="C192" s="21"/>
      <c r="E192" s="21"/>
      <c r="F192" s="21"/>
    </row>
    <row r="193" spans="3:6">
      <c r="C193" s="21"/>
      <c r="E193" s="21"/>
      <c r="F193" s="21"/>
    </row>
    <row r="194" spans="3:6">
      <c r="C194" s="21"/>
      <c r="E194" s="21"/>
      <c r="F194" s="21"/>
    </row>
    <row r="195" spans="3:6">
      <c r="C195" s="21"/>
      <c r="E195" s="21"/>
      <c r="F195" s="21"/>
    </row>
    <row r="196" spans="3:6">
      <c r="C196" s="21"/>
      <c r="E196" s="21"/>
      <c r="F196" s="21"/>
    </row>
    <row r="197" spans="3:6">
      <c r="C197" s="21"/>
      <c r="E197" s="21"/>
      <c r="F197" s="21"/>
    </row>
    <row r="198" spans="3:6">
      <c r="C198" s="21"/>
      <c r="E198" s="21"/>
      <c r="F198" s="21"/>
    </row>
    <row r="199" spans="3:6">
      <c r="C199" s="21"/>
      <c r="E199" s="21"/>
      <c r="F199" s="21"/>
    </row>
    <row r="200" spans="3:6">
      <c r="C200" s="21"/>
      <c r="E200" s="21"/>
      <c r="F200" s="21"/>
    </row>
    <row r="201" spans="3:6">
      <c r="C201" s="21"/>
      <c r="E201" s="21"/>
      <c r="F201" s="21"/>
    </row>
    <row r="202" spans="3:6">
      <c r="C202" s="21"/>
      <c r="E202" s="21"/>
      <c r="F202" s="21"/>
    </row>
    <row r="203" spans="3:6">
      <c r="C203" s="21"/>
      <c r="E203" s="21"/>
      <c r="F203" s="21"/>
    </row>
    <row r="204" spans="3:6">
      <c r="C204" s="21"/>
      <c r="E204" s="21"/>
      <c r="F204" s="21"/>
    </row>
    <row r="205" spans="3:6">
      <c r="C205" s="21"/>
      <c r="E205" s="21"/>
      <c r="F205" s="21"/>
    </row>
    <row r="206" spans="3:6">
      <c r="C206" s="21"/>
      <c r="E206" s="21"/>
      <c r="F206" s="21"/>
    </row>
    <row r="207" spans="3:6">
      <c r="C207" s="21"/>
      <c r="E207" s="21"/>
      <c r="F207" s="21"/>
    </row>
    <row r="208" spans="3:6">
      <c r="C208" s="21"/>
      <c r="E208" s="21"/>
      <c r="F208" s="21"/>
    </row>
    <row r="209" spans="3:6">
      <c r="C209" s="21"/>
      <c r="E209" s="21"/>
      <c r="F209" s="21"/>
    </row>
    <row r="210" spans="3:6">
      <c r="C210" s="21"/>
      <c r="E210" s="21"/>
      <c r="F210" s="21"/>
    </row>
    <row r="211" spans="3:6">
      <c r="C211" s="21"/>
      <c r="E211" s="21"/>
      <c r="F211" s="21"/>
    </row>
    <row r="212" spans="3:6">
      <c r="C212" s="21"/>
      <c r="E212" s="21"/>
      <c r="F212" s="21"/>
    </row>
    <row r="213" spans="3:6">
      <c r="C213" s="21"/>
      <c r="E213" s="21"/>
      <c r="F213" s="21"/>
    </row>
    <row r="214" spans="3:6">
      <c r="C214" s="21"/>
      <c r="E214" s="21"/>
      <c r="F214" s="21"/>
    </row>
    <row r="215" spans="3:6">
      <c r="C215" s="21"/>
      <c r="E215" s="21"/>
      <c r="F215" s="21"/>
    </row>
    <row r="216" spans="3:6">
      <c r="C216" s="21"/>
      <c r="E216" s="21"/>
      <c r="F216" s="21"/>
    </row>
    <row r="217" spans="3:6">
      <c r="C217" s="21"/>
      <c r="E217" s="21"/>
      <c r="F217" s="21"/>
    </row>
    <row r="218" spans="3:6">
      <c r="C218" s="21"/>
      <c r="E218" s="21"/>
      <c r="F218" s="21"/>
    </row>
    <row r="219" spans="3:6">
      <c r="C219" s="21"/>
      <c r="E219" s="21"/>
      <c r="F219" s="21"/>
    </row>
    <row r="220" spans="3:6">
      <c r="C220" s="21"/>
      <c r="E220" s="21"/>
      <c r="F220" s="21"/>
    </row>
    <row r="221" spans="3:6">
      <c r="C221" s="21"/>
      <c r="E221" s="21"/>
      <c r="F221" s="21"/>
    </row>
    <row r="222" spans="3:6">
      <c r="C222" s="21"/>
      <c r="E222" s="21"/>
      <c r="F222" s="21"/>
    </row>
    <row r="223" spans="3:6">
      <c r="C223" s="21"/>
      <c r="E223" s="21"/>
      <c r="F223" s="21"/>
    </row>
    <row r="224" spans="3:6">
      <c r="C224" s="21"/>
      <c r="E224" s="21"/>
      <c r="F224" s="21"/>
    </row>
    <row r="225" spans="3:6">
      <c r="C225" s="21"/>
      <c r="E225" s="21"/>
      <c r="F225" s="21"/>
    </row>
    <row r="226" spans="3:6">
      <c r="C226" s="21"/>
      <c r="E226" s="21"/>
      <c r="F226" s="21"/>
    </row>
    <row r="227" spans="3:6">
      <c r="C227" s="21"/>
      <c r="E227" s="21"/>
      <c r="F227" s="21"/>
    </row>
    <row r="228" spans="3:6">
      <c r="C228" s="21"/>
      <c r="E228" s="21"/>
      <c r="F228" s="21"/>
    </row>
    <row r="229" spans="3:6">
      <c r="C229" s="21"/>
      <c r="E229" s="21"/>
      <c r="F229" s="21"/>
    </row>
    <row r="230" spans="3:6">
      <c r="C230" s="21"/>
      <c r="E230" s="21"/>
      <c r="F230" s="21"/>
    </row>
    <row r="231" spans="3:6">
      <c r="C231" s="21"/>
      <c r="E231" s="21"/>
      <c r="F231" s="21"/>
    </row>
    <row r="232" spans="3:6">
      <c r="C232" s="21"/>
      <c r="E232" s="21"/>
      <c r="F232" s="21"/>
    </row>
    <row r="233" spans="3:6">
      <c r="C233" s="21"/>
      <c r="E233" s="21"/>
      <c r="F233" s="21"/>
    </row>
    <row r="234" spans="3:6">
      <c r="C234" s="21"/>
      <c r="E234" s="21"/>
      <c r="F234" s="21"/>
    </row>
    <row r="235" spans="3:6">
      <c r="C235" s="21"/>
      <c r="E235" s="21"/>
      <c r="F235" s="21"/>
    </row>
    <row r="236" spans="3:6">
      <c r="C236" s="21"/>
      <c r="E236" s="21"/>
      <c r="F236" s="21"/>
    </row>
    <row r="237" spans="3:6">
      <c r="C237" s="21"/>
      <c r="E237" s="21"/>
      <c r="F237" s="21"/>
    </row>
    <row r="238" spans="3:6">
      <c r="C238" s="21"/>
      <c r="E238" s="21"/>
      <c r="F238" s="21"/>
    </row>
    <row r="239" spans="3:6">
      <c r="C239" s="21"/>
      <c r="E239" s="21"/>
      <c r="F239" s="21"/>
    </row>
    <row r="240" spans="3:6">
      <c r="C240" s="21"/>
      <c r="E240" s="21"/>
      <c r="F240" s="21"/>
    </row>
    <row r="241" spans="3:6">
      <c r="C241" s="21"/>
      <c r="E241" s="21"/>
      <c r="F241" s="21"/>
    </row>
    <row r="242" spans="3:6">
      <c r="C242" s="21"/>
      <c r="E242" s="21"/>
      <c r="F242" s="21"/>
    </row>
    <row r="243" spans="3:6">
      <c r="C243" s="21"/>
      <c r="E243" s="21"/>
      <c r="F243" s="21"/>
    </row>
    <row r="244" spans="3:6">
      <c r="C244" s="21"/>
      <c r="E244" s="21"/>
      <c r="F244" s="21"/>
    </row>
    <row r="245" spans="3:6">
      <c r="C245" s="21"/>
      <c r="E245" s="21"/>
      <c r="F245" s="21"/>
    </row>
    <row r="246" spans="3:6">
      <c r="C246" s="21"/>
      <c r="E246" s="21"/>
      <c r="F246" s="21"/>
    </row>
    <row r="247" spans="3:6">
      <c r="C247" s="21"/>
      <c r="E247" s="21"/>
      <c r="F247" s="21"/>
    </row>
    <row r="248" spans="3:6">
      <c r="C248" s="21"/>
      <c r="E248" s="21"/>
      <c r="F248" s="21"/>
    </row>
    <row r="249" spans="3:6">
      <c r="C249" s="21"/>
      <c r="E249" s="21"/>
      <c r="F249" s="21"/>
    </row>
    <row r="250" spans="3:6">
      <c r="C250" s="21"/>
      <c r="E250" s="21"/>
      <c r="F250" s="21"/>
    </row>
    <row r="251" spans="3:6">
      <c r="C251" s="21"/>
      <c r="E251" s="21"/>
      <c r="F251" s="21"/>
    </row>
    <row r="252" spans="3:6">
      <c r="C252" s="21"/>
      <c r="E252" s="21"/>
      <c r="F252" s="21"/>
    </row>
    <row r="253" spans="3:6">
      <c r="C253" s="21"/>
      <c r="E253" s="21"/>
      <c r="F253" s="21"/>
    </row>
    <row r="254" spans="3:6">
      <c r="C254" s="21"/>
      <c r="E254" s="21"/>
      <c r="F254" s="21"/>
    </row>
    <row r="255" spans="3:6">
      <c r="C255" s="21"/>
      <c r="E255" s="21"/>
      <c r="F255" s="21"/>
    </row>
    <row r="256" spans="3:6">
      <c r="C256" s="21"/>
      <c r="E256" s="21"/>
      <c r="F256" s="21"/>
    </row>
    <row r="257" spans="3:6">
      <c r="C257" s="21"/>
      <c r="E257" s="21"/>
      <c r="F257" s="21"/>
    </row>
    <row r="258" spans="3:6">
      <c r="C258" s="21"/>
      <c r="E258" s="21"/>
      <c r="F258" s="21"/>
    </row>
    <row r="259" spans="3:6">
      <c r="C259" s="21"/>
      <c r="E259" s="21"/>
      <c r="F259" s="21"/>
    </row>
    <row r="260" spans="3:6">
      <c r="C260" s="21"/>
      <c r="E260" s="21"/>
      <c r="F260" s="21"/>
    </row>
    <row r="261" spans="3:6">
      <c r="C261" s="21"/>
      <c r="E261" s="21"/>
      <c r="F261" s="21"/>
    </row>
    <row r="262" spans="3:6">
      <c r="C262" s="21"/>
      <c r="E262" s="21"/>
      <c r="F262" s="21"/>
    </row>
    <row r="263" spans="3:6">
      <c r="C263" s="21"/>
      <c r="E263" s="21"/>
      <c r="F263" s="21"/>
    </row>
    <row r="264" spans="3:6">
      <c r="C264" s="21"/>
      <c r="E264" s="21"/>
      <c r="F264" s="21"/>
    </row>
    <row r="265" spans="3:6">
      <c r="C265" s="21"/>
      <c r="E265" s="21"/>
      <c r="F265" s="21"/>
    </row>
    <row r="266" spans="3:6">
      <c r="C266" s="21"/>
      <c r="E266" s="21"/>
      <c r="F266" s="21"/>
    </row>
    <row r="267" spans="3:6">
      <c r="C267" s="21"/>
      <c r="E267" s="21"/>
      <c r="F267" s="21"/>
    </row>
    <row r="268" spans="3:6">
      <c r="C268" s="21"/>
      <c r="E268" s="21"/>
      <c r="F268" s="21"/>
    </row>
    <row r="269" spans="3:6">
      <c r="C269" s="21"/>
      <c r="E269" s="21"/>
      <c r="F269" s="21"/>
    </row>
    <row r="270" spans="3:6">
      <c r="C270" s="21"/>
      <c r="E270" s="21"/>
      <c r="F270" s="21"/>
    </row>
    <row r="271" spans="3:6">
      <c r="C271" s="21"/>
      <c r="E271" s="21"/>
      <c r="F271" s="21"/>
    </row>
    <row r="272" spans="3:6">
      <c r="C272" s="21"/>
      <c r="E272" s="21"/>
      <c r="F272" s="21"/>
    </row>
    <row r="273" spans="3:6">
      <c r="C273" s="21"/>
      <c r="E273" s="21"/>
      <c r="F273" s="21"/>
    </row>
    <row r="274" spans="3:6">
      <c r="C274" s="21"/>
      <c r="E274" s="21"/>
      <c r="F274" s="21"/>
    </row>
    <row r="275" spans="3:6">
      <c r="C275" s="21"/>
      <c r="E275" s="21"/>
      <c r="F275" s="21"/>
    </row>
    <row r="276" spans="3:6">
      <c r="C276" s="21"/>
      <c r="E276" s="21"/>
      <c r="F276" s="21"/>
    </row>
    <row r="277" spans="3:6">
      <c r="C277" s="21"/>
      <c r="E277" s="21"/>
      <c r="F277" s="21"/>
    </row>
    <row r="278" spans="3:6">
      <c r="C278" s="21"/>
      <c r="E278" s="21"/>
      <c r="F278" s="21"/>
    </row>
    <row r="279" spans="3:6">
      <c r="C279" s="21"/>
      <c r="E279" s="21"/>
      <c r="F279" s="21"/>
    </row>
    <row r="280" spans="3:6">
      <c r="C280" s="21"/>
      <c r="E280" s="21"/>
      <c r="F280" s="21"/>
    </row>
    <row r="281" spans="3:6">
      <c r="C281" s="21"/>
      <c r="E281" s="21"/>
      <c r="F281" s="21"/>
    </row>
    <row r="282" spans="3:6">
      <c r="C282" s="21"/>
      <c r="E282" s="21"/>
      <c r="F282" s="21"/>
    </row>
    <row r="283" spans="3:6">
      <c r="C283" s="21"/>
      <c r="E283" s="21"/>
      <c r="F283" s="21"/>
    </row>
    <row r="284" spans="3:6">
      <c r="C284" s="21"/>
      <c r="E284" s="21"/>
      <c r="F284" s="21"/>
    </row>
    <row r="285" spans="3:6">
      <c r="C285" s="21"/>
      <c r="E285" s="21"/>
      <c r="F285" s="21"/>
    </row>
    <row r="286" spans="3:6">
      <c r="C286" s="21"/>
      <c r="E286" s="21"/>
      <c r="F286" s="21"/>
    </row>
    <row r="287" spans="3:6">
      <c r="C287" s="21"/>
      <c r="E287" s="21"/>
      <c r="F287" s="21"/>
    </row>
    <row r="288" spans="3:6">
      <c r="C288" s="21"/>
      <c r="E288" s="21"/>
      <c r="F288" s="21"/>
    </row>
    <row r="289" spans="3:6">
      <c r="C289" s="21"/>
      <c r="E289" s="21"/>
      <c r="F289" s="21"/>
    </row>
    <row r="290" spans="3:6">
      <c r="C290" s="21"/>
      <c r="E290" s="21"/>
      <c r="F290" s="21"/>
    </row>
    <row r="291" spans="3:6">
      <c r="C291" s="21"/>
      <c r="E291" s="21"/>
      <c r="F291" s="21"/>
    </row>
    <row r="292" spans="3:6">
      <c r="C292" s="21"/>
      <c r="E292" s="21"/>
      <c r="F292" s="21"/>
    </row>
    <row r="293" spans="3:6">
      <c r="C293" s="21"/>
      <c r="E293" s="21"/>
      <c r="F293" s="21"/>
    </row>
    <row r="294" spans="3:6">
      <c r="C294" s="21"/>
      <c r="E294" s="21"/>
      <c r="F294" s="21"/>
    </row>
    <row r="295" spans="3:6">
      <c r="C295" s="21"/>
      <c r="E295" s="21"/>
      <c r="F295" s="21"/>
    </row>
    <row r="296" spans="3:6">
      <c r="C296" s="21"/>
      <c r="E296" s="21"/>
      <c r="F296" s="21"/>
    </row>
    <row r="297" spans="3:6">
      <c r="C297" s="21"/>
      <c r="E297" s="21"/>
      <c r="F297" s="21"/>
    </row>
    <row r="298" spans="3:6">
      <c r="C298" s="21"/>
      <c r="E298" s="21"/>
      <c r="F298" s="21"/>
    </row>
    <row r="299" spans="3:6">
      <c r="C299" s="21"/>
      <c r="E299" s="21"/>
      <c r="F299" s="21"/>
    </row>
    <row r="300" spans="3:6">
      <c r="C300" s="21"/>
      <c r="E300" s="21"/>
      <c r="F300" s="21"/>
    </row>
    <row r="301" spans="3:6">
      <c r="C301" s="21"/>
      <c r="E301" s="21"/>
      <c r="F301" s="21"/>
    </row>
    <row r="302" spans="3:6">
      <c r="C302" s="21"/>
      <c r="E302" s="21"/>
      <c r="F302" s="21"/>
    </row>
    <row r="303" spans="3:6">
      <c r="C303" s="21"/>
      <c r="E303" s="21"/>
      <c r="F303" s="21"/>
    </row>
    <row r="304" spans="3:6">
      <c r="C304" s="21"/>
      <c r="E304" s="21"/>
      <c r="F304" s="21"/>
    </row>
    <row r="305" spans="3:6">
      <c r="C305" s="21"/>
      <c r="E305" s="21"/>
      <c r="F305" s="21"/>
    </row>
    <row r="306" spans="3:6">
      <c r="C306" s="21"/>
      <c r="E306" s="21"/>
      <c r="F306" s="21"/>
    </row>
    <row r="307" spans="3:6">
      <c r="C307" s="21"/>
      <c r="E307" s="21"/>
      <c r="F307" s="21"/>
    </row>
    <row r="308" spans="3:6">
      <c r="C308" s="21"/>
      <c r="E308" s="21"/>
      <c r="F308" s="21"/>
    </row>
    <row r="309" spans="3:6">
      <c r="C309" s="21"/>
      <c r="E309" s="21"/>
      <c r="F309" s="21"/>
    </row>
    <row r="310" spans="3:6">
      <c r="C310" s="21"/>
      <c r="E310" s="21"/>
      <c r="F310" s="21"/>
    </row>
    <row r="311" spans="3:6">
      <c r="C311" s="21"/>
      <c r="E311" s="21"/>
      <c r="F311" s="21"/>
    </row>
    <row r="312" spans="3:6">
      <c r="C312" s="21"/>
      <c r="E312" s="21"/>
      <c r="F312" s="21"/>
    </row>
    <row r="313" spans="3:6">
      <c r="C313" s="21"/>
      <c r="E313" s="21"/>
      <c r="F313" s="21"/>
    </row>
    <row r="314" spans="3:6">
      <c r="C314" s="21"/>
      <c r="E314" s="21"/>
      <c r="F314" s="21"/>
    </row>
    <row r="315" spans="3:6">
      <c r="C315" s="21"/>
      <c r="E315" s="21"/>
      <c r="F315" s="21"/>
    </row>
    <row r="316" spans="3:6">
      <c r="C316" s="21"/>
      <c r="E316" s="21"/>
      <c r="F316" s="21"/>
    </row>
    <row r="317" spans="3:6">
      <c r="C317" s="21"/>
      <c r="E317" s="21"/>
      <c r="F317" s="21"/>
    </row>
    <row r="318" spans="3:6">
      <c r="C318" s="21"/>
      <c r="E318" s="21"/>
      <c r="F318" s="21"/>
    </row>
    <row r="319" spans="3:6">
      <c r="C319" s="21"/>
      <c r="E319" s="21"/>
      <c r="F319" s="21"/>
    </row>
    <row r="320" spans="3:6">
      <c r="C320" s="21"/>
      <c r="E320" s="21"/>
      <c r="F320" s="21"/>
    </row>
    <row r="321" spans="3:6">
      <c r="C321" s="21"/>
      <c r="E321" s="21"/>
      <c r="F321" s="21"/>
    </row>
    <row r="322" spans="3:6">
      <c r="C322" s="21"/>
      <c r="E322" s="21"/>
      <c r="F322" s="21"/>
    </row>
    <row r="323" spans="3:6">
      <c r="C323" s="21"/>
      <c r="E323" s="21"/>
      <c r="F323" s="21"/>
    </row>
    <row r="324" spans="3:6">
      <c r="C324" s="21"/>
      <c r="E324" s="21"/>
      <c r="F324" s="21"/>
    </row>
    <row r="325" spans="3:6">
      <c r="C325" s="21"/>
      <c r="E325" s="21"/>
      <c r="F325" s="21"/>
    </row>
    <row r="326" spans="3:6">
      <c r="C326" s="21"/>
      <c r="E326" s="21"/>
      <c r="F326" s="21"/>
    </row>
    <row r="327" spans="3:6">
      <c r="C327" s="21"/>
      <c r="E327" s="21"/>
      <c r="F327" s="21"/>
    </row>
    <row r="328" spans="3:6">
      <c r="C328" s="21"/>
      <c r="E328" s="21"/>
      <c r="F328" s="21"/>
    </row>
    <row r="329" spans="3:6">
      <c r="C329" s="21"/>
      <c r="E329" s="21"/>
      <c r="F329" s="21"/>
    </row>
    <row r="330" spans="3:6">
      <c r="C330" s="21"/>
      <c r="E330" s="21"/>
      <c r="F330" s="21"/>
    </row>
    <row r="331" spans="3:6">
      <c r="C331" s="21"/>
      <c r="E331" s="21"/>
      <c r="F331" s="21"/>
    </row>
    <row r="332" spans="3:6">
      <c r="C332" s="21"/>
      <c r="E332" s="21"/>
      <c r="F332" s="21"/>
    </row>
    <row r="333" spans="3:6">
      <c r="C333" s="21"/>
      <c r="E333" s="21"/>
      <c r="F333" s="21"/>
    </row>
    <row r="334" spans="3:6">
      <c r="C334" s="21"/>
      <c r="E334" s="21"/>
      <c r="F334" s="21"/>
    </row>
    <row r="335" spans="3:6">
      <c r="C335" s="21"/>
      <c r="E335" s="21"/>
      <c r="F335" s="21"/>
    </row>
    <row r="336" spans="3:6">
      <c r="C336" s="21"/>
      <c r="E336" s="21"/>
      <c r="F336" s="21"/>
    </row>
    <row r="337" spans="3:6">
      <c r="C337" s="21"/>
      <c r="E337" s="21"/>
      <c r="F337" s="21"/>
    </row>
    <row r="338" spans="3:6">
      <c r="C338" s="21"/>
      <c r="E338" s="21"/>
      <c r="F338" s="21"/>
    </row>
    <row r="339" spans="3:6">
      <c r="C339" s="21"/>
      <c r="E339" s="21"/>
      <c r="F339" s="21"/>
    </row>
    <row r="340" spans="3:6">
      <c r="C340" s="21"/>
      <c r="E340" s="21"/>
      <c r="F340" s="21"/>
    </row>
    <row r="341" spans="3:6">
      <c r="C341" s="21"/>
      <c r="E341" s="21"/>
      <c r="F341" s="21"/>
    </row>
    <row r="342" spans="3:6">
      <c r="C342" s="21"/>
      <c r="E342" s="21"/>
      <c r="F342" s="21"/>
    </row>
    <row r="343" spans="3:6">
      <c r="C343" s="21"/>
      <c r="E343" s="21"/>
      <c r="F343" s="21"/>
    </row>
    <row r="344" spans="3:6">
      <c r="C344" s="21"/>
      <c r="E344" s="21"/>
      <c r="F344" s="21"/>
    </row>
    <row r="345" spans="3:6">
      <c r="C345" s="21"/>
      <c r="E345" s="21"/>
      <c r="F345" s="21"/>
    </row>
    <row r="346" spans="3:6">
      <c r="C346" s="21"/>
      <c r="E346" s="21"/>
      <c r="F346" s="21"/>
    </row>
    <row r="347" spans="3:6">
      <c r="C347" s="21"/>
      <c r="E347" s="21"/>
      <c r="F347" s="21"/>
    </row>
    <row r="348" spans="3:6">
      <c r="C348" s="21"/>
      <c r="E348" s="21"/>
      <c r="F348" s="21"/>
    </row>
    <row r="349" spans="3:6">
      <c r="C349" s="21"/>
      <c r="E349" s="21"/>
      <c r="F349" s="21"/>
    </row>
    <row r="350" spans="3:6">
      <c r="C350" s="21"/>
      <c r="E350" s="21"/>
      <c r="F350" s="21"/>
    </row>
    <row r="351" spans="3:6">
      <c r="C351" s="21"/>
      <c r="E351" s="21"/>
      <c r="F351" s="21"/>
    </row>
    <row r="352" spans="3:6">
      <c r="C352" s="21"/>
      <c r="E352" s="21"/>
      <c r="F352" s="21"/>
    </row>
    <row r="353" spans="3:6">
      <c r="C353" s="21"/>
      <c r="E353" s="21"/>
      <c r="F353" s="21"/>
    </row>
    <row r="354" spans="3:6">
      <c r="C354" s="21"/>
      <c r="E354" s="21"/>
      <c r="F354" s="21"/>
    </row>
    <row r="355" spans="3:6">
      <c r="C355" s="21"/>
      <c r="E355" s="21"/>
      <c r="F355" s="21"/>
    </row>
    <row r="356" spans="3:6">
      <c r="C356" s="21"/>
      <c r="E356" s="21"/>
      <c r="F356" s="21"/>
    </row>
    <row r="357" spans="3:6">
      <c r="C357" s="21"/>
      <c r="E357" s="21"/>
      <c r="F357" s="21"/>
    </row>
    <row r="358" spans="3:6">
      <c r="C358" s="21"/>
      <c r="E358" s="21"/>
      <c r="F358" s="21"/>
    </row>
    <row r="359" spans="3:6">
      <c r="C359" s="21"/>
      <c r="E359" s="21"/>
      <c r="F359" s="21"/>
    </row>
    <row r="360" spans="3:6">
      <c r="C360" s="21"/>
      <c r="E360" s="21"/>
      <c r="F360" s="21"/>
    </row>
    <row r="361" spans="3:6">
      <c r="C361" s="21"/>
      <c r="E361" s="21"/>
      <c r="F361" s="21"/>
    </row>
    <row r="362" spans="3:6">
      <c r="C362" s="21"/>
      <c r="E362" s="21"/>
      <c r="F362" s="21"/>
    </row>
    <row r="363" spans="3:6">
      <c r="C363" s="21"/>
      <c r="E363" s="21"/>
      <c r="F363" s="21"/>
    </row>
    <row r="364" spans="3:6">
      <c r="C364" s="21"/>
      <c r="E364" s="21"/>
      <c r="F364" s="21"/>
    </row>
    <row r="365" spans="3:6">
      <c r="C365" s="21"/>
      <c r="E365" s="21"/>
      <c r="F365" s="21"/>
    </row>
    <row r="366" spans="3:6">
      <c r="C366" s="21"/>
      <c r="E366" s="21"/>
      <c r="F366" s="21"/>
    </row>
    <row r="367" spans="3:6">
      <c r="C367" s="21"/>
      <c r="E367" s="21"/>
      <c r="F367" s="21"/>
    </row>
    <row r="368" spans="3:6">
      <c r="C368" s="21"/>
      <c r="E368" s="21"/>
      <c r="F368" s="21"/>
    </row>
    <row r="369" spans="3:6">
      <c r="C369" s="21"/>
      <c r="E369" s="21"/>
      <c r="F369" s="21"/>
    </row>
    <row r="370" spans="3:6">
      <c r="C370" s="21"/>
      <c r="E370" s="21"/>
      <c r="F370" s="21"/>
    </row>
    <row r="371" spans="3:6">
      <c r="C371" s="21"/>
      <c r="E371" s="21"/>
      <c r="F371" s="21"/>
    </row>
    <row r="372" spans="3:6">
      <c r="C372" s="21"/>
      <c r="E372" s="21"/>
      <c r="F372" s="21"/>
    </row>
    <row r="373" spans="3:6">
      <c r="C373" s="21"/>
      <c r="E373" s="21"/>
      <c r="F373" s="21"/>
    </row>
    <row r="374" spans="3:6">
      <c r="C374" s="21"/>
      <c r="E374" s="21"/>
      <c r="F374" s="21"/>
    </row>
    <row r="375" spans="3:6">
      <c r="C375" s="21"/>
      <c r="E375" s="21"/>
      <c r="F375" s="21"/>
    </row>
    <row r="376" spans="3:6">
      <c r="C376" s="21"/>
      <c r="E376" s="21"/>
      <c r="F376" s="21"/>
    </row>
    <row r="377" spans="3:6">
      <c r="C377" s="21"/>
      <c r="E377" s="21"/>
      <c r="F377" s="21"/>
    </row>
    <row r="378" spans="3:6">
      <c r="C378" s="21"/>
      <c r="E378" s="21"/>
      <c r="F378" s="21"/>
    </row>
    <row r="379" spans="3:6">
      <c r="C379" s="21"/>
      <c r="E379" s="21"/>
      <c r="F379" s="21"/>
    </row>
    <row r="380" spans="3:6">
      <c r="C380" s="21"/>
      <c r="E380" s="21"/>
      <c r="F380" s="21"/>
    </row>
    <row r="381" spans="3:6">
      <c r="C381" s="21"/>
      <c r="E381" s="21"/>
      <c r="F381" s="21"/>
    </row>
    <row r="382" spans="3:6">
      <c r="C382" s="21"/>
      <c r="E382" s="21"/>
      <c r="F382" s="21"/>
    </row>
    <row r="383" spans="3:6">
      <c r="C383" s="21"/>
      <c r="E383" s="21"/>
      <c r="F383" s="21"/>
    </row>
    <row r="384" spans="3:6">
      <c r="C384" s="21"/>
      <c r="E384" s="21"/>
      <c r="F384" s="21"/>
    </row>
    <row r="385" spans="3:6">
      <c r="C385" s="21"/>
      <c r="E385" s="21"/>
      <c r="F385" s="21"/>
    </row>
    <row r="386" spans="3:6">
      <c r="C386" s="21"/>
      <c r="E386" s="21"/>
      <c r="F386" s="21"/>
    </row>
    <row r="387" spans="3:6">
      <c r="C387" s="21"/>
      <c r="E387" s="21"/>
      <c r="F387" s="21"/>
    </row>
    <row r="388" spans="3:6">
      <c r="C388" s="21"/>
      <c r="E388" s="21"/>
      <c r="F388" s="21"/>
    </row>
    <row r="389" spans="3:6">
      <c r="C389" s="21"/>
      <c r="E389" s="21"/>
      <c r="F389" s="21"/>
    </row>
    <row r="390" spans="3:6">
      <c r="C390" s="21"/>
      <c r="E390" s="21"/>
      <c r="F390" s="21"/>
    </row>
    <row r="391" spans="3:6">
      <c r="C391" s="21"/>
      <c r="E391" s="21"/>
      <c r="F391" s="21"/>
    </row>
    <row r="392" spans="3:6">
      <c r="C392" s="21"/>
      <c r="E392" s="21"/>
      <c r="F392" s="21"/>
    </row>
    <row r="393" spans="3:6">
      <c r="C393" s="21"/>
      <c r="E393" s="21"/>
      <c r="F393" s="21"/>
    </row>
    <row r="394" spans="3:6">
      <c r="C394" s="21"/>
      <c r="E394" s="21"/>
      <c r="F394" s="21"/>
    </row>
    <row r="395" spans="3:6">
      <c r="C395" s="21"/>
      <c r="E395" s="21"/>
      <c r="F395" s="21"/>
    </row>
    <row r="396" spans="3:6">
      <c r="C396" s="21"/>
      <c r="E396" s="21"/>
      <c r="F396" s="21"/>
    </row>
    <row r="397" spans="3:6">
      <c r="C397" s="21"/>
      <c r="E397" s="21"/>
      <c r="F397" s="21"/>
    </row>
    <row r="398" spans="3:6">
      <c r="C398" s="21"/>
      <c r="E398" s="21"/>
      <c r="F398" s="21"/>
    </row>
    <row r="399" spans="3:6">
      <c r="C399" s="21"/>
      <c r="E399" s="21"/>
      <c r="F399" s="21"/>
    </row>
    <row r="400" spans="3:6">
      <c r="C400" s="21"/>
      <c r="E400" s="21"/>
      <c r="F400" s="21"/>
    </row>
    <row r="401" spans="3:6">
      <c r="C401" s="21"/>
      <c r="E401" s="21"/>
      <c r="F401" s="21"/>
    </row>
    <row r="402" spans="3:6">
      <c r="C402" s="21"/>
      <c r="E402" s="21"/>
      <c r="F402" s="21"/>
    </row>
    <row r="403" spans="3:6">
      <c r="C403" s="21"/>
      <c r="E403" s="21"/>
      <c r="F403" s="21"/>
    </row>
    <row r="404" spans="3:6">
      <c r="C404" s="21"/>
      <c r="E404" s="21"/>
      <c r="F404" s="21"/>
    </row>
    <row r="405" spans="3:6">
      <c r="C405" s="21"/>
      <c r="E405" s="21"/>
      <c r="F405" s="21"/>
    </row>
    <row r="406" spans="3:6">
      <c r="C406" s="21"/>
      <c r="E406" s="21"/>
      <c r="F406" s="21"/>
    </row>
    <row r="407" spans="3:6">
      <c r="C407" s="21"/>
      <c r="E407" s="21"/>
      <c r="F407" s="21"/>
    </row>
    <row r="408" spans="3:6">
      <c r="C408" s="21"/>
      <c r="E408" s="21"/>
      <c r="F408" s="21"/>
    </row>
    <row r="409" spans="3:6">
      <c r="C409" s="21"/>
      <c r="E409" s="21"/>
      <c r="F409" s="21"/>
    </row>
    <row r="410" spans="3:6">
      <c r="C410" s="21"/>
      <c r="E410" s="21"/>
      <c r="F410" s="21"/>
    </row>
    <row r="411" spans="3:6">
      <c r="C411" s="21"/>
      <c r="E411" s="21"/>
      <c r="F411" s="21"/>
    </row>
    <row r="412" spans="3:6">
      <c r="C412" s="21"/>
      <c r="E412" s="21"/>
      <c r="F412" s="21"/>
    </row>
    <row r="413" spans="3:6">
      <c r="C413" s="21"/>
      <c r="E413" s="21"/>
      <c r="F413" s="21"/>
    </row>
    <row r="414" spans="3:6">
      <c r="C414" s="21"/>
      <c r="E414" s="21"/>
      <c r="F414" s="21"/>
    </row>
    <row r="415" spans="3:6">
      <c r="C415" s="21"/>
      <c r="E415" s="21"/>
      <c r="F415" s="21"/>
    </row>
    <row r="416" spans="3:6">
      <c r="C416" s="21"/>
      <c r="E416" s="21"/>
      <c r="F416" s="21"/>
    </row>
    <row r="417" spans="3:6">
      <c r="C417" s="21"/>
      <c r="E417" s="21"/>
      <c r="F417" s="21"/>
    </row>
    <row r="418" spans="3:6">
      <c r="C418" s="21"/>
      <c r="E418" s="21"/>
      <c r="F418" s="21"/>
    </row>
    <row r="419" spans="3:6">
      <c r="C419" s="21"/>
      <c r="E419" s="21"/>
      <c r="F419" s="21"/>
    </row>
    <row r="420" spans="3:6">
      <c r="C420" s="21"/>
      <c r="E420" s="21"/>
      <c r="F420" s="21"/>
    </row>
    <row r="421" spans="3:6">
      <c r="C421" s="21"/>
      <c r="E421" s="21"/>
      <c r="F421" s="21"/>
    </row>
    <row r="422" spans="3:6">
      <c r="C422" s="21"/>
      <c r="E422" s="21"/>
      <c r="F422" s="21"/>
    </row>
    <row r="423" spans="3:6">
      <c r="C423" s="21"/>
      <c r="E423" s="21"/>
      <c r="F423" s="21"/>
    </row>
    <row r="424" spans="3:6">
      <c r="C424" s="21"/>
      <c r="E424" s="21"/>
      <c r="F424" s="21"/>
    </row>
    <row r="425" spans="3:6">
      <c r="C425" s="21"/>
      <c r="E425" s="21"/>
      <c r="F425" s="21"/>
    </row>
    <row r="426" spans="3:6">
      <c r="C426" s="21"/>
      <c r="E426" s="21"/>
      <c r="F426" s="21"/>
    </row>
    <row r="427" spans="3:6">
      <c r="C427" s="21"/>
      <c r="E427" s="21"/>
      <c r="F427" s="21"/>
    </row>
    <row r="428" spans="3:6">
      <c r="C428" s="21"/>
      <c r="E428" s="21"/>
      <c r="F428" s="21"/>
    </row>
    <row r="429" spans="3:6">
      <c r="C429" s="21"/>
      <c r="E429" s="21"/>
      <c r="F429" s="21"/>
    </row>
    <row r="430" spans="3:6">
      <c r="C430" s="21"/>
      <c r="E430" s="21"/>
      <c r="F430" s="21"/>
    </row>
    <row r="431" spans="3:6">
      <c r="C431" s="21"/>
      <c r="E431" s="21"/>
      <c r="F431" s="21"/>
    </row>
    <row r="432" spans="3:6">
      <c r="C432" s="21"/>
      <c r="E432" s="21"/>
      <c r="F432" s="21"/>
    </row>
    <row r="433" spans="3:6">
      <c r="C433" s="21"/>
      <c r="E433" s="21"/>
      <c r="F433" s="21"/>
    </row>
    <row r="434" spans="3:6">
      <c r="C434" s="21"/>
      <c r="E434" s="21"/>
      <c r="F434" s="21"/>
    </row>
    <row r="435" spans="3:6">
      <c r="C435" s="21"/>
      <c r="E435" s="21"/>
      <c r="F435" s="21"/>
    </row>
    <row r="436" spans="3:6">
      <c r="C436" s="21"/>
      <c r="E436" s="21"/>
      <c r="F436" s="21"/>
    </row>
    <row r="437" spans="3:6">
      <c r="C437" s="21"/>
      <c r="E437" s="21"/>
      <c r="F437" s="21"/>
    </row>
    <row r="438" spans="3:6">
      <c r="C438" s="21"/>
      <c r="E438" s="21"/>
      <c r="F438" s="21"/>
    </row>
    <row r="439" spans="3:6">
      <c r="C439" s="21"/>
      <c r="E439" s="21"/>
      <c r="F439" s="21"/>
    </row>
    <row r="440" spans="3:6">
      <c r="C440" s="21"/>
      <c r="E440" s="21"/>
      <c r="F440" s="21"/>
    </row>
    <row r="441" spans="3:6">
      <c r="C441" s="21"/>
      <c r="E441" s="21"/>
      <c r="F441" s="21"/>
    </row>
    <row r="442" spans="3:6">
      <c r="C442" s="21"/>
      <c r="E442" s="21"/>
      <c r="F442" s="21"/>
    </row>
    <row r="443" spans="3:6">
      <c r="C443" s="21"/>
      <c r="E443" s="21"/>
      <c r="F443" s="21"/>
    </row>
    <row r="444" spans="3:6">
      <c r="C444" s="21"/>
      <c r="E444" s="21"/>
      <c r="F444" s="21"/>
    </row>
    <row r="445" spans="3:6">
      <c r="C445" s="21"/>
      <c r="E445" s="21"/>
      <c r="F445" s="21"/>
    </row>
    <row r="446" spans="3:6">
      <c r="C446" s="21"/>
      <c r="E446" s="21"/>
      <c r="F446" s="21"/>
    </row>
    <row r="447" spans="3:6">
      <c r="C447" s="21"/>
      <c r="E447" s="21"/>
      <c r="F447" s="21"/>
    </row>
    <row r="448" spans="3:6">
      <c r="C448" s="21"/>
      <c r="E448" s="21"/>
      <c r="F448" s="21"/>
    </row>
    <row r="449" spans="3:6">
      <c r="C449" s="21"/>
      <c r="E449" s="21"/>
      <c r="F449" s="21"/>
    </row>
    <row r="450" spans="3:6">
      <c r="C450" s="21"/>
      <c r="E450" s="21"/>
      <c r="F450" s="21"/>
    </row>
    <row r="451" spans="3:6">
      <c r="C451" s="21"/>
      <c r="E451" s="21"/>
      <c r="F451" s="21"/>
    </row>
    <row r="452" spans="3:6">
      <c r="C452" s="21"/>
      <c r="E452" s="21"/>
      <c r="F452" s="21"/>
    </row>
    <row r="453" spans="3:6">
      <c r="C453" s="21"/>
      <c r="E453" s="21"/>
      <c r="F453" s="21"/>
    </row>
    <row r="454" spans="3:6">
      <c r="C454" s="21"/>
      <c r="E454" s="21"/>
      <c r="F454" s="21"/>
    </row>
    <row r="455" spans="3:6">
      <c r="C455" s="21"/>
      <c r="E455" s="21"/>
      <c r="F455" s="21"/>
    </row>
    <row r="456" spans="3:6">
      <c r="C456" s="21"/>
      <c r="E456" s="21"/>
      <c r="F456" s="21"/>
    </row>
    <row r="457" spans="3:6">
      <c r="C457" s="21"/>
      <c r="E457" s="21"/>
      <c r="F457" s="21"/>
    </row>
    <row r="458" spans="3:6">
      <c r="C458" s="21"/>
      <c r="E458" s="21"/>
      <c r="F458" s="21"/>
    </row>
    <row r="459" spans="3:6">
      <c r="C459" s="21"/>
      <c r="E459" s="21"/>
      <c r="F459" s="21"/>
    </row>
    <row r="460" spans="3:6">
      <c r="C460" s="21"/>
      <c r="E460" s="21"/>
      <c r="F460" s="21"/>
    </row>
    <row r="461" spans="3:6">
      <c r="C461" s="21"/>
      <c r="E461" s="21"/>
      <c r="F461" s="21"/>
    </row>
    <row r="462" spans="3:6">
      <c r="C462" s="21"/>
      <c r="E462" s="21"/>
      <c r="F462" s="21"/>
    </row>
    <row r="463" spans="3:6">
      <c r="C463" s="21"/>
      <c r="E463" s="21"/>
      <c r="F463" s="21"/>
    </row>
    <row r="464" spans="3:6">
      <c r="C464" s="21"/>
      <c r="E464" s="21"/>
      <c r="F464" s="21"/>
    </row>
    <row r="465" spans="3:6">
      <c r="C465" s="21"/>
      <c r="E465" s="21"/>
      <c r="F465" s="21"/>
    </row>
    <row r="466" spans="3:6">
      <c r="C466" s="21"/>
      <c r="E466" s="21"/>
      <c r="F466" s="21"/>
    </row>
    <row r="467" spans="3:6">
      <c r="C467" s="21"/>
      <c r="E467" s="21"/>
      <c r="F467" s="21"/>
    </row>
    <row r="468" spans="3:6">
      <c r="C468" s="21"/>
      <c r="E468" s="21"/>
      <c r="F468" s="21"/>
    </row>
    <row r="469" spans="3:6">
      <c r="C469" s="21"/>
      <c r="E469" s="21"/>
      <c r="F469" s="21"/>
    </row>
    <row r="470" spans="3:6">
      <c r="C470" s="21"/>
      <c r="E470" s="21"/>
      <c r="F470" s="21"/>
    </row>
    <row r="471" spans="3:6">
      <c r="C471" s="21"/>
      <c r="E471" s="21"/>
      <c r="F471" s="21"/>
    </row>
    <row r="472" spans="3:6">
      <c r="C472" s="21"/>
      <c r="E472" s="21"/>
      <c r="F472" s="21"/>
    </row>
    <row r="473" spans="3:6">
      <c r="C473" s="21"/>
      <c r="E473" s="21"/>
      <c r="F473" s="21"/>
    </row>
    <row r="474" spans="3:6">
      <c r="C474" s="21"/>
      <c r="E474" s="21"/>
      <c r="F474" s="21"/>
    </row>
    <row r="475" spans="3:6">
      <c r="C475" s="21"/>
      <c r="E475" s="21"/>
      <c r="F475" s="21"/>
    </row>
    <row r="476" spans="3:6">
      <c r="C476" s="21"/>
      <c r="E476" s="21"/>
      <c r="F476" s="21"/>
    </row>
    <row r="477" spans="3:6">
      <c r="C477" s="21"/>
      <c r="E477" s="21"/>
      <c r="F477" s="21"/>
    </row>
    <row r="478" spans="3:6">
      <c r="C478" s="21"/>
      <c r="E478" s="21"/>
      <c r="F478" s="21"/>
    </row>
    <row r="479" spans="3:6">
      <c r="C479" s="21"/>
      <c r="E479" s="21"/>
      <c r="F479" s="21"/>
    </row>
    <row r="480" spans="3:6">
      <c r="C480" s="21"/>
      <c r="E480" s="21"/>
      <c r="F480" s="21"/>
    </row>
    <row r="481" spans="3:6">
      <c r="C481" s="21"/>
      <c r="E481" s="21"/>
      <c r="F481" s="21"/>
    </row>
    <row r="482" spans="3:6">
      <c r="C482" s="21"/>
      <c r="E482" s="21"/>
      <c r="F482" s="21"/>
    </row>
    <row r="483" spans="3:6">
      <c r="C483" s="21"/>
      <c r="E483" s="21"/>
      <c r="F483" s="21"/>
    </row>
    <row r="484" spans="3:6">
      <c r="C484" s="21"/>
      <c r="E484" s="21"/>
      <c r="F484" s="21"/>
    </row>
    <row r="485" spans="3:6">
      <c r="C485" s="21"/>
      <c r="E485" s="21"/>
      <c r="F485" s="21"/>
    </row>
    <row r="486" spans="3:6">
      <c r="C486" s="21"/>
      <c r="E486" s="21"/>
      <c r="F486" s="21"/>
    </row>
    <row r="487" spans="3:6">
      <c r="C487" s="21"/>
      <c r="E487" s="21"/>
      <c r="F487" s="21"/>
    </row>
    <row r="488" spans="3:6">
      <c r="C488" s="21"/>
      <c r="E488" s="21"/>
      <c r="F488" s="21"/>
    </row>
    <row r="489" spans="3:6">
      <c r="C489" s="21"/>
      <c r="E489" s="21"/>
      <c r="F489" s="21"/>
    </row>
    <row r="490" spans="3:6">
      <c r="C490" s="21"/>
      <c r="E490" s="21"/>
      <c r="F490" s="21"/>
    </row>
    <row r="491" spans="3:6">
      <c r="C491" s="21"/>
      <c r="E491" s="21"/>
      <c r="F491" s="21"/>
    </row>
    <row r="492" spans="3:6">
      <c r="C492" s="21"/>
      <c r="E492" s="21"/>
      <c r="F492" s="21"/>
    </row>
    <row r="493" spans="3:6">
      <c r="C493" s="21"/>
      <c r="E493" s="21"/>
      <c r="F493" s="21"/>
    </row>
    <row r="494" spans="3:6">
      <c r="C494" s="21"/>
      <c r="E494" s="21"/>
      <c r="F494" s="21"/>
    </row>
    <row r="495" spans="3:6">
      <c r="C495" s="21"/>
      <c r="E495" s="21"/>
      <c r="F495" s="21"/>
    </row>
    <row r="496" spans="3:6">
      <c r="C496" s="21"/>
      <c r="E496" s="21"/>
      <c r="F496" s="21"/>
    </row>
    <row r="497" spans="3:6">
      <c r="C497" s="21"/>
      <c r="E497" s="21"/>
      <c r="F497" s="21"/>
    </row>
    <row r="498" spans="3:6">
      <c r="C498" s="21"/>
      <c r="E498" s="21"/>
      <c r="F498" s="21"/>
    </row>
    <row r="499" spans="3:6">
      <c r="C499" s="21"/>
      <c r="E499" s="21"/>
      <c r="F499" s="21"/>
    </row>
    <row r="500" spans="3:6">
      <c r="C500" s="21"/>
      <c r="E500" s="21"/>
      <c r="F500" s="21"/>
    </row>
    <row r="501" spans="3:6">
      <c r="C501" s="21"/>
      <c r="E501" s="21"/>
      <c r="F501" s="21"/>
    </row>
    <row r="502" spans="3:6">
      <c r="C502" s="21"/>
      <c r="E502" s="21"/>
      <c r="F502" s="21"/>
    </row>
    <row r="503" spans="3:6">
      <c r="C503" s="21"/>
      <c r="E503" s="21"/>
      <c r="F503" s="21"/>
    </row>
    <row r="504" spans="3:6">
      <c r="C504" s="21"/>
      <c r="E504" s="21"/>
      <c r="F504" s="21"/>
    </row>
    <row r="505" spans="3:6">
      <c r="C505" s="21"/>
      <c r="E505" s="21"/>
      <c r="F505" s="21"/>
    </row>
    <row r="506" spans="3:6">
      <c r="C506" s="21"/>
      <c r="E506" s="21"/>
      <c r="F506" s="21"/>
    </row>
    <row r="507" spans="3:6">
      <c r="C507" s="21"/>
      <c r="E507" s="21"/>
      <c r="F507" s="21"/>
    </row>
    <row r="508" spans="3:6">
      <c r="C508" s="21"/>
      <c r="E508" s="21"/>
      <c r="F508" s="21"/>
    </row>
    <row r="509" spans="3:6">
      <c r="C509" s="21"/>
      <c r="E509" s="21"/>
      <c r="F509" s="21"/>
    </row>
    <row r="510" spans="3:6">
      <c r="C510" s="21"/>
      <c r="E510" s="21"/>
      <c r="F510" s="21"/>
    </row>
    <row r="511" spans="3:6">
      <c r="C511" s="21"/>
      <c r="E511" s="21"/>
      <c r="F511" s="21"/>
    </row>
    <row r="512" spans="3:6">
      <c r="C512" s="21"/>
      <c r="E512" s="21"/>
      <c r="F512" s="21"/>
    </row>
    <row r="513" spans="3:6">
      <c r="C513" s="21"/>
      <c r="E513" s="21"/>
      <c r="F513" s="21"/>
    </row>
    <row r="514" spans="3:6">
      <c r="C514" s="21"/>
      <c r="E514" s="21"/>
      <c r="F514" s="21"/>
    </row>
    <row r="515" spans="3:6">
      <c r="C515" s="21"/>
      <c r="E515" s="21"/>
      <c r="F515" s="21"/>
    </row>
    <row r="516" spans="3:6">
      <c r="C516" s="21"/>
      <c r="E516" s="21"/>
      <c r="F516" s="21"/>
    </row>
    <row r="517" spans="3:6">
      <c r="C517" s="21"/>
      <c r="E517" s="21"/>
      <c r="F517" s="21"/>
    </row>
    <row r="518" spans="3:6">
      <c r="C518" s="21"/>
      <c r="E518" s="21"/>
      <c r="F518" s="21"/>
    </row>
    <row r="519" spans="3:6">
      <c r="C519" s="21"/>
      <c r="E519" s="21"/>
      <c r="F519" s="21"/>
    </row>
    <row r="520" spans="3:6">
      <c r="C520" s="21"/>
      <c r="E520" s="21"/>
      <c r="F520" s="21"/>
    </row>
    <row r="521" spans="3:6">
      <c r="C521" s="21"/>
      <c r="E521" s="21"/>
      <c r="F521" s="21"/>
    </row>
    <row r="522" spans="3:6">
      <c r="C522" s="21"/>
      <c r="E522" s="21"/>
      <c r="F522" s="21"/>
    </row>
    <row r="523" spans="3:6">
      <c r="C523" s="21"/>
      <c r="E523" s="21"/>
      <c r="F523" s="21"/>
    </row>
    <row r="524" spans="3:6">
      <c r="C524" s="21"/>
      <c r="E524" s="21"/>
      <c r="F524" s="21"/>
    </row>
    <row r="525" spans="3:6">
      <c r="C525" s="21"/>
      <c r="E525" s="21"/>
      <c r="F525" s="21"/>
    </row>
    <row r="526" spans="3:6">
      <c r="C526" s="21"/>
      <c r="E526" s="21"/>
      <c r="F526" s="21"/>
    </row>
    <row r="527" spans="3:6">
      <c r="C527" s="21"/>
      <c r="E527" s="21"/>
      <c r="F527" s="21"/>
    </row>
    <row r="528" spans="3:6">
      <c r="C528" s="21"/>
      <c r="E528" s="21"/>
      <c r="F528" s="21"/>
    </row>
    <row r="529" spans="3:6">
      <c r="C529" s="21"/>
      <c r="E529" s="21"/>
      <c r="F529" s="21"/>
    </row>
    <row r="530" spans="3:6">
      <c r="C530" s="21"/>
      <c r="E530" s="21"/>
      <c r="F530" s="21"/>
    </row>
    <row r="531" spans="3:6">
      <c r="C531" s="21"/>
      <c r="E531" s="21"/>
      <c r="F531" s="21"/>
    </row>
    <row r="532" spans="3:6">
      <c r="C532" s="21"/>
      <c r="E532" s="21"/>
      <c r="F532" s="21"/>
    </row>
    <row r="533" spans="3:6">
      <c r="C533" s="21"/>
      <c r="E533" s="21"/>
      <c r="F533" s="21"/>
    </row>
    <row r="534" spans="3:6">
      <c r="C534" s="21"/>
      <c r="E534" s="21"/>
      <c r="F534" s="21"/>
    </row>
    <row r="535" spans="3:6">
      <c r="C535" s="21"/>
      <c r="E535" s="21"/>
      <c r="F535" s="21"/>
    </row>
    <row r="536" spans="3:6">
      <c r="C536" s="21"/>
      <c r="E536" s="21"/>
      <c r="F536" s="21"/>
    </row>
    <row r="537" spans="3:6">
      <c r="C537" s="21"/>
      <c r="E537" s="21"/>
      <c r="F537" s="21"/>
    </row>
    <row r="538" spans="3:6">
      <c r="C538" s="21"/>
      <c r="E538" s="21"/>
      <c r="F538" s="21"/>
    </row>
    <row r="539" spans="3:6">
      <c r="C539" s="21"/>
      <c r="E539" s="21"/>
      <c r="F539" s="21"/>
    </row>
    <row r="540" spans="3:6">
      <c r="C540" s="21"/>
      <c r="E540" s="21"/>
      <c r="F540" s="21"/>
    </row>
    <row r="541" spans="3:6">
      <c r="C541" s="21"/>
      <c r="E541" s="21"/>
      <c r="F541" s="21"/>
    </row>
    <row r="542" spans="3:6">
      <c r="C542" s="21"/>
      <c r="E542" s="21"/>
      <c r="F542" s="21"/>
    </row>
    <row r="543" spans="3:6">
      <c r="C543" s="21"/>
      <c r="E543" s="21"/>
      <c r="F543" s="21"/>
    </row>
    <row r="544" spans="3:6">
      <c r="C544" s="21"/>
      <c r="E544" s="21"/>
      <c r="F544" s="21"/>
    </row>
    <row r="545" spans="3:6">
      <c r="C545" s="21"/>
      <c r="E545" s="21"/>
      <c r="F545" s="21"/>
    </row>
    <row r="546" spans="3:6">
      <c r="C546" s="21"/>
      <c r="E546" s="21"/>
      <c r="F546" s="21"/>
    </row>
    <row r="547" spans="3:6">
      <c r="C547" s="21"/>
      <c r="E547" s="21"/>
      <c r="F547" s="21"/>
    </row>
    <row r="548" spans="3:6">
      <c r="C548" s="21"/>
      <c r="E548" s="21"/>
      <c r="F548" s="21"/>
    </row>
    <row r="549" spans="3:6">
      <c r="C549" s="21"/>
      <c r="E549" s="21"/>
      <c r="F549" s="21"/>
    </row>
    <row r="550" spans="3:6">
      <c r="C550" s="21"/>
      <c r="E550" s="21"/>
      <c r="F550" s="21"/>
    </row>
    <row r="551" spans="3:6">
      <c r="C551" s="21"/>
      <c r="E551" s="21"/>
      <c r="F551" s="21"/>
    </row>
    <row r="552" spans="3:6">
      <c r="C552" s="21"/>
      <c r="E552" s="21"/>
      <c r="F552" s="21"/>
    </row>
    <row r="553" spans="3:6">
      <c r="C553" s="21"/>
      <c r="E553" s="21"/>
      <c r="F553" s="21"/>
    </row>
    <row r="554" spans="3:6">
      <c r="C554" s="21"/>
      <c r="E554" s="21"/>
      <c r="F554" s="21"/>
    </row>
    <row r="555" spans="3:6">
      <c r="C555" s="21"/>
      <c r="E555" s="21"/>
      <c r="F555" s="21"/>
    </row>
    <row r="556" spans="3:6">
      <c r="C556" s="21"/>
      <c r="E556" s="21"/>
      <c r="F556" s="21"/>
    </row>
    <row r="557" spans="3:6">
      <c r="C557" s="21"/>
      <c r="E557" s="21"/>
      <c r="F557" s="21"/>
    </row>
    <row r="558" spans="3:6">
      <c r="C558" s="21"/>
      <c r="E558" s="21"/>
      <c r="F558" s="21"/>
    </row>
    <row r="559" spans="3:6">
      <c r="C559" s="21"/>
      <c r="E559" s="21"/>
      <c r="F559" s="21"/>
    </row>
    <row r="560" spans="3:6">
      <c r="C560" s="21"/>
      <c r="E560" s="21"/>
      <c r="F560" s="21"/>
    </row>
    <row r="561" spans="3:6">
      <c r="C561" s="21"/>
      <c r="E561" s="21"/>
      <c r="F561" s="21"/>
    </row>
    <row r="562" spans="3:6">
      <c r="C562" s="21"/>
      <c r="E562" s="21"/>
      <c r="F562" s="21"/>
    </row>
    <row r="563" spans="3:6">
      <c r="C563" s="21"/>
      <c r="E563" s="21"/>
      <c r="F563" s="21"/>
    </row>
    <row r="564" spans="3:6">
      <c r="C564" s="21"/>
      <c r="E564" s="21"/>
      <c r="F564" s="21"/>
    </row>
    <row r="565" spans="3:6">
      <c r="C565" s="21"/>
      <c r="E565" s="21"/>
      <c r="F565" s="21"/>
    </row>
    <row r="566" spans="3:6">
      <c r="C566" s="21"/>
      <c r="E566" s="21"/>
      <c r="F566" s="21"/>
    </row>
    <row r="567" spans="3:6">
      <c r="C567" s="21"/>
      <c r="E567" s="21"/>
      <c r="F567" s="21"/>
    </row>
    <row r="568" spans="3:6">
      <c r="C568" s="21"/>
      <c r="E568" s="21"/>
      <c r="F568" s="21"/>
    </row>
    <row r="569" spans="3:6">
      <c r="C569" s="21"/>
      <c r="E569" s="21"/>
      <c r="F569" s="21"/>
    </row>
    <row r="570" spans="3:6">
      <c r="C570" s="21"/>
      <c r="E570" s="21"/>
      <c r="F570" s="21"/>
    </row>
    <row r="571" spans="3:6">
      <c r="C571" s="21"/>
      <c r="E571" s="21"/>
      <c r="F571" s="21"/>
    </row>
    <row r="572" spans="3:6">
      <c r="C572" s="21"/>
      <c r="E572" s="21"/>
      <c r="F572" s="21"/>
    </row>
    <row r="573" spans="3:6">
      <c r="C573" s="21"/>
      <c r="E573" s="21"/>
      <c r="F573" s="21"/>
    </row>
    <row r="574" spans="3:6">
      <c r="C574" s="21"/>
      <c r="E574" s="21"/>
      <c r="F574" s="21"/>
    </row>
    <row r="575" spans="3:6">
      <c r="C575" s="21"/>
      <c r="E575" s="21"/>
      <c r="F575" s="21"/>
    </row>
    <row r="576" spans="3:6">
      <c r="C576" s="21"/>
      <c r="E576" s="21"/>
      <c r="F576" s="21"/>
    </row>
    <row r="577" spans="3:6">
      <c r="C577" s="21"/>
      <c r="E577" s="21"/>
      <c r="F577" s="21"/>
    </row>
    <row r="578" spans="3:6">
      <c r="C578" s="21"/>
      <c r="E578" s="21"/>
      <c r="F578" s="21"/>
    </row>
    <row r="579" spans="3:6">
      <c r="C579" s="21"/>
      <c r="E579" s="21"/>
      <c r="F579" s="21"/>
    </row>
    <row r="580" spans="3:6">
      <c r="C580" s="21"/>
      <c r="E580" s="21"/>
      <c r="F580" s="21"/>
    </row>
    <row r="581" spans="3:6">
      <c r="C581" s="21"/>
      <c r="E581" s="21"/>
      <c r="F581" s="21"/>
    </row>
    <row r="582" spans="3:6">
      <c r="C582" s="21"/>
      <c r="E582" s="21"/>
      <c r="F582" s="21"/>
    </row>
    <row r="583" spans="3:6">
      <c r="C583" s="21"/>
      <c r="E583" s="21"/>
      <c r="F583" s="21"/>
    </row>
    <row r="584" spans="3:6">
      <c r="C584" s="21"/>
      <c r="E584" s="21"/>
      <c r="F584" s="21"/>
    </row>
    <row r="585" spans="3:6">
      <c r="C585" s="21"/>
      <c r="E585" s="21"/>
      <c r="F585" s="21"/>
    </row>
    <row r="586" spans="3:6">
      <c r="C586" s="21"/>
      <c r="E586" s="21"/>
      <c r="F586" s="21"/>
    </row>
    <row r="587" spans="3:6">
      <c r="C587" s="21"/>
      <c r="E587" s="21"/>
      <c r="F587" s="21"/>
    </row>
    <row r="588" spans="3:6">
      <c r="C588" s="21"/>
      <c r="E588" s="21"/>
      <c r="F588" s="21"/>
    </row>
    <row r="589" spans="3:6">
      <c r="C589" s="21"/>
      <c r="E589" s="21"/>
      <c r="F589" s="21"/>
    </row>
    <row r="590" spans="3:6">
      <c r="C590" s="21"/>
      <c r="E590" s="21"/>
      <c r="F590" s="21"/>
    </row>
    <row r="591" spans="3:6">
      <c r="C591" s="21"/>
      <c r="E591" s="21"/>
      <c r="F591" s="21"/>
    </row>
    <row r="592" spans="3:6">
      <c r="C592" s="21"/>
      <c r="E592" s="21"/>
      <c r="F592" s="21"/>
    </row>
    <row r="593" spans="3:6">
      <c r="C593" s="21"/>
      <c r="E593" s="21"/>
      <c r="F593" s="21"/>
    </row>
    <row r="594" spans="3:6">
      <c r="C594" s="21"/>
      <c r="E594" s="21"/>
      <c r="F594" s="21"/>
    </row>
    <row r="595" spans="3:6">
      <c r="C595" s="21"/>
      <c r="E595" s="21"/>
      <c r="F595" s="21"/>
    </row>
    <row r="596" spans="3:6">
      <c r="C596" s="21"/>
      <c r="E596" s="21"/>
      <c r="F596" s="21"/>
    </row>
    <row r="597" spans="3:6">
      <c r="C597" s="21"/>
      <c r="E597" s="21"/>
      <c r="F597" s="21"/>
    </row>
    <row r="598" spans="3:6">
      <c r="C598" s="21"/>
      <c r="E598" s="21"/>
      <c r="F598" s="21"/>
    </row>
    <row r="599" spans="3:6">
      <c r="C599" s="21"/>
      <c r="E599" s="21"/>
      <c r="F599" s="21"/>
    </row>
    <row r="600" spans="3:6">
      <c r="C600" s="21"/>
      <c r="E600" s="21"/>
      <c r="F600" s="21"/>
    </row>
    <row r="601" spans="3:6">
      <c r="C601" s="21"/>
      <c r="E601" s="21"/>
      <c r="F601" s="21"/>
    </row>
    <row r="602" spans="3:6">
      <c r="C602" s="21"/>
      <c r="E602" s="21"/>
      <c r="F602" s="21"/>
    </row>
    <row r="603" spans="3:6">
      <c r="C603" s="21"/>
      <c r="E603" s="21"/>
      <c r="F603" s="21"/>
    </row>
    <row r="604" spans="3:6">
      <c r="C604" s="21"/>
      <c r="E604" s="21"/>
      <c r="F604" s="21"/>
    </row>
    <row r="605" spans="3:6">
      <c r="C605" s="21"/>
      <c r="E605" s="21"/>
      <c r="F605" s="21"/>
    </row>
    <row r="606" spans="3:6">
      <c r="C606" s="21"/>
      <c r="E606" s="21"/>
      <c r="F606" s="21"/>
    </row>
    <row r="607" spans="3:6">
      <c r="C607" s="21"/>
      <c r="E607" s="21"/>
      <c r="F607" s="21"/>
    </row>
    <row r="608" spans="3:6">
      <c r="C608" s="21"/>
      <c r="E608" s="21"/>
      <c r="F608" s="21"/>
    </row>
    <row r="609" spans="3:6">
      <c r="C609" s="21"/>
      <c r="E609" s="21"/>
      <c r="F609" s="21"/>
    </row>
    <row r="610" spans="3:6">
      <c r="C610" s="21"/>
      <c r="E610" s="21"/>
      <c r="F610" s="21"/>
    </row>
    <row r="611" spans="3:6">
      <c r="C611" s="21"/>
      <c r="E611" s="21"/>
      <c r="F611" s="21"/>
    </row>
    <row r="612" spans="3:6">
      <c r="C612" s="21"/>
      <c r="E612" s="21"/>
      <c r="F612" s="21"/>
    </row>
    <row r="613" spans="3:6">
      <c r="C613" s="21"/>
      <c r="E613" s="21"/>
      <c r="F613" s="21"/>
    </row>
    <row r="614" spans="3:6">
      <c r="C614" s="21"/>
      <c r="E614" s="21"/>
      <c r="F614" s="21"/>
    </row>
    <row r="615" spans="3:6">
      <c r="C615" s="21"/>
      <c r="E615" s="21"/>
      <c r="F615" s="21"/>
    </row>
    <row r="616" spans="3:6">
      <c r="C616" s="21"/>
      <c r="E616" s="21"/>
      <c r="F616" s="21"/>
    </row>
    <row r="617" spans="3:6">
      <c r="C617" s="21"/>
      <c r="E617" s="21"/>
      <c r="F617" s="21"/>
    </row>
    <row r="618" spans="3:6">
      <c r="C618" s="21"/>
      <c r="E618" s="21"/>
      <c r="F618" s="21"/>
    </row>
    <row r="619" spans="3:6">
      <c r="C619" s="21"/>
      <c r="E619" s="21"/>
      <c r="F619" s="21"/>
    </row>
    <row r="620" spans="3:6">
      <c r="C620" s="21"/>
      <c r="E620" s="21"/>
      <c r="F620" s="21"/>
    </row>
    <row r="621" spans="3:6">
      <c r="C621" s="21"/>
      <c r="E621" s="21"/>
      <c r="F621" s="21"/>
    </row>
    <row r="622" spans="3:6">
      <c r="C622" s="21"/>
      <c r="E622" s="21"/>
      <c r="F622" s="21"/>
    </row>
    <row r="623" spans="3:6">
      <c r="C623" s="21"/>
      <c r="E623" s="21"/>
      <c r="F623" s="21"/>
    </row>
    <row r="624" spans="3:6">
      <c r="C624" s="21"/>
      <c r="E624" s="21"/>
      <c r="F624" s="21"/>
    </row>
    <row r="625" spans="3:6">
      <c r="C625" s="21"/>
      <c r="E625" s="21"/>
      <c r="F625" s="21"/>
    </row>
    <row r="626" spans="3:6">
      <c r="C626" s="21"/>
      <c r="E626" s="21"/>
      <c r="F626" s="21"/>
    </row>
    <row r="627" spans="3:6">
      <c r="C627" s="21"/>
      <c r="E627" s="21"/>
      <c r="F627" s="21"/>
    </row>
    <row r="628" spans="3:6">
      <c r="C628" s="21"/>
      <c r="E628" s="21"/>
      <c r="F628" s="21"/>
    </row>
    <row r="629" spans="3:6">
      <c r="C629" s="21"/>
      <c r="E629" s="21"/>
      <c r="F629" s="21"/>
    </row>
    <row r="630" spans="3:6">
      <c r="C630" s="21"/>
      <c r="E630" s="21"/>
      <c r="F630" s="21"/>
    </row>
    <row r="631" spans="3:6">
      <c r="C631" s="21"/>
      <c r="E631" s="21"/>
      <c r="F631" s="21"/>
    </row>
    <row r="632" spans="3:6">
      <c r="C632" s="21"/>
      <c r="E632" s="21"/>
      <c r="F632" s="21"/>
    </row>
    <row r="633" spans="3:6">
      <c r="C633" s="21"/>
      <c r="E633" s="21"/>
      <c r="F633" s="21"/>
    </row>
    <row r="634" spans="3:6">
      <c r="C634" s="21"/>
      <c r="E634" s="21"/>
      <c r="F634" s="21"/>
    </row>
    <row r="635" spans="3:6">
      <c r="C635" s="21"/>
      <c r="E635" s="21"/>
      <c r="F635" s="21"/>
    </row>
    <row r="636" spans="3:6">
      <c r="C636" s="21"/>
      <c r="E636" s="21"/>
      <c r="F636" s="21"/>
    </row>
    <row r="637" spans="3:6">
      <c r="C637" s="21"/>
      <c r="E637" s="21"/>
      <c r="F637" s="21"/>
    </row>
    <row r="638" spans="3:6">
      <c r="C638" s="21"/>
      <c r="E638" s="21"/>
      <c r="F638" s="21"/>
    </row>
    <row r="639" spans="3:6">
      <c r="C639" s="21"/>
      <c r="E639" s="21"/>
      <c r="F639" s="21"/>
    </row>
    <row r="640" spans="3:6">
      <c r="C640" s="21"/>
      <c r="E640" s="21"/>
      <c r="F640" s="21"/>
    </row>
    <row r="641" spans="3:6">
      <c r="C641" s="21"/>
      <c r="E641" s="21"/>
      <c r="F641" s="21"/>
    </row>
    <row r="642" spans="3:6">
      <c r="C642" s="21"/>
      <c r="E642" s="21"/>
      <c r="F642" s="21"/>
    </row>
    <row r="643" spans="3:6">
      <c r="C643" s="21"/>
      <c r="E643" s="21"/>
      <c r="F643" s="21"/>
    </row>
    <row r="644" spans="3:6">
      <c r="C644" s="21"/>
      <c r="E644" s="21"/>
      <c r="F644" s="21"/>
    </row>
    <row r="645" spans="3:6">
      <c r="C645" s="21"/>
      <c r="E645" s="21"/>
      <c r="F645" s="21"/>
    </row>
    <row r="646" spans="3:6">
      <c r="C646" s="21"/>
      <c r="E646" s="21"/>
      <c r="F646" s="21"/>
    </row>
    <row r="647" spans="3:6">
      <c r="C647" s="21"/>
      <c r="E647" s="21"/>
      <c r="F647" s="21"/>
    </row>
    <row r="648" spans="3:6">
      <c r="C648" s="21"/>
      <c r="E648" s="21"/>
      <c r="F648" s="21"/>
    </row>
    <row r="649" spans="3:6">
      <c r="C649" s="21"/>
      <c r="E649" s="21"/>
      <c r="F649" s="21"/>
    </row>
    <row r="650" spans="3:6">
      <c r="C650" s="21"/>
      <c r="E650" s="21"/>
      <c r="F650" s="21"/>
    </row>
    <row r="651" spans="3:6">
      <c r="C651" s="21"/>
      <c r="E651" s="21"/>
      <c r="F651" s="21"/>
    </row>
    <row r="652" spans="3:6">
      <c r="C652" s="21"/>
      <c r="E652" s="21"/>
      <c r="F652" s="21"/>
    </row>
    <row r="653" spans="3:6">
      <c r="C653" s="21"/>
      <c r="E653" s="21"/>
      <c r="F653" s="21"/>
    </row>
    <row r="654" spans="3:6">
      <c r="C654" s="21"/>
      <c r="E654" s="21"/>
      <c r="F654" s="21"/>
    </row>
    <row r="655" spans="3:6">
      <c r="C655" s="21"/>
      <c r="E655" s="21"/>
      <c r="F655" s="21"/>
    </row>
    <row r="656" spans="3:6">
      <c r="C656" s="21"/>
      <c r="E656" s="21"/>
      <c r="F656" s="21"/>
    </row>
    <row r="657" spans="3:6">
      <c r="C657" s="21"/>
      <c r="E657" s="21"/>
      <c r="F657" s="21"/>
    </row>
    <row r="658" spans="3:6">
      <c r="C658" s="21"/>
      <c r="E658" s="21"/>
      <c r="F658" s="21"/>
    </row>
    <row r="659" spans="3:6">
      <c r="C659" s="21"/>
      <c r="E659" s="21"/>
      <c r="F659" s="21"/>
    </row>
    <row r="660" spans="3:6">
      <c r="C660" s="21"/>
      <c r="E660" s="21"/>
      <c r="F660" s="21"/>
    </row>
    <row r="661" spans="3:6">
      <c r="C661" s="21"/>
      <c r="E661" s="21"/>
      <c r="F661" s="21"/>
    </row>
    <row r="662" spans="3:6">
      <c r="C662" s="21"/>
      <c r="E662" s="21"/>
      <c r="F662" s="21"/>
    </row>
    <row r="663" spans="3:6">
      <c r="C663" s="21"/>
      <c r="E663" s="21"/>
      <c r="F663" s="21"/>
    </row>
    <row r="664" spans="3:6">
      <c r="C664" s="21"/>
      <c r="E664" s="21"/>
      <c r="F664" s="21"/>
    </row>
    <row r="665" spans="3:6">
      <c r="C665" s="21"/>
      <c r="E665" s="21"/>
      <c r="F665" s="21"/>
    </row>
    <row r="666" spans="3:6">
      <c r="C666" s="21"/>
      <c r="E666" s="21"/>
      <c r="F666" s="21"/>
    </row>
    <row r="667" spans="3:6">
      <c r="C667" s="21"/>
      <c r="E667" s="21"/>
      <c r="F667" s="21"/>
    </row>
    <row r="668" spans="3:6">
      <c r="C668" s="21"/>
      <c r="E668" s="21"/>
      <c r="F668" s="21"/>
    </row>
    <row r="669" spans="3:6">
      <c r="C669" s="21"/>
      <c r="E669" s="21"/>
      <c r="F669" s="21"/>
    </row>
    <row r="670" spans="3:6">
      <c r="C670" s="21"/>
      <c r="E670" s="21"/>
      <c r="F670" s="21"/>
    </row>
    <row r="671" spans="3:6">
      <c r="C671" s="21"/>
      <c r="E671" s="21"/>
      <c r="F671" s="21"/>
    </row>
    <row r="672" spans="3:6">
      <c r="C672" s="21"/>
      <c r="E672" s="21"/>
      <c r="F672" s="21"/>
    </row>
    <row r="673" spans="3:6">
      <c r="C673" s="21"/>
      <c r="E673" s="21"/>
      <c r="F673" s="21"/>
    </row>
    <row r="674" spans="3:6">
      <c r="C674" s="21"/>
      <c r="E674" s="21"/>
      <c r="F674" s="21"/>
    </row>
    <row r="675" spans="3:6">
      <c r="C675" s="21"/>
      <c r="E675" s="21"/>
      <c r="F675" s="21"/>
    </row>
    <row r="676" spans="3:6">
      <c r="C676" s="21"/>
      <c r="E676" s="21"/>
      <c r="F676" s="21"/>
    </row>
    <row r="677" spans="3:6">
      <c r="C677" s="21"/>
      <c r="E677" s="21"/>
      <c r="F677" s="21"/>
    </row>
    <row r="678" spans="3:6">
      <c r="C678" s="21"/>
      <c r="E678" s="21"/>
      <c r="F678" s="21"/>
    </row>
    <row r="679" spans="3:6">
      <c r="C679" s="21"/>
      <c r="E679" s="21"/>
      <c r="F679" s="21"/>
    </row>
    <row r="680" spans="3:6">
      <c r="C680" s="21"/>
      <c r="E680" s="21"/>
      <c r="F680" s="21"/>
    </row>
    <row r="681" spans="3:6">
      <c r="C681" s="21"/>
      <c r="E681" s="21"/>
      <c r="F681" s="21"/>
    </row>
    <row r="682" spans="3:6">
      <c r="C682" s="21"/>
      <c r="E682" s="21"/>
      <c r="F682" s="21"/>
    </row>
    <row r="683" spans="3:6">
      <c r="C683" s="21"/>
      <c r="E683" s="21"/>
      <c r="F683" s="21"/>
    </row>
    <row r="684" spans="3:6">
      <c r="C684" s="21"/>
      <c r="E684" s="21"/>
      <c r="F684" s="21"/>
    </row>
    <row r="685" spans="3:6">
      <c r="C685" s="21"/>
      <c r="E685" s="21"/>
      <c r="F685" s="21"/>
    </row>
    <row r="686" spans="3:6">
      <c r="C686" s="21"/>
      <c r="E686" s="21"/>
      <c r="F686" s="21"/>
    </row>
    <row r="687" spans="3:6">
      <c r="C687" s="21"/>
      <c r="E687" s="21"/>
      <c r="F687" s="21"/>
    </row>
    <row r="688" spans="3:6">
      <c r="C688" s="21"/>
      <c r="E688" s="21"/>
      <c r="F688" s="21"/>
    </row>
    <row r="689" spans="3:6">
      <c r="C689" s="21"/>
      <c r="E689" s="21"/>
      <c r="F689" s="21"/>
    </row>
    <row r="690" spans="3:6">
      <c r="C690" s="21"/>
      <c r="E690" s="21"/>
      <c r="F690" s="21"/>
    </row>
    <row r="691" spans="3:6">
      <c r="C691" s="21"/>
      <c r="E691" s="21"/>
      <c r="F691" s="21"/>
    </row>
    <row r="692" spans="3:6">
      <c r="C692" s="21"/>
      <c r="E692" s="21"/>
      <c r="F692" s="21"/>
    </row>
    <row r="693" spans="3:6">
      <c r="C693" s="21"/>
      <c r="E693" s="21"/>
      <c r="F693" s="21"/>
    </row>
    <row r="694" spans="3:6">
      <c r="C694" s="21"/>
      <c r="E694" s="21"/>
      <c r="F694" s="21"/>
    </row>
    <row r="695" spans="3:6">
      <c r="C695" s="21"/>
      <c r="E695" s="21"/>
      <c r="F695" s="21"/>
    </row>
    <row r="696" spans="3:6">
      <c r="C696" s="21"/>
      <c r="E696" s="21"/>
      <c r="F696" s="21"/>
    </row>
    <row r="697" spans="3:6">
      <c r="C697" s="21"/>
      <c r="E697" s="21"/>
      <c r="F697" s="21"/>
    </row>
    <row r="698" spans="3:6">
      <c r="C698" s="21"/>
      <c r="E698" s="21"/>
      <c r="F698" s="21"/>
    </row>
    <row r="699" spans="3:6">
      <c r="C699" s="21"/>
      <c r="E699" s="21"/>
      <c r="F699" s="21"/>
    </row>
    <row r="700" spans="3:6">
      <c r="C700" s="21"/>
      <c r="E700" s="21"/>
      <c r="F700" s="21"/>
    </row>
    <row r="701" spans="3:6">
      <c r="C701" s="21"/>
      <c r="E701" s="21"/>
      <c r="F701" s="21"/>
    </row>
    <row r="702" spans="3:6">
      <c r="C702" s="21"/>
      <c r="E702" s="21"/>
      <c r="F702" s="21"/>
    </row>
    <row r="703" spans="3:6">
      <c r="C703" s="21"/>
      <c r="E703" s="21"/>
      <c r="F703" s="21"/>
    </row>
    <row r="704" spans="3:6">
      <c r="C704" s="21"/>
      <c r="E704" s="21"/>
      <c r="F704" s="21"/>
    </row>
    <row r="705" spans="3:6">
      <c r="C705" s="21"/>
      <c r="E705" s="21"/>
      <c r="F705" s="21"/>
    </row>
    <row r="706" spans="3:6">
      <c r="C706" s="21"/>
      <c r="E706" s="21"/>
      <c r="F706" s="21"/>
    </row>
    <row r="707" spans="3:6">
      <c r="C707" s="21"/>
      <c r="E707" s="21"/>
      <c r="F707" s="21"/>
    </row>
    <row r="708" spans="3:6">
      <c r="C708" s="21"/>
      <c r="E708" s="21"/>
      <c r="F708" s="21"/>
    </row>
    <row r="709" spans="3:6">
      <c r="C709" s="21"/>
      <c r="E709" s="21"/>
      <c r="F709" s="21"/>
    </row>
    <row r="710" spans="3:6">
      <c r="C710" s="21"/>
      <c r="E710" s="21"/>
      <c r="F710" s="21"/>
    </row>
    <row r="711" spans="3:6">
      <c r="C711" s="21"/>
      <c r="E711" s="21"/>
      <c r="F711" s="21"/>
    </row>
    <row r="712" spans="3:6">
      <c r="C712" s="21"/>
      <c r="E712" s="21"/>
      <c r="F712" s="21"/>
    </row>
    <row r="713" spans="3:6">
      <c r="C713" s="21"/>
      <c r="E713" s="21"/>
      <c r="F713" s="21"/>
    </row>
    <row r="714" spans="3:6">
      <c r="C714" s="21"/>
      <c r="E714" s="21"/>
      <c r="F714" s="21"/>
    </row>
    <row r="715" spans="3:6">
      <c r="C715" s="21"/>
      <c r="E715" s="21"/>
      <c r="F715" s="21"/>
    </row>
    <row r="716" spans="3:6">
      <c r="C716" s="21"/>
      <c r="E716" s="21"/>
      <c r="F716" s="21"/>
    </row>
    <row r="717" spans="3:6">
      <c r="C717" s="21"/>
      <c r="E717" s="21"/>
      <c r="F717" s="21"/>
    </row>
    <row r="718" spans="3:6">
      <c r="C718" s="21"/>
      <c r="E718" s="21"/>
      <c r="F718" s="21"/>
    </row>
    <row r="719" spans="3:6">
      <c r="C719" s="21"/>
      <c r="E719" s="21"/>
      <c r="F719" s="21"/>
    </row>
    <row r="720" spans="3:6">
      <c r="C720" s="21"/>
      <c r="E720" s="21"/>
      <c r="F720" s="21"/>
    </row>
    <row r="721" spans="3:6">
      <c r="C721" s="21"/>
      <c r="E721" s="21"/>
      <c r="F721" s="21"/>
    </row>
    <row r="722" spans="3:6">
      <c r="C722" s="21"/>
      <c r="E722" s="21"/>
      <c r="F722" s="21"/>
    </row>
    <row r="723" spans="3:6">
      <c r="C723" s="21"/>
      <c r="E723" s="21"/>
      <c r="F723" s="21"/>
    </row>
    <row r="724" spans="3:6">
      <c r="C724" s="21"/>
      <c r="E724" s="21"/>
      <c r="F724" s="21"/>
    </row>
    <row r="725" spans="3:6">
      <c r="C725" s="21"/>
      <c r="E725" s="21"/>
      <c r="F725" s="21"/>
    </row>
    <row r="726" spans="3:6">
      <c r="C726" s="21"/>
      <c r="E726" s="21"/>
      <c r="F726" s="21"/>
    </row>
    <row r="727" spans="3:6">
      <c r="C727" s="21"/>
      <c r="E727" s="21"/>
      <c r="F727" s="21"/>
    </row>
    <row r="728" spans="3:6">
      <c r="C728" s="21"/>
      <c r="E728" s="21"/>
      <c r="F728" s="21"/>
    </row>
    <row r="729" spans="3:6">
      <c r="C729" s="21"/>
      <c r="E729" s="21"/>
      <c r="F729" s="21"/>
    </row>
    <row r="730" spans="3:6">
      <c r="C730" s="21"/>
      <c r="E730" s="21"/>
      <c r="F730" s="21"/>
    </row>
    <row r="731" spans="3:6">
      <c r="C731" s="21"/>
      <c r="E731" s="21"/>
      <c r="F731" s="21"/>
    </row>
    <row r="732" spans="3:6">
      <c r="C732" s="21"/>
      <c r="E732" s="21"/>
      <c r="F732" s="21"/>
    </row>
    <row r="733" spans="3:6">
      <c r="C733" s="21"/>
      <c r="E733" s="21"/>
      <c r="F733" s="21"/>
    </row>
    <row r="734" spans="3:6">
      <c r="C734" s="21"/>
      <c r="E734" s="21"/>
      <c r="F734" s="21"/>
    </row>
    <row r="735" spans="3:6">
      <c r="C735" s="21"/>
      <c r="E735" s="21"/>
      <c r="F735" s="21"/>
    </row>
    <row r="736" spans="3:6">
      <c r="C736" s="21"/>
      <c r="E736" s="21"/>
      <c r="F736" s="21"/>
    </row>
    <row r="737" spans="3:6">
      <c r="C737" s="21"/>
      <c r="E737" s="21"/>
      <c r="F737" s="21"/>
    </row>
    <row r="738" spans="3:6">
      <c r="C738" s="21"/>
      <c r="E738" s="21"/>
      <c r="F738" s="21"/>
    </row>
    <row r="739" spans="3:6">
      <c r="C739" s="21"/>
      <c r="E739" s="21"/>
      <c r="F739" s="21"/>
    </row>
    <row r="740" spans="3:6">
      <c r="C740" s="21"/>
      <c r="E740" s="21"/>
      <c r="F740" s="21"/>
    </row>
    <row r="741" spans="3:6">
      <c r="C741" s="21"/>
      <c r="E741" s="21"/>
      <c r="F741" s="21"/>
    </row>
    <row r="742" spans="3:6">
      <c r="C742" s="21"/>
      <c r="E742" s="21"/>
      <c r="F742" s="21"/>
    </row>
    <row r="743" spans="3:6">
      <c r="C743" s="21"/>
      <c r="E743" s="21"/>
      <c r="F743" s="21"/>
    </row>
    <row r="744" spans="3:6">
      <c r="C744" s="21"/>
      <c r="E744" s="21"/>
      <c r="F744" s="21"/>
    </row>
    <row r="745" spans="3:6">
      <c r="C745" s="21"/>
      <c r="E745" s="21"/>
      <c r="F745" s="21"/>
    </row>
    <row r="746" spans="3:6">
      <c r="C746" s="21"/>
      <c r="E746" s="21"/>
      <c r="F746" s="21"/>
    </row>
    <row r="747" spans="3:6">
      <c r="C747" s="21"/>
      <c r="E747" s="21"/>
      <c r="F747" s="21"/>
    </row>
    <row r="748" spans="3:6">
      <c r="C748" s="21"/>
      <c r="E748" s="21"/>
      <c r="F748" s="21"/>
    </row>
    <row r="749" spans="3:6">
      <c r="C749" s="21"/>
      <c r="E749" s="21"/>
      <c r="F749" s="21"/>
    </row>
    <row r="750" spans="3:6">
      <c r="C750" s="21"/>
      <c r="E750" s="21"/>
      <c r="F750" s="21"/>
    </row>
    <row r="751" spans="3:6">
      <c r="C751" s="21"/>
      <c r="E751" s="21"/>
      <c r="F751" s="21"/>
    </row>
    <row r="752" spans="3:6">
      <c r="C752" s="21"/>
      <c r="E752" s="21"/>
      <c r="F752" s="21"/>
    </row>
    <row r="753" spans="3:6">
      <c r="C753" s="21"/>
      <c r="E753" s="21"/>
      <c r="F753" s="21"/>
    </row>
    <row r="754" spans="3:6">
      <c r="C754" s="21"/>
      <c r="E754" s="21"/>
      <c r="F754" s="21"/>
    </row>
    <row r="755" spans="3:6">
      <c r="C755" s="21"/>
      <c r="E755" s="21"/>
      <c r="F755" s="21"/>
    </row>
    <row r="756" spans="3:6">
      <c r="C756" s="21"/>
      <c r="E756" s="21"/>
      <c r="F756" s="21"/>
    </row>
    <row r="757" spans="3:6">
      <c r="C757" s="21"/>
      <c r="E757" s="21"/>
      <c r="F757" s="21"/>
    </row>
    <row r="758" spans="3:6">
      <c r="C758" s="21"/>
      <c r="E758" s="21"/>
      <c r="F758" s="21"/>
    </row>
    <row r="759" spans="3:6">
      <c r="C759" s="21"/>
      <c r="E759" s="21"/>
      <c r="F759" s="21"/>
    </row>
  </sheetData>
  <mergeCells count="5">
    <mergeCell ref="A5:F5"/>
    <mergeCell ref="A6:F6"/>
    <mergeCell ref="C1:F1"/>
    <mergeCell ref="B2:F2"/>
    <mergeCell ref="B3:F3"/>
  </mergeCells>
  <phoneticPr fontId="1" type="noConversion"/>
  <pageMargins left="0.43307086614173229" right="0.15748031496062992" top="0.39370078740157483" bottom="0.35433070866141736" header="0.15748031496062992" footer="0.15748031496062992"/>
  <pageSetup scale="90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4"/>
  <sheetViews>
    <sheetView workbookViewId="0">
      <selection activeCell="E113" sqref="E113"/>
    </sheetView>
  </sheetViews>
  <sheetFormatPr defaultRowHeight="14.25"/>
  <cols>
    <col min="1" max="1" width="7.85546875" style="75" customWidth="1"/>
    <col min="2" max="2" width="5" style="90" customWidth="1"/>
    <col min="3" max="3" width="5.140625" style="144" customWidth="1"/>
    <col min="4" max="4" width="4.5703125" style="2" customWidth="1"/>
    <col min="5" max="5" width="43.42578125" style="93" customWidth="1"/>
    <col min="6" max="6" width="47.5703125" style="93" hidden="1" customWidth="1"/>
    <col min="7" max="7" width="14" style="75" customWidth="1"/>
    <col min="8" max="8" width="12.7109375" style="75" customWidth="1"/>
    <col min="9" max="9" width="14.140625" style="75" customWidth="1"/>
    <col min="10" max="10" width="9.140625" style="75"/>
    <col min="11" max="11" width="12.140625" style="75" bestFit="1" customWidth="1"/>
    <col min="12" max="12" width="10.85546875" style="75" bestFit="1" customWidth="1"/>
    <col min="13" max="16384" width="9.140625" style="75"/>
  </cols>
  <sheetData>
    <row r="1" spans="1:12" ht="18.75" customHeight="1">
      <c r="B1" s="86"/>
      <c r="C1" s="87"/>
      <c r="D1" s="88"/>
      <c r="E1" s="75"/>
      <c r="F1" s="89"/>
      <c r="G1" s="89"/>
      <c r="H1" s="89" t="s">
        <v>1105</v>
      </c>
      <c r="I1" s="89"/>
    </row>
    <row r="2" spans="1:12" ht="18.75" customHeight="1">
      <c r="B2" s="86"/>
      <c r="C2" s="87"/>
      <c r="D2" s="88"/>
      <c r="E2" s="307" t="s">
        <v>415</v>
      </c>
      <c r="F2" s="307"/>
      <c r="G2" s="307"/>
      <c r="H2" s="307"/>
      <c r="I2" s="307"/>
    </row>
    <row r="3" spans="1:12" ht="14.25" customHeight="1">
      <c r="C3" s="87"/>
      <c r="D3" s="88"/>
      <c r="E3" s="307" t="s">
        <v>1110</v>
      </c>
      <c r="F3" s="307"/>
      <c r="G3" s="307"/>
      <c r="H3" s="307"/>
      <c r="I3" s="307"/>
    </row>
    <row r="4" spans="1:12" ht="21" customHeight="1">
      <c r="C4" s="87"/>
      <c r="D4" s="88"/>
      <c r="E4" s="307"/>
      <c r="F4" s="307"/>
      <c r="G4" s="307"/>
      <c r="H4" s="307"/>
      <c r="I4" s="307"/>
    </row>
    <row r="5" spans="1:12">
      <c r="A5" s="304" t="s">
        <v>595</v>
      </c>
      <c r="B5" s="304"/>
      <c r="C5" s="304"/>
      <c r="D5" s="304"/>
      <c r="E5" s="304"/>
      <c r="F5" s="304"/>
      <c r="G5" s="304"/>
      <c r="H5" s="304"/>
      <c r="I5" s="304"/>
    </row>
    <row r="6" spans="1:12" ht="33" customHeight="1">
      <c r="A6" s="324" t="s">
        <v>717</v>
      </c>
      <c r="B6" s="324"/>
      <c r="C6" s="324"/>
      <c r="D6" s="324"/>
      <c r="E6" s="324"/>
      <c r="F6" s="324"/>
      <c r="G6" s="324"/>
      <c r="H6" s="324"/>
      <c r="I6" s="324"/>
    </row>
    <row r="7" spans="1:12" ht="3" customHeight="1">
      <c r="A7" s="75" t="s">
        <v>1106</v>
      </c>
      <c r="B7" s="84"/>
      <c r="C7" s="85"/>
      <c r="D7" s="85"/>
      <c r="E7" s="85"/>
      <c r="F7" s="75"/>
    </row>
    <row r="8" spans="1:12" ht="15" thickBot="1">
      <c r="B8" s="84"/>
      <c r="C8" s="85"/>
      <c r="D8" s="85"/>
      <c r="E8" s="92"/>
      <c r="H8" s="314" t="s">
        <v>598</v>
      </c>
      <c r="I8" s="314"/>
    </row>
    <row r="9" spans="1:12" thickBot="1">
      <c r="A9" s="315" t="s">
        <v>596</v>
      </c>
      <c r="B9" s="317" t="s">
        <v>590</v>
      </c>
      <c r="C9" s="319" t="s">
        <v>623</v>
      </c>
      <c r="D9" s="320" t="s">
        <v>593</v>
      </c>
      <c r="E9" s="322" t="s">
        <v>624</v>
      </c>
      <c r="F9" s="308" t="s">
        <v>126</v>
      </c>
      <c r="G9" s="310" t="s">
        <v>594</v>
      </c>
      <c r="H9" s="312" t="s">
        <v>625</v>
      </c>
      <c r="I9" s="313"/>
    </row>
    <row r="10" spans="1:12" ht="27.75" thickBot="1">
      <c r="A10" s="316"/>
      <c r="B10" s="318"/>
      <c r="C10" s="318"/>
      <c r="D10" s="321"/>
      <c r="E10" s="323"/>
      <c r="F10" s="309"/>
      <c r="G10" s="311"/>
      <c r="H10" s="94" t="s">
        <v>626</v>
      </c>
      <c r="I10" s="95" t="s">
        <v>776</v>
      </c>
    </row>
    <row r="11" spans="1:12" ht="15" thickBot="1">
      <c r="A11" s="96">
        <v>1</v>
      </c>
      <c r="B11" s="97">
        <v>2</v>
      </c>
      <c r="C11" s="97">
        <v>3</v>
      </c>
      <c r="D11" s="98">
        <v>4</v>
      </c>
      <c r="E11" s="277">
        <v>5</v>
      </c>
      <c r="F11" s="278"/>
      <c r="G11" s="277">
        <v>6</v>
      </c>
      <c r="H11" s="279">
        <v>7</v>
      </c>
      <c r="I11" s="280">
        <v>8</v>
      </c>
    </row>
    <row r="12" spans="1:12" ht="72" thickBot="1">
      <c r="A12" s="103">
        <v>2000</v>
      </c>
      <c r="B12" s="104" t="s">
        <v>127</v>
      </c>
      <c r="C12" s="105" t="s">
        <v>128</v>
      </c>
      <c r="D12" s="106" t="s">
        <v>128</v>
      </c>
      <c r="E12" s="281" t="s">
        <v>597</v>
      </c>
      <c r="F12" s="282"/>
      <c r="G12" s="41">
        <f>H12+I12-H310</f>
        <v>3048977.3</v>
      </c>
      <c r="H12" s="283">
        <f>H13+H93+H146+H168+H217+H247+H278+H310</f>
        <v>2398977.2999999998</v>
      </c>
      <c r="I12" s="283">
        <f>I13+I93+I146+I168+I217</f>
        <v>1320000</v>
      </c>
    </row>
    <row r="13" spans="1:12" ht="57">
      <c r="A13" s="111">
        <v>2100</v>
      </c>
      <c r="B13" s="112" t="s">
        <v>19</v>
      </c>
      <c r="C13" s="113" t="s">
        <v>395</v>
      </c>
      <c r="D13" s="114" t="s">
        <v>395</v>
      </c>
      <c r="E13" s="281" t="s">
        <v>613</v>
      </c>
      <c r="F13" s="284" t="s">
        <v>129</v>
      </c>
      <c r="G13" s="41">
        <f>I13+H13</f>
        <v>755127.3</v>
      </c>
      <c r="H13" s="41">
        <f>H15+H24+H35</f>
        <v>661377.30000000005</v>
      </c>
      <c r="I13" s="41">
        <f>I15+I35</f>
        <v>93750</v>
      </c>
      <c r="K13" s="119"/>
    </row>
    <row r="14" spans="1:12">
      <c r="A14" s="111"/>
      <c r="B14" s="112"/>
      <c r="C14" s="113"/>
      <c r="D14" s="114"/>
      <c r="E14" s="285" t="s">
        <v>512</v>
      </c>
      <c r="F14" s="286"/>
      <c r="G14" s="173"/>
      <c r="H14" s="173"/>
      <c r="I14" s="173"/>
      <c r="L14" s="119"/>
    </row>
    <row r="15" spans="1:12" ht="57">
      <c r="A15" s="120">
        <v>2110</v>
      </c>
      <c r="B15" s="112" t="s">
        <v>19</v>
      </c>
      <c r="C15" s="121" t="s">
        <v>396</v>
      </c>
      <c r="D15" s="122" t="s">
        <v>395</v>
      </c>
      <c r="E15" s="287" t="s">
        <v>777</v>
      </c>
      <c r="F15" s="287" t="s">
        <v>130</v>
      </c>
      <c r="G15" s="171">
        <f>H15+I15</f>
        <v>440044</v>
      </c>
      <c r="H15" s="288">
        <f>H17</f>
        <v>425044</v>
      </c>
      <c r="I15" s="288">
        <v>15000</v>
      </c>
      <c r="L15" s="119"/>
    </row>
    <row r="16" spans="1:12">
      <c r="A16" s="120"/>
      <c r="B16" s="112"/>
      <c r="C16" s="121"/>
      <c r="D16" s="122"/>
      <c r="E16" s="285" t="s">
        <v>507</v>
      </c>
      <c r="F16" s="287"/>
      <c r="G16" s="288"/>
      <c r="H16" s="288"/>
      <c r="I16" s="288"/>
    </row>
    <row r="17" spans="1:9" ht="27">
      <c r="A17" s="120">
        <v>2111</v>
      </c>
      <c r="B17" s="123" t="s">
        <v>19</v>
      </c>
      <c r="C17" s="18" t="s">
        <v>396</v>
      </c>
      <c r="D17" s="124" t="s">
        <v>396</v>
      </c>
      <c r="E17" s="285" t="s">
        <v>765</v>
      </c>
      <c r="F17" s="289" t="s">
        <v>131</v>
      </c>
      <c r="G17" s="173">
        <f>H17+I17</f>
        <v>440044</v>
      </c>
      <c r="H17" s="173">
        <v>425044</v>
      </c>
      <c r="I17" s="173">
        <v>15000</v>
      </c>
    </row>
    <row r="18" spans="1:9" ht="27">
      <c r="A18" s="120">
        <v>2112</v>
      </c>
      <c r="B18" s="123" t="s">
        <v>19</v>
      </c>
      <c r="C18" s="18" t="s">
        <v>396</v>
      </c>
      <c r="D18" s="124" t="s">
        <v>397</v>
      </c>
      <c r="E18" s="285" t="s">
        <v>774</v>
      </c>
      <c r="F18" s="289" t="s">
        <v>132</v>
      </c>
      <c r="G18" s="173"/>
      <c r="H18" s="173"/>
      <c r="I18" s="173"/>
    </row>
    <row r="19" spans="1:9" ht="13.5">
      <c r="A19" s="120">
        <v>2113</v>
      </c>
      <c r="B19" s="123" t="s">
        <v>19</v>
      </c>
      <c r="C19" s="18" t="s">
        <v>396</v>
      </c>
      <c r="D19" s="124" t="s">
        <v>393</v>
      </c>
      <c r="E19" s="285" t="s">
        <v>718</v>
      </c>
      <c r="F19" s="289" t="s">
        <v>133</v>
      </c>
      <c r="G19" s="173"/>
      <c r="H19" s="173"/>
      <c r="I19" s="173"/>
    </row>
    <row r="20" spans="1:9">
      <c r="A20" s="120">
        <v>2120</v>
      </c>
      <c r="B20" s="112" t="s">
        <v>19</v>
      </c>
      <c r="C20" s="121" t="s">
        <v>397</v>
      </c>
      <c r="D20" s="122" t="s">
        <v>395</v>
      </c>
      <c r="E20" s="287" t="s">
        <v>767</v>
      </c>
      <c r="F20" s="287" t="s">
        <v>134</v>
      </c>
      <c r="G20" s="173"/>
      <c r="H20" s="173"/>
      <c r="I20" s="173"/>
    </row>
    <row r="21" spans="1:9">
      <c r="A21" s="120"/>
      <c r="B21" s="112"/>
      <c r="C21" s="121"/>
      <c r="D21" s="122"/>
      <c r="E21" s="285" t="s">
        <v>507</v>
      </c>
      <c r="F21" s="287"/>
      <c r="G21" s="288"/>
      <c r="H21" s="288"/>
      <c r="I21" s="288"/>
    </row>
    <row r="22" spans="1:9" ht="27">
      <c r="A22" s="120">
        <v>2121</v>
      </c>
      <c r="B22" s="123" t="s">
        <v>19</v>
      </c>
      <c r="C22" s="18" t="s">
        <v>397</v>
      </c>
      <c r="D22" s="124" t="s">
        <v>396</v>
      </c>
      <c r="E22" s="290" t="s">
        <v>719</v>
      </c>
      <c r="F22" s="289" t="s">
        <v>135</v>
      </c>
      <c r="G22" s="173"/>
      <c r="H22" s="173"/>
      <c r="I22" s="173"/>
    </row>
    <row r="23" spans="1:9" ht="27">
      <c r="A23" s="120">
        <v>2122</v>
      </c>
      <c r="B23" s="123" t="s">
        <v>19</v>
      </c>
      <c r="C23" s="18" t="s">
        <v>397</v>
      </c>
      <c r="D23" s="124" t="s">
        <v>397</v>
      </c>
      <c r="E23" s="285" t="s">
        <v>768</v>
      </c>
      <c r="F23" s="289" t="s">
        <v>136</v>
      </c>
      <c r="G23" s="173"/>
      <c r="H23" s="173"/>
      <c r="I23" s="173"/>
    </row>
    <row r="24" spans="1:9">
      <c r="A24" s="120">
        <v>2130</v>
      </c>
      <c r="B24" s="112" t="s">
        <v>19</v>
      </c>
      <c r="C24" s="121" t="s">
        <v>393</v>
      </c>
      <c r="D24" s="122" t="s">
        <v>395</v>
      </c>
      <c r="E24" s="287" t="s">
        <v>437</v>
      </c>
      <c r="F24" s="291" t="s">
        <v>137</v>
      </c>
      <c r="G24" s="173">
        <f>H24</f>
        <v>2227.1999999999998</v>
      </c>
      <c r="H24" s="173">
        <f>H28</f>
        <v>2227.1999999999998</v>
      </c>
      <c r="I24" s="173"/>
    </row>
    <row r="25" spans="1:9">
      <c r="A25" s="120"/>
      <c r="B25" s="112"/>
      <c r="C25" s="121"/>
      <c r="D25" s="122"/>
      <c r="E25" s="285" t="s">
        <v>507</v>
      </c>
      <c r="F25" s="287"/>
      <c r="G25" s="288"/>
      <c r="H25" s="288"/>
      <c r="I25" s="288"/>
    </row>
    <row r="26" spans="1:9" ht="27">
      <c r="A26" s="120">
        <v>2131</v>
      </c>
      <c r="B26" s="123" t="s">
        <v>19</v>
      </c>
      <c r="C26" s="18" t="s">
        <v>393</v>
      </c>
      <c r="D26" s="124" t="s">
        <v>396</v>
      </c>
      <c r="E26" s="285" t="s">
        <v>627</v>
      </c>
      <c r="F26" s="289" t="s">
        <v>138</v>
      </c>
      <c r="G26" s="173"/>
      <c r="H26" s="173">
        <v>0</v>
      </c>
      <c r="I26" s="173"/>
    </row>
    <row r="27" spans="1:9" ht="27">
      <c r="A27" s="120">
        <v>2132</v>
      </c>
      <c r="B27" s="123" t="s">
        <v>19</v>
      </c>
      <c r="C27" s="18">
        <v>3</v>
      </c>
      <c r="D27" s="124">
        <v>2</v>
      </c>
      <c r="E27" s="285" t="s">
        <v>628</v>
      </c>
      <c r="F27" s="289" t="s">
        <v>139</v>
      </c>
      <c r="G27" s="173"/>
      <c r="H27" s="173"/>
      <c r="I27" s="173"/>
    </row>
    <row r="28" spans="1:9" ht="13.5">
      <c r="A28" s="120">
        <v>2133</v>
      </c>
      <c r="B28" s="123" t="s">
        <v>19</v>
      </c>
      <c r="C28" s="18">
        <v>3</v>
      </c>
      <c r="D28" s="124">
        <v>3</v>
      </c>
      <c r="E28" s="285" t="s">
        <v>629</v>
      </c>
      <c r="F28" s="289" t="s">
        <v>140</v>
      </c>
      <c r="G28" s="173">
        <f>H28</f>
        <v>2227.1999999999998</v>
      </c>
      <c r="H28" s="173">
        <v>2227.1999999999998</v>
      </c>
      <c r="I28" s="173"/>
    </row>
    <row r="29" spans="1:9" ht="28.5">
      <c r="A29" s="120">
        <v>2140</v>
      </c>
      <c r="B29" s="112" t="s">
        <v>19</v>
      </c>
      <c r="C29" s="121">
        <v>4</v>
      </c>
      <c r="D29" s="122">
        <v>0</v>
      </c>
      <c r="E29" s="287" t="s">
        <v>720</v>
      </c>
      <c r="F29" s="287" t="s">
        <v>141</v>
      </c>
      <c r="G29" s="173"/>
      <c r="H29" s="173"/>
      <c r="I29" s="173"/>
    </row>
    <row r="30" spans="1:9">
      <c r="A30" s="120"/>
      <c r="B30" s="112"/>
      <c r="C30" s="121"/>
      <c r="D30" s="122"/>
      <c r="E30" s="285" t="s">
        <v>507</v>
      </c>
      <c r="F30" s="287"/>
      <c r="G30" s="288"/>
      <c r="H30" s="288"/>
      <c r="I30" s="288"/>
    </row>
    <row r="31" spans="1:9" ht="27">
      <c r="A31" s="120">
        <v>2141</v>
      </c>
      <c r="B31" s="123" t="s">
        <v>19</v>
      </c>
      <c r="C31" s="18">
        <v>4</v>
      </c>
      <c r="D31" s="124">
        <v>1</v>
      </c>
      <c r="E31" s="285" t="s">
        <v>721</v>
      </c>
      <c r="F31" s="292" t="s">
        <v>142</v>
      </c>
      <c r="G31" s="173"/>
      <c r="H31" s="173"/>
      <c r="I31" s="173"/>
    </row>
    <row r="32" spans="1:9" ht="42.75">
      <c r="A32" s="120">
        <v>2150</v>
      </c>
      <c r="B32" s="112" t="s">
        <v>19</v>
      </c>
      <c r="C32" s="121">
        <v>5</v>
      </c>
      <c r="D32" s="122">
        <v>0</v>
      </c>
      <c r="E32" s="287" t="s">
        <v>722</v>
      </c>
      <c r="F32" s="287" t="s">
        <v>143</v>
      </c>
      <c r="G32" s="173"/>
      <c r="H32" s="173"/>
      <c r="I32" s="173"/>
    </row>
    <row r="33" spans="1:9">
      <c r="A33" s="120"/>
      <c r="B33" s="112"/>
      <c r="C33" s="121"/>
      <c r="D33" s="122"/>
      <c r="E33" s="285" t="s">
        <v>507</v>
      </c>
      <c r="F33" s="287"/>
      <c r="G33" s="288"/>
      <c r="H33" s="288"/>
      <c r="I33" s="288"/>
    </row>
    <row r="34" spans="1:9" ht="40.5">
      <c r="A34" s="120">
        <v>2151</v>
      </c>
      <c r="B34" s="123" t="s">
        <v>19</v>
      </c>
      <c r="C34" s="18">
        <v>5</v>
      </c>
      <c r="D34" s="124">
        <v>1</v>
      </c>
      <c r="E34" s="285" t="s">
        <v>723</v>
      </c>
      <c r="F34" s="292" t="s">
        <v>144</v>
      </c>
      <c r="G34" s="173"/>
      <c r="H34" s="173"/>
      <c r="I34" s="173"/>
    </row>
    <row r="35" spans="1:9" ht="42.75">
      <c r="A35" s="120">
        <v>2160</v>
      </c>
      <c r="B35" s="112" t="s">
        <v>19</v>
      </c>
      <c r="C35" s="121">
        <v>6</v>
      </c>
      <c r="D35" s="122">
        <v>0</v>
      </c>
      <c r="E35" s="287" t="s">
        <v>630</v>
      </c>
      <c r="F35" s="287" t="s">
        <v>145</v>
      </c>
      <c r="G35" s="171">
        <f>H35+I35</f>
        <v>312856.09999999998</v>
      </c>
      <c r="H35" s="171">
        <f>H37</f>
        <v>234106.1</v>
      </c>
      <c r="I35" s="171">
        <f>I37</f>
        <v>78750</v>
      </c>
    </row>
    <row r="36" spans="1:9">
      <c r="A36" s="120"/>
      <c r="B36" s="112"/>
      <c r="C36" s="121"/>
      <c r="D36" s="122"/>
      <c r="E36" s="285" t="s">
        <v>507</v>
      </c>
      <c r="F36" s="287"/>
      <c r="G36" s="288"/>
      <c r="H36" s="288"/>
      <c r="I36" s="288"/>
    </row>
    <row r="37" spans="1:9" ht="27">
      <c r="A37" s="120">
        <v>2161</v>
      </c>
      <c r="B37" s="123" t="s">
        <v>19</v>
      </c>
      <c r="C37" s="18">
        <v>6</v>
      </c>
      <c r="D37" s="124">
        <v>1</v>
      </c>
      <c r="E37" s="285" t="s">
        <v>631</v>
      </c>
      <c r="F37" s="289" t="s">
        <v>146</v>
      </c>
      <c r="G37" s="173">
        <f>H37+I37</f>
        <v>312856.09999999998</v>
      </c>
      <c r="H37" s="173">
        <v>234106.1</v>
      </c>
      <c r="I37" s="173">
        <v>78750</v>
      </c>
    </row>
    <row r="38" spans="1:9" ht="28.5">
      <c r="A38" s="120">
        <v>2170</v>
      </c>
      <c r="B38" s="112" t="s">
        <v>19</v>
      </c>
      <c r="C38" s="121">
        <v>7</v>
      </c>
      <c r="D38" s="122">
        <v>0</v>
      </c>
      <c r="E38" s="287" t="s">
        <v>724</v>
      </c>
      <c r="F38" s="289"/>
      <c r="G38" s="173"/>
      <c r="H38" s="173"/>
      <c r="I38" s="173"/>
    </row>
    <row r="39" spans="1:9" ht="11.25" customHeight="1">
      <c r="A39" s="120"/>
      <c r="B39" s="112"/>
      <c r="C39" s="121"/>
      <c r="D39" s="122"/>
      <c r="E39" s="285" t="s">
        <v>507</v>
      </c>
      <c r="F39" s="287"/>
      <c r="G39" s="288"/>
      <c r="H39" s="288"/>
      <c r="I39" s="288"/>
    </row>
    <row r="40" spans="1:9" ht="0.75" hidden="1" customHeight="1">
      <c r="A40" s="120">
        <v>2171</v>
      </c>
      <c r="B40" s="123" t="s">
        <v>19</v>
      </c>
      <c r="C40" s="18">
        <v>7</v>
      </c>
      <c r="D40" s="124">
        <v>1</v>
      </c>
      <c r="E40" s="285" t="s">
        <v>724</v>
      </c>
      <c r="F40" s="289"/>
      <c r="G40" s="173"/>
      <c r="H40" s="173"/>
      <c r="I40" s="173"/>
    </row>
    <row r="41" spans="1:9" ht="42.75" hidden="1">
      <c r="A41" s="120">
        <v>2180</v>
      </c>
      <c r="B41" s="112" t="s">
        <v>19</v>
      </c>
      <c r="C41" s="121">
        <v>8</v>
      </c>
      <c r="D41" s="122">
        <v>0</v>
      </c>
      <c r="E41" s="287" t="s">
        <v>778</v>
      </c>
      <c r="F41" s="287" t="s">
        <v>147</v>
      </c>
      <c r="G41" s="173"/>
      <c r="H41" s="173"/>
      <c r="I41" s="173"/>
    </row>
    <row r="42" spans="1:9" hidden="1">
      <c r="A42" s="120"/>
      <c r="B42" s="112"/>
      <c r="C42" s="121"/>
      <c r="D42" s="122"/>
      <c r="E42" s="285" t="s">
        <v>507</v>
      </c>
      <c r="F42" s="287"/>
      <c r="G42" s="288"/>
      <c r="H42" s="288"/>
      <c r="I42" s="288"/>
    </row>
    <row r="43" spans="1:9" ht="40.5" hidden="1">
      <c r="A43" s="120">
        <v>2181</v>
      </c>
      <c r="B43" s="123" t="s">
        <v>19</v>
      </c>
      <c r="C43" s="18">
        <v>8</v>
      </c>
      <c r="D43" s="124">
        <v>1</v>
      </c>
      <c r="E43" s="285" t="s">
        <v>778</v>
      </c>
      <c r="F43" s="292" t="s">
        <v>148</v>
      </c>
      <c r="G43" s="173"/>
      <c r="H43" s="173"/>
      <c r="I43" s="173"/>
    </row>
    <row r="44" spans="1:9" ht="13.5" hidden="1">
      <c r="A44" s="120"/>
      <c r="B44" s="123"/>
      <c r="C44" s="18"/>
      <c r="D44" s="124"/>
      <c r="E44" s="285" t="s">
        <v>507</v>
      </c>
      <c r="F44" s="292"/>
      <c r="G44" s="173"/>
      <c r="H44" s="173"/>
      <c r="I44" s="173"/>
    </row>
    <row r="45" spans="1:9" ht="13.5" hidden="1">
      <c r="A45" s="120">
        <v>2182</v>
      </c>
      <c r="B45" s="123" t="s">
        <v>19</v>
      </c>
      <c r="C45" s="18">
        <v>8</v>
      </c>
      <c r="D45" s="124">
        <v>1</v>
      </c>
      <c r="E45" s="285" t="s">
        <v>632</v>
      </c>
      <c r="F45" s="292"/>
      <c r="G45" s="173"/>
      <c r="H45" s="173"/>
      <c r="I45" s="173"/>
    </row>
    <row r="46" spans="1:9" ht="27" hidden="1">
      <c r="A46" s="120">
        <v>2183</v>
      </c>
      <c r="B46" s="123" t="s">
        <v>19</v>
      </c>
      <c r="C46" s="18">
        <v>8</v>
      </c>
      <c r="D46" s="124">
        <v>1</v>
      </c>
      <c r="E46" s="285" t="s">
        <v>725</v>
      </c>
      <c r="F46" s="292"/>
      <c r="G46" s="173"/>
      <c r="H46" s="173"/>
      <c r="I46" s="173"/>
    </row>
    <row r="47" spans="1:9" ht="27" hidden="1">
      <c r="A47" s="120">
        <v>2184</v>
      </c>
      <c r="B47" s="123" t="s">
        <v>19</v>
      </c>
      <c r="C47" s="18">
        <v>8</v>
      </c>
      <c r="D47" s="124">
        <v>1</v>
      </c>
      <c r="E47" s="285" t="s">
        <v>779</v>
      </c>
      <c r="F47" s="292"/>
      <c r="G47" s="173"/>
      <c r="H47" s="173"/>
      <c r="I47" s="173"/>
    </row>
    <row r="48" spans="1:9" ht="13.5" hidden="1">
      <c r="A48" s="120">
        <v>2185</v>
      </c>
      <c r="B48" s="123" t="s">
        <v>19</v>
      </c>
      <c r="C48" s="18">
        <v>8</v>
      </c>
      <c r="D48" s="124">
        <v>1</v>
      </c>
      <c r="E48" s="285"/>
      <c r="F48" s="292"/>
      <c r="G48" s="173"/>
      <c r="H48" s="173"/>
      <c r="I48" s="173"/>
    </row>
    <row r="49" spans="1:9" ht="42.75" hidden="1">
      <c r="A49" s="120">
        <v>2200</v>
      </c>
      <c r="B49" s="112" t="s">
        <v>20</v>
      </c>
      <c r="C49" s="121">
        <v>0</v>
      </c>
      <c r="D49" s="122">
        <v>0</v>
      </c>
      <c r="E49" s="281" t="s">
        <v>614</v>
      </c>
      <c r="F49" s="165" t="s">
        <v>149</v>
      </c>
      <c r="G49" s="41"/>
      <c r="H49" s="41"/>
      <c r="I49" s="41"/>
    </row>
    <row r="50" spans="1:9" hidden="1">
      <c r="A50" s="111"/>
      <c r="B50" s="112"/>
      <c r="C50" s="113"/>
      <c r="D50" s="114"/>
      <c r="E50" s="285" t="s">
        <v>512</v>
      </c>
      <c r="F50" s="286"/>
      <c r="G50" s="173"/>
      <c r="H50" s="173"/>
      <c r="I50" s="173"/>
    </row>
    <row r="51" spans="1:9" hidden="1">
      <c r="A51" s="120">
        <v>2210</v>
      </c>
      <c r="B51" s="112" t="s">
        <v>20</v>
      </c>
      <c r="C51" s="18">
        <v>1</v>
      </c>
      <c r="D51" s="124">
        <v>0</v>
      </c>
      <c r="E51" s="287" t="s">
        <v>633</v>
      </c>
      <c r="F51" s="293" t="s">
        <v>150</v>
      </c>
      <c r="G51" s="173"/>
      <c r="H51" s="173"/>
      <c r="I51" s="173"/>
    </row>
    <row r="52" spans="1:9" hidden="1">
      <c r="A52" s="120"/>
      <c r="B52" s="112"/>
      <c r="C52" s="121"/>
      <c r="D52" s="122"/>
      <c r="E52" s="285" t="s">
        <v>507</v>
      </c>
      <c r="F52" s="287"/>
      <c r="G52" s="288"/>
      <c r="H52" s="288"/>
      <c r="I52" s="288"/>
    </row>
    <row r="53" spans="1:9" ht="13.5" hidden="1">
      <c r="A53" s="120">
        <v>2211</v>
      </c>
      <c r="B53" s="123" t="s">
        <v>20</v>
      </c>
      <c r="C53" s="18">
        <v>1</v>
      </c>
      <c r="D53" s="124">
        <v>1</v>
      </c>
      <c r="E53" s="285" t="s">
        <v>634</v>
      </c>
      <c r="F53" s="292" t="s">
        <v>151</v>
      </c>
      <c r="G53" s="173"/>
      <c r="H53" s="173"/>
      <c r="I53" s="173"/>
    </row>
    <row r="54" spans="1:9" hidden="1">
      <c r="A54" s="120">
        <v>2220</v>
      </c>
      <c r="B54" s="112" t="s">
        <v>20</v>
      </c>
      <c r="C54" s="121">
        <v>2</v>
      </c>
      <c r="D54" s="122">
        <v>0</v>
      </c>
      <c r="E54" s="287" t="s">
        <v>726</v>
      </c>
      <c r="F54" s="293" t="s">
        <v>152</v>
      </c>
      <c r="G54" s="173"/>
      <c r="H54" s="173"/>
      <c r="I54" s="173"/>
    </row>
    <row r="55" spans="1:9" hidden="1">
      <c r="A55" s="120"/>
      <c r="B55" s="112"/>
      <c r="C55" s="121"/>
      <c r="D55" s="122"/>
      <c r="E55" s="285" t="s">
        <v>507</v>
      </c>
      <c r="F55" s="287"/>
      <c r="G55" s="288"/>
      <c r="H55" s="288"/>
      <c r="I55" s="288"/>
    </row>
    <row r="56" spans="1:9" ht="14.25" hidden="1" customHeight="1">
      <c r="A56" s="120">
        <v>2221</v>
      </c>
      <c r="B56" s="123" t="s">
        <v>20</v>
      </c>
      <c r="C56" s="18">
        <v>2</v>
      </c>
      <c r="D56" s="124">
        <v>1</v>
      </c>
      <c r="E56" s="285" t="s">
        <v>727</v>
      </c>
      <c r="F56" s="292" t="s">
        <v>153</v>
      </c>
      <c r="G56" s="173"/>
      <c r="H56" s="173"/>
      <c r="I56" s="173"/>
    </row>
    <row r="57" spans="1:9" hidden="1">
      <c r="A57" s="120">
        <v>2230</v>
      </c>
      <c r="B57" s="112" t="s">
        <v>20</v>
      </c>
      <c r="C57" s="18">
        <v>3</v>
      </c>
      <c r="D57" s="124">
        <v>0</v>
      </c>
      <c r="E57" s="287" t="s">
        <v>769</v>
      </c>
      <c r="F57" s="293" t="s">
        <v>154</v>
      </c>
      <c r="G57" s="173"/>
      <c r="H57" s="173"/>
      <c r="I57" s="173"/>
    </row>
    <row r="58" spans="1:9" hidden="1">
      <c r="A58" s="120"/>
      <c r="B58" s="112"/>
      <c r="C58" s="121"/>
      <c r="D58" s="122"/>
      <c r="E58" s="285" t="s">
        <v>507</v>
      </c>
      <c r="F58" s="287"/>
      <c r="G58" s="288"/>
      <c r="H58" s="288"/>
      <c r="I58" s="288"/>
    </row>
    <row r="59" spans="1:9" ht="13.5" hidden="1">
      <c r="A59" s="120">
        <v>2231</v>
      </c>
      <c r="B59" s="123" t="s">
        <v>20</v>
      </c>
      <c r="C59" s="18">
        <v>3</v>
      </c>
      <c r="D59" s="124">
        <v>1</v>
      </c>
      <c r="E59" s="285" t="s">
        <v>770</v>
      </c>
      <c r="F59" s="292" t="s">
        <v>155</v>
      </c>
      <c r="G59" s="173"/>
      <c r="H59" s="173"/>
      <c r="I59" s="173"/>
    </row>
    <row r="60" spans="1:9" ht="28.5" hidden="1">
      <c r="A60" s="120">
        <v>2240</v>
      </c>
      <c r="B60" s="112" t="s">
        <v>20</v>
      </c>
      <c r="C60" s="121">
        <v>4</v>
      </c>
      <c r="D60" s="122">
        <v>0</v>
      </c>
      <c r="E60" s="287" t="s">
        <v>728</v>
      </c>
      <c r="F60" s="287" t="s">
        <v>156</v>
      </c>
      <c r="G60" s="173"/>
      <c r="H60" s="173"/>
      <c r="I60" s="173"/>
    </row>
    <row r="61" spans="1:9" hidden="1">
      <c r="A61" s="120"/>
      <c r="B61" s="112"/>
      <c r="C61" s="121"/>
      <c r="D61" s="122"/>
      <c r="E61" s="285" t="s">
        <v>507</v>
      </c>
      <c r="F61" s="287"/>
      <c r="G61" s="288"/>
      <c r="H61" s="288"/>
      <c r="I61" s="288"/>
    </row>
    <row r="62" spans="1:9" ht="27" hidden="1">
      <c r="A62" s="120">
        <v>2241</v>
      </c>
      <c r="B62" s="123" t="s">
        <v>20</v>
      </c>
      <c r="C62" s="18">
        <v>4</v>
      </c>
      <c r="D62" s="124">
        <v>1</v>
      </c>
      <c r="E62" s="285" t="s">
        <v>728</v>
      </c>
      <c r="F62" s="292" t="s">
        <v>156</v>
      </c>
      <c r="G62" s="173"/>
      <c r="H62" s="173"/>
      <c r="I62" s="173"/>
    </row>
    <row r="63" spans="1:9" hidden="1">
      <c r="A63" s="120"/>
      <c r="B63" s="112"/>
      <c r="C63" s="121"/>
      <c r="D63" s="122"/>
      <c r="E63" s="285" t="s">
        <v>507</v>
      </c>
      <c r="F63" s="287"/>
      <c r="G63" s="288"/>
      <c r="H63" s="288"/>
      <c r="I63" s="288"/>
    </row>
    <row r="64" spans="1:9" ht="28.5" hidden="1">
      <c r="A64" s="120">
        <v>2250</v>
      </c>
      <c r="B64" s="112" t="s">
        <v>20</v>
      </c>
      <c r="C64" s="121">
        <v>5</v>
      </c>
      <c r="D64" s="122">
        <v>0</v>
      </c>
      <c r="E64" s="287" t="s">
        <v>635</v>
      </c>
      <c r="F64" s="287" t="s">
        <v>157</v>
      </c>
      <c r="G64" s="173"/>
      <c r="H64" s="173"/>
      <c r="I64" s="173"/>
    </row>
    <row r="65" spans="1:9" hidden="1">
      <c r="A65" s="120"/>
      <c r="B65" s="112"/>
      <c r="C65" s="121"/>
      <c r="D65" s="122"/>
      <c r="E65" s="285" t="s">
        <v>507</v>
      </c>
      <c r="F65" s="287"/>
      <c r="G65" s="288"/>
      <c r="H65" s="288"/>
      <c r="I65" s="288"/>
    </row>
    <row r="66" spans="1:9" ht="13.5" hidden="1">
      <c r="A66" s="120">
        <v>2251</v>
      </c>
      <c r="B66" s="123" t="s">
        <v>20</v>
      </c>
      <c r="C66" s="18">
        <v>5</v>
      </c>
      <c r="D66" s="124">
        <v>1</v>
      </c>
      <c r="E66" s="285" t="s">
        <v>635</v>
      </c>
      <c r="F66" s="292" t="s">
        <v>158</v>
      </c>
      <c r="G66" s="173"/>
      <c r="H66" s="173"/>
      <c r="I66" s="173"/>
    </row>
    <row r="67" spans="1:9" ht="71.25" hidden="1">
      <c r="A67" s="120">
        <v>2300</v>
      </c>
      <c r="B67" s="129" t="s">
        <v>21</v>
      </c>
      <c r="C67" s="121">
        <v>0</v>
      </c>
      <c r="D67" s="122">
        <v>0</v>
      </c>
      <c r="E67" s="281" t="s">
        <v>615</v>
      </c>
      <c r="F67" s="165" t="s">
        <v>159</v>
      </c>
      <c r="G67" s="41"/>
      <c r="H67" s="41"/>
      <c r="I67" s="41"/>
    </row>
    <row r="68" spans="1:9" hidden="1">
      <c r="A68" s="111"/>
      <c r="B68" s="112"/>
      <c r="C68" s="113"/>
      <c r="D68" s="114"/>
      <c r="E68" s="285" t="s">
        <v>512</v>
      </c>
      <c r="F68" s="286"/>
      <c r="G68" s="173"/>
      <c r="H68" s="173"/>
      <c r="I68" s="173"/>
    </row>
    <row r="69" spans="1:9" hidden="1">
      <c r="A69" s="120">
        <v>2310</v>
      </c>
      <c r="B69" s="129" t="s">
        <v>21</v>
      </c>
      <c r="C69" s="121">
        <v>1</v>
      </c>
      <c r="D69" s="122">
        <v>0</v>
      </c>
      <c r="E69" s="287" t="s">
        <v>636</v>
      </c>
      <c r="F69" s="287" t="s">
        <v>160</v>
      </c>
      <c r="G69" s="173"/>
      <c r="H69" s="173"/>
      <c r="I69" s="173"/>
    </row>
    <row r="70" spans="1:9" hidden="1">
      <c r="A70" s="120"/>
      <c r="B70" s="112"/>
      <c r="C70" s="121"/>
      <c r="D70" s="122"/>
      <c r="E70" s="285" t="s">
        <v>507</v>
      </c>
      <c r="F70" s="287"/>
      <c r="G70" s="288"/>
      <c r="H70" s="288"/>
      <c r="I70" s="288"/>
    </row>
    <row r="71" spans="1:9" ht="13.5" hidden="1">
      <c r="A71" s="120">
        <v>2311</v>
      </c>
      <c r="B71" s="131" t="s">
        <v>21</v>
      </c>
      <c r="C71" s="18">
        <v>1</v>
      </c>
      <c r="D71" s="124">
        <v>1</v>
      </c>
      <c r="E71" s="285" t="s">
        <v>637</v>
      </c>
      <c r="F71" s="292" t="s">
        <v>161</v>
      </c>
      <c r="G71" s="173"/>
      <c r="H71" s="173"/>
      <c r="I71" s="173"/>
    </row>
    <row r="72" spans="1:9" ht="13.5" hidden="1">
      <c r="A72" s="120">
        <v>2312</v>
      </c>
      <c r="B72" s="131" t="s">
        <v>21</v>
      </c>
      <c r="C72" s="18">
        <v>1</v>
      </c>
      <c r="D72" s="124">
        <v>2</v>
      </c>
      <c r="E72" s="285" t="s">
        <v>638</v>
      </c>
      <c r="F72" s="292"/>
      <c r="G72" s="173"/>
      <c r="H72" s="173"/>
      <c r="I72" s="173"/>
    </row>
    <row r="73" spans="1:9" ht="13.5" hidden="1">
      <c r="A73" s="120">
        <v>2313</v>
      </c>
      <c r="B73" s="131" t="s">
        <v>21</v>
      </c>
      <c r="C73" s="18">
        <v>1</v>
      </c>
      <c r="D73" s="124">
        <v>3</v>
      </c>
      <c r="E73" s="285" t="s">
        <v>639</v>
      </c>
      <c r="F73" s="292"/>
      <c r="G73" s="173"/>
      <c r="H73" s="173"/>
      <c r="I73" s="173"/>
    </row>
    <row r="74" spans="1:9" hidden="1">
      <c r="A74" s="120">
        <v>2320</v>
      </c>
      <c r="B74" s="129" t="s">
        <v>21</v>
      </c>
      <c r="C74" s="121">
        <v>2</v>
      </c>
      <c r="D74" s="122">
        <v>0</v>
      </c>
      <c r="E74" s="287" t="s">
        <v>713</v>
      </c>
      <c r="F74" s="287" t="s">
        <v>162</v>
      </c>
      <c r="G74" s="173"/>
      <c r="H74" s="173"/>
      <c r="I74" s="173"/>
    </row>
    <row r="75" spans="1:9" hidden="1">
      <c r="A75" s="120"/>
      <c r="B75" s="112"/>
      <c r="C75" s="121"/>
      <c r="D75" s="122"/>
      <c r="E75" s="285" t="s">
        <v>507</v>
      </c>
      <c r="F75" s="287"/>
      <c r="G75" s="288"/>
      <c r="H75" s="288"/>
      <c r="I75" s="288"/>
    </row>
    <row r="76" spans="1:9" ht="13.5" hidden="1">
      <c r="A76" s="120">
        <v>2321</v>
      </c>
      <c r="B76" s="131" t="s">
        <v>21</v>
      </c>
      <c r="C76" s="18">
        <v>2</v>
      </c>
      <c r="D76" s="124">
        <v>1</v>
      </c>
      <c r="E76" s="285" t="s">
        <v>714</v>
      </c>
      <c r="F76" s="292" t="s">
        <v>163</v>
      </c>
      <c r="G76" s="173"/>
      <c r="H76" s="173"/>
      <c r="I76" s="173"/>
    </row>
    <row r="77" spans="1:9" ht="28.5" hidden="1">
      <c r="A77" s="120">
        <v>2330</v>
      </c>
      <c r="B77" s="129" t="s">
        <v>21</v>
      </c>
      <c r="C77" s="121">
        <v>3</v>
      </c>
      <c r="D77" s="122">
        <v>0</v>
      </c>
      <c r="E77" s="287" t="s">
        <v>640</v>
      </c>
      <c r="F77" s="287" t="s">
        <v>164</v>
      </c>
      <c r="G77" s="173"/>
      <c r="H77" s="173"/>
      <c r="I77" s="173"/>
    </row>
    <row r="78" spans="1:9" hidden="1">
      <c r="A78" s="120"/>
      <c r="B78" s="112"/>
      <c r="C78" s="121"/>
      <c r="D78" s="122"/>
      <c r="E78" s="285" t="s">
        <v>507</v>
      </c>
      <c r="F78" s="287"/>
      <c r="G78" s="288"/>
      <c r="H78" s="288"/>
      <c r="I78" s="288"/>
    </row>
    <row r="79" spans="1:9" ht="13.5" hidden="1">
      <c r="A79" s="120">
        <v>2331</v>
      </c>
      <c r="B79" s="131" t="s">
        <v>21</v>
      </c>
      <c r="C79" s="18">
        <v>3</v>
      </c>
      <c r="D79" s="124">
        <v>1</v>
      </c>
      <c r="E79" s="285" t="s">
        <v>599</v>
      </c>
      <c r="F79" s="292" t="s">
        <v>165</v>
      </c>
      <c r="G79" s="173"/>
      <c r="H79" s="173"/>
      <c r="I79" s="173"/>
    </row>
    <row r="80" spans="1:9" ht="13.5" hidden="1">
      <c r="A80" s="120">
        <v>2332</v>
      </c>
      <c r="B80" s="131" t="s">
        <v>21</v>
      </c>
      <c r="C80" s="18">
        <v>3</v>
      </c>
      <c r="D80" s="124">
        <v>2</v>
      </c>
      <c r="E80" s="285" t="s">
        <v>641</v>
      </c>
      <c r="F80" s="292"/>
      <c r="G80" s="173"/>
      <c r="H80" s="173"/>
      <c r="I80" s="173"/>
    </row>
    <row r="81" spans="1:9" hidden="1">
      <c r="A81" s="120">
        <v>2340</v>
      </c>
      <c r="B81" s="129" t="s">
        <v>21</v>
      </c>
      <c r="C81" s="121">
        <v>4</v>
      </c>
      <c r="D81" s="122">
        <v>0</v>
      </c>
      <c r="E81" s="287" t="s">
        <v>642</v>
      </c>
      <c r="F81" s="292"/>
      <c r="G81" s="173"/>
      <c r="H81" s="173"/>
      <c r="I81" s="173"/>
    </row>
    <row r="82" spans="1:9" hidden="1">
      <c r="A82" s="120"/>
      <c r="B82" s="112"/>
      <c r="C82" s="121"/>
      <c r="D82" s="122"/>
      <c r="E82" s="285" t="s">
        <v>507</v>
      </c>
      <c r="F82" s="287"/>
      <c r="G82" s="288"/>
      <c r="H82" s="288"/>
      <c r="I82" s="288"/>
    </row>
    <row r="83" spans="1:9" ht="0.75" hidden="1" customHeight="1">
      <c r="A83" s="120">
        <v>2341</v>
      </c>
      <c r="B83" s="131" t="s">
        <v>21</v>
      </c>
      <c r="C83" s="18">
        <v>4</v>
      </c>
      <c r="D83" s="124">
        <v>1</v>
      </c>
      <c r="E83" s="285" t="s">
        <v>642</v>
      </c>
      <c r="F83" s="292"/>
      <c r="G83" s="173"/>
      <c r="H83" s="173"/>
      <c r="I83" s="173"/>
    </row>
    <row r="84" spans="1:9" hidden="1">
      <c r="A84" s="120">
        <v>2350</v>
      </c>
      <c r="B84" s="129" t="s">
        <v>21</v>
      </c>
      <c r="C84" s="121">
        <v>5</v>
      </c>
      <c r="D84" s="122">
        <v>0</v>
      </c>
      <c r="E84" s="287" t="s">
        <v>600</v>
      </c>
      <c r="F84" s="287" t="s">
        <v>166</v>
      </c>
      <c r="G84" s="173"/>
      <c r="H84" s="173"/>
      <c r="I84" s="173"/>
    </row>
    <row r="85" spans="1:9" hidden="1">
      <c r="A85" s="120"/>
      <c r="B85" s="112"/>
      <c r="C85" s="121"/>
      <c r="D85" s="122"/>
      <c r="E85" s="285" t="s">
        <v>507</v>
      </c>
      <c r="F85" s="287"/>
      <c r="G85" s="288"/>
      <c r="H85" s="288"/>
      <c r="I85" s="288"/>
    </row>
    <row r="86" spans="1:9" ht="32.25" hidden="1" customHeight="1">
      <c r="A86" s="120">
        <v>2351</v>
      </c>
      <c r="B86" s="131" t="s">
        <v>21</v>
      </c>
      <c r="C86" s="18">
        <v>5</v>
      </c>
      <c r="D86" s="124">
        <v>1</v>
      </c>
      <c r="E86" s="285" t="s">
        <v>601</v>
      </c>
      <c r="F86" s="292" t="s">
        <v>166</v>
      </c>
      <c r="G86" s="173"/>
      <c r="H86" s="173"/>
      <c r="I86" s="173"/>
    </row>
    <row r="87" spans="1:9" ht="30" hidden="1" customHeight="1">
      <c r="A87" s="120">
        <v>2360</v>
      </c>
      <c r="B87" s="129" t="s">
        <v>21</v>
      </c>
      <c r="C87" s="121">
        <v>6</v>
      </c>
      <c r="D87" s="122">
        <v>0</v>
      </c>
      <c r="E87" s="287" t="s">
        <v>729</v>
      </c>
      <c r="F87" s="287" t="s">
        <v>167</v>
      </c>
      <c r="G87" s="173"/>
      <c r="H87" s="173"/>
      <c r="I87" s="173"/>
    </row>
    <row r="88" spans="1:9" ht="22.5" hidden="1" customHeight="1">
      <c r="A88" s="120"/>
      <c r="B88" s="112"/>
      <c r="C88" s="121"/>
      <c r="D88" s="122"/>
      <c r="E88" s="285" t="s">
        <v>507</v>
      </c>
      <c r="F88" s="287"/>
      <c r="G88" s="288"/>
      <c r="H88" s="288"/>
      <c r="I88" s="288"/>
    </row>
    <row r="89" spans="1:9" ht="33" hidden="1" customHeight="1">
      <c r="A89" s="120">
        <v>2361</v>
      </c>
      <c r="B89" s="131" t="s">
        <v>21</v>
      </c>
      <c r="C89" s="18">
        <v>6</v>
      </c>
      <c r="D89" s="124">
        <v>1</v>
      </c>
      <c r="E89" s="285" t="s">
        <v>729</v>
      </c>
      <c r="F89" s="292" t="s">
        <v>168</v>
      </c>
      <c r="G89" s="173"/>
      <c r="H89" s="173"/>
      <c r="I89" s="173"/>
    </row>
    <row r="90" spans="1:9" ht="31.5" hidden="1" customHeight="1">
      <c r="A90" s="120">
        <v>2370</v>
      </c>
      <c r="B90" s="129" t="s">
        <v>21</v>
      </c>
      <c r="C90" s="121">
        <v>7</v>
      </c>
      <c r="D90" s="122">
        <v>0</v>
      </c>
      <c r="E90" s="287" t="s">
        <v>643</v>
      </c>
      <c r="F90" s="287" t="s">
        <v>169</v>
      </c>
      <c r="G90" s="173"/>
      <c r="H90" s="173"/>
      <c r="I90" s="173"/>
    </row>
    <row r="91" spans="1:9" ht="35.25" hidden="1" customHeight="1">
      <c r="A91" s="120"/>
      <c r="B91" s="112"/>
      <c r="C91" s="121"/>
      <c r="D91" s="122"/>
      <c r="E91" s="285" t="s">
        <v>507</v>
      </c>
      <c r="F91" s="287"/>
      <c r="G91" s="288"/>
      <c r="H91" s="288"/>
      <c r="I91" s="288"/>
    </row>
    <row r="92" spans="1:9" ht="39" hidden="1" customHeight="1">
      <c r="A92" s="120">
        <v>2371</v>
      </c>
      <c r="B92" s="131" t="s">
        <v>21</v>
      </c>
      <c r="C92" s="18">
        <v>7</v>
      </c>
      <c r="D92" s="124">
        <v>1</v>
      </c>
      <c r="E92" s="285" t="s">
        <v>644</v>
      </c>
      <c r="F92" s="292" t="s">
        <v>170</v>
      </c>
      <c r="G92" s="173"/>
      <c r="H92" s="173"/>
      <c r="I92" s="173"/>
    </row>
    <row r="93" spans="1:9" ht="57">
      <c r="A93" s="120">
        <v>2400</v>
      </c>
      <c r="B93" s="129" t="s">
        <v>22</v>
      </c>
      <c r="C93" s="121">
        <v>0</v>
      </c>
      <c r="D93" s="122">
        <v>0</v>
      </c>
      <c r="E93" s="281" t="s">
        <v>616</v>
      </c>
      <c r="F93" s="165" t="s">
        <v>171</v>
      </c>
      <c r="G93" s="186">
        <f>H93+I93</f>
        <v>1009650</v>
      </c>
      <c r="H93" s="186">
        <f>H99+H118</f>
        <v>9400</v>
      </c>
      <c r="I93" s="186">
        <f>I95+I99+I118+I143</f>
        <v>1000250</v>
      </c>
    </row>
    <row r="94" spans="1:9">
      <c r="A94" s="111"/>
      <c r="B94" s="112"/>
      <c r="C94" s="113"/>
      <c r="D94" s="114"/>
      <c r="E94" s="285" t="s">
        <v>512</v>
      </c>
      <c r="F94" s="286"/>
      <c r="G94" s="173"/>
      <c r="H94" s="173"/>
      <c r="I94" s="173"/>
    </row>
    <row r="95" spans="1:9" ht="42.75">
      <c r="A95" s="120">
        <v>2410</v>
      </c>
      <c r="B95" s="129" t="s">
        <v>22</v>
      </c>
      <c r="C95" s="121">
        <v>1</v>
      </c>
      <c r="D95" s="122">
        <v>0</v>
      </c>
      <c r="E95" s="287" t="s">
        <v>730</v>
      </c>
      <c r="F95" s="287" t="s">
        <v>173</v>
      </c>
      <c r="G95" s="173"/>
      <c r="H95" s="173"/>
      <c r="I95" s="173"/>
    </row>
    <row r="96" spans="1:9">
      <c r="A96" s="120"/>
      <c r="B96" s="112"/>
      <c r="C96" s="121"/>
      <c r="D96" s="122"/>
      <c r="E96" s="285" t="s">
        <v>507</v>
      </c>
      <c r="F96" s="287"/>
      <c r="G96" s="288"/>
      <c r="H96" s="288"/>
      <c r="I96" s="288"/>
    </row>
    <row r="97" spans="1:9" ht="27">
      <c r="A97" s="120">
        <v>2411</v>
      </c>
      <c r="B97" s="131" t="s">
        <v>22</v>
      </c>
      <c r="C97" s="18">
        <v>1</v>
      </c>
      <c r="D97" s="124">
        <v>1</v>
      </c>
      <c r="E97" s="285" t="s">
        <v>645</v>
      </c>
      <c r="F97" s="289" t="s">
        <v>174</v>
      </c>
      <c r="G97" s="173"/>
      <c r="H97" s="173"/>
      <c r="I97" s="173"/>
    </row>
    <row r="98" spans="1:9" ht="26.25" customHeight="1">
      <c r="A98" s="120">
        <v>2412</v>
      </c>
      <c r="B98" s="131" t="s">
        <v>22</v>
      </c>
      <c r="C98" s="18">
        <v>1</v>
      </c>
      <c r="D98" s="124">
        <v>2</v>
      </c>
      <c r="E98" s="285" t="s">
        <v>731</v>
      </c>
      <c r="F98" s="292" t="s">
        <v>175</v>
      </c>
      <c r="G98" s="173"/>
      <c r="H98" s="173"/>
      <c r="I98" s="173"/>
    </row>
    <row r="99" spans="1:9" ht="30.75" customHeight="1">
      <c r="A99" s="120">
        <v>2420</v>
      </c>
      <c r="B99" s="129" t="s">
        <v>22</v>
      </c>
      <c r="C99" s="121">
        <v>2</v>
      </c>
      <c r="D99" s="122">
        <v>0</v>
      </c>
      <c r="E99" s="287" t="s">
        <v>646</v>
      </c>
      <c r="F99" s="287" t="s">
        <v>176</v>
      </c>
      <c r="G99" s="173">
        <v>3000</v>
      </c>
      <c r="H99" s="173">
        <v>3000</v>
      </c>
      <c r="I99" s="173"/>
    </row>
    <row r="100" spans="1:9" ht="24" customHeight="1">
      <c r="A100" s="120"/>
      <c r="B100" s="112"/>
      <c r="C100" s="121"/>
      <c r="D100" s="122"/>
      <c r="E100" s="285" t="s">
        <v>507</v>
      </c>
      <c r="F100" s="287"/>
      <c r="G100" s="288"/>
      <c r="H100" s="288"/>
      <c r="I100" s="288"/>
    </row>
    <row r="101" spans="1:9" ht="26.25" customHeight="1">
      <c r="A101" s="120">
        <v>2421</v>
      </c>
      <c r="B101" s="131" t="s">
        <v>22</v>
      </c>
      <c r="C101" s="18">
        <v>2</v>
      </c>
      <c r="D101" s="124">
        <v>1</v>
      </c>
      <c r="E101" s="285" t="s">
        <v>647</v>
      </c>
      <c r="F101" s="292" t="s">
        <v>177</v>
      </c>
      <c r="G101" s="173">
        <v>3000</v>
      </c>
      <c r="H101" s="173">
        <v>3000</v>
      </c>
      <c r="I101" s="173"/>
    </row>
    <row r="102" spans="1:9" ht="31.5" customHeight="1">
      <c r="A102" s="120">
        <v>2422</v>
      </c>
      <c r="B102" s="131" t="s">
        <v>22</v>
      </c>
      <c r="C102" s="18">
        <v>2</v>
      </c>
      <c r="D102" s="124">
        <v>2</v>
      </c>
      <c r="E102" s="285" t="s">
        <v>648</v>
      </c>
      <c r="F102" s="292" t="s">
        <v>178</v>
      </c>
      <c r="G102" s="173"/>
      <c r="H102" s="173"/>
      <c r="I102" s="173"/>
    </row>
    <row r="103" spans="1:9" ht="1.5" hidden="1" customHeight="1">
      <c r="A103" s="120">
        <v>2423</v>
      </c>
      <c r="B103" s="131" t="s">
        <v>22</v>
      </c>
      <c r="C103" s="18">
        <v>2</v>
      </c>
      <c r="D103" s="124">
        <v>3</v>
      </c>
      <c r="E103" s="285" t="s">
        <v>649</v>
      </c>
      <c r="F103" s="292" t="s">
        <v>179</v>
      </c>
      <c r="G103" s="173"/>
      <c r="H103" s="173"/>
      <c r="I103" s="173"/>
    </row>
    <row r="104" spans="1:9" ht="32.25" hidden="1" customHeight="1">
      <c r="A104" s="120">
        <v>2424</v>
      </c>
      <c r="B104" s="131" t="s">
        <v>22</v>
      </c>
      <c r="C104" s="18">
        <v>2</v>
      </c>
      <c r="D104" s="124">
        <v>4</v>
      </c>
      <c r="E104" s="285" t="s">
        <v>650</v>
      </c>
      <c r="F104" s="292"/>
      <c r="G104" s="173"/>
      <c r="H104" s="173"/>
      <c r="I104" s="173"/>
    </row>
    <row r="105" spans="1:9" ht="30" hidden="1" customHeight="1">
      <c r="A105" s="120">
        <v>2430</v>
      </c>
      <c r="B105" s="129" t="s">
        <v>22</v>
      </c>
      <c r="C105" s="121">
        <v>3</v>
      </c>
      <c r="D105" s="122">
        <v>0</v>
      </c>
      <c r="E105" s="287" t="s">
        <v>732</v>
      </c>
      <c r="F105" s="287" t="s">
        <v>180</v>
      </c>
      <c r="G105" s="173"/>
      <c r="H105" s="173"/>
      <c r="I105" s="173"/>
    </row>
    <row r="106" spans="1:9" ht="30.75" hidden="1" customHeight="1">
      <c r="A106" s="120"/>
      <c r="B106" s="112"/>
      <c r="C106" s="121"/>
      <c r="D106" s="122"/>
      <c r="E106" s="285" t="s">
        <v>507</v>
      </c>
      <c r="F106" s="287"/>
      <c r="G106" s="288"/>
      <c r="H106" s="288"/>
      <c r="I106" s="288"/>
    </row>
    <row r="107" spans="1:9" ht="27.75" hidden="1" customHeight="1">
      <c r="A107" s="120">
        <v>2431</v>
      </c>
      <c r="B107" s="131" t="s">
        <v>22</v>
      </c>
      <c r="C107" s="18">
        <v>3</v>
      </c>
      <c r="D107" s="124">
        <v>1</v>
      </c>
      <c r="E107" s="285" t="s">
        <v>733</v>
      </c>
      <c r="F107" s="292" t="s">
        <v>181</v>
      </c>
      <c r="G107" s="173"/>
      <c r="H107" s="173"/>
      <c r="I107" s="173"/>
    </row>
    <row r="108" spans="1:9" ht="26.25" hidden="1" customHeight="1">
      <c r="A108" s="120">
        <v>2432</v>
      </c>
      <c r="B108" s="131" t="s">
        <v>22</v>
      </c>
      <c r="C108" s="18">
        <v>3</v>
      </c>
      <c r="D108" s="124">
        <v>2</v>
      </c>
      <c r="E108" s="285" t="s">
        <v>734</v>
      </c>
      <c r="F108" s="292" t="s">
        <v>182</v>
      </c>
      <c r="G108" s="173"/>
      <c r="H108" s="173"/>
      <c r="I108" s="173"/>
    </row>
    <row r="109" spans="1:9" ht="27" hidden="1" customHeight="1">
      <c r="A109" s="120">
        <v>2433</v>
      </c>
      <c r="B109" s="131" t="s">
        <v>22</v>
      </c>
      <c r="C109" s="18">
        <v>3</v>
      </c>
      <c r="D109" s="124">
        <v>3</v>
      </c>
      <c r="E109" s="285" t="s">
        <v>735</v>
      </c>
      <c r="F109" s="292" t="s">
        <v>183</v>
      </c>
      <c r="G109" s="173"/>
      <c r="H109" s="173"/>
      <c r="I109" s="173"/>
    </row>
    <row r="110" spans="1:9" ht="27.75" hidden="1" customHeight="1">
      <c r="A110" s="120">
        <v>2434</v>
      </c>
      <c r="B110" s="131" t="s">
        <v>22</v>
      </c>
      <c r="C110" s="18">
        <v>3</v>
      </c>
      <c r="D110" s="124">
        <v>4</v>
      </c>
      <c r="E110" s="285" t="s">
        <v>736</v>
      </c>
      <c r="F110" s="292" t="s">
        <v>184</v>
      </c>
      <c r="G110" s="173"/>
      <c r="H110" s="173"/>
      <c r="I110" s="173"/>
    </row>
    <row r="111" spans="1:9" ht="33.75" hidden="1" customHeight="1">
      <c r="A111" s="120">
        <v>2435</v>
      </c>
      <c r="B111" s="131" t="s">
        <v>22</v>
      </c>
      <c r="C111" s="18">
        <v>3</v>
      </c>
      <c r="D111" s="124">
        <v>5</v>
      </c>
      <c r="E111" s="285" t="s">
        <v>602</v>
      </c>
      <c r="F111" s="292" t="s">
        <v>185</v>
      </c>
      <c r="G111" s="173"/>
      <c r="H111" s="173"/>
      <c r="I111" s="173"/>
    </row>
    <row r="112" spans="1:9" ht="33.75" hidden="1" customHeight="1">
      <c r="A112" s="120">
        <v>2436</v>
      </c>
      <c r="B112" s="131" t="s">
        <v>22</v>
      </c>
      <c r="C112" s="18">
        <v>3</v>
      </c>
      <c r="D112" s="124">
        <v>6</v>
      </c>
      <c r="E112" s="285" t="s">
        <v>603</v>
      </c>
      <c r="F112" s="292" t="s">
        <v>186</v>
      </c>
      <c r="G112" s="173"/>
      <c r="H112" s="173"/>
      <c r="I112" s="173"/>
    </row>
    <row r="113" spans="1:9" ht="30" customHeight="1">
      <c r="A113" s="120">
        <v>2440</v>
      </c>
      <c r="B113" s="129" t="s">
        <v>22</v>
      </c>
      <c r="C113" s="121">
        <v>4</v>
      </c>
      <c r="D113" s="122">
        <v>0</v>
      </c>
      <c r="E113" s="287" t="s">
        <v>651</v>
      </c>
      <c r="F113" s="287" t="s">
        <v>187</v>
      </c>
      <c r="G113" s="173"/>
      <c r="H113" s="173"/>
      <c r="I113" s="173"/>
    </row>
    <row r="114" spans="1:9" ht="25.5" customHeight="1">
      <c r="A114" s="120"/>
      <c r="B114" s="112"/>
      <c r="C114" s="121"/>
      <c r="D114" s="122"/>
      <c r="E114" s="285" t="s">
        <v>507</v>
      </c>
      <c r="F114" s="287"/>
      <c r="G114" s="288"/>
      <c r="H114" s="288"/>
      <c r="I114" s="288"/>
    </row>
    <row r="115" spans="1:9" ht="24.75" customHeight="1">
      <c r="A115" s="120">
        <v>2441</v>
      </c>
      <c r="B115" s="131" t="s">
        <v>22</v>
      </c>
      <c r="C115" s="18">
        <v>4</v>
      </c>
      <c r="D115" s="124">
        <v>1</v>
      </c>
      <c r="E115" s="285" t="s">
        <v>737</v>
      </c>
      <c r="F115" s="292" t="s">
        <v>188</v>
      </c>
      <c r="G115" s="173"/>
      <c r="H115" s="173"/>
      <c r="I115" s="173"/>
    </row>
    <row r="116" spans="1:9" ht="19.5" customHeight="1">
      <c r="A116" s="120">
        <v>2442</v>
      </c>
      <c r="B116" s="131" t="s">
        <v>22</v>
      </c>
      <c r="C116" s="18">
        <v>4</v>
      </c>
      <c r="D116" s="124">
        <v>2</v>
      </c>
      <c r="E116" s="285" t="s">
        <v>652</v>
      </c>
      <c r="F116" s="292" t="s">
        <v>189</v>
      </c>
      <c r="G116" s="173"/>
      <c r="H116" s="173"/>
      <c r="I116" s="173"/>
    </row>
    <row r="117" spans="1:9" ht="25.5" customHeight="1">
      <c r="A117" s="120">
        <v>2443</v>
      </c>
      <c r="B117" s="131" t="s">
        <v>22</v>
      </c>
      <c r="C117" s="18">
        <v>4</v>
      </c>
      <c r="D117" s="124">
        <v>3</v>
      </c>
      <c r="E117" s="285" t="s">
        <v>653</v>
      </c>
      <c r="F117" s="292" t="s">
        <v>190</v>
      </c>
      <c r="G117" s="173"/>
      <c r="H117" s="173"/>
      <c r="I117" s="173"/>
    </row>
    <row r="118" spans="1:9">
      <c r="A118" s="120">
        <v>2450</v>
      </c>
      <c r="B118" s="129" t="s">
        <v>22</v>
      </c>
      <c r="C118" s="121">
        <v>5</v>
      </c>
      <c r="D118" s="122">
        <v>0</v>
      </c>
      <c r="E118" s="287" t="s">
        <v>604</v>
      </c>
      <c r="F118" s="293" t="s">
        <v>191</v>
      </c>
      <c r="G118" s="173">
        <f>H118+I118</f>
        <v>1206650</v>
      </c>
      <c r="H118" s="173">
        <v>6400</v>
      </c>
      <c r="I118" s="173">
        <v>1200250</v>
      </c>
    </row>
    <row r="119" spans="1:9">
      <c r="A119" s="120"/>
      <c r="B119" s="112"/>
      <c r="C119" s="121"/>
      <c r="D119" s="122"/>
      <c r="E119" s="285" t="s">
        <v>507</v>
      </c>
      <c r="F119" s="287"/>
      <c r="G119" s="288"/>
      <c r="H119" s="288"/>
      <c r="I119" s="288"/>
    </row>
    <row r="120" spans="1:9" ht="13.5">
      <c r="A120" s="120">
        <v>2451</v>
      </c>
      <c r="B120" s="131" t="s">
        <v>22</v>
      </c>
      <c r="C120" s="18">
        <v>5</v>
      </c>
      <c r="D120" s="124">
        <v>1</v>
      </c>
      <c r="E120" s="285" t="s">
        <v>605</v>
      </c>
      <c r="F120" s="292" t="s">
        <v>192</v>
      </c>
      <c r="G120" s="173">
        <f>H120+I120</f>
        <v>1206650</v>
      </c>
      <c r="H120" s="173">
        <v>6400</v>
      </c>
      <c r="I120" s="173">
        <v>1200250</v>
      </c>
    </row>
    <row r="121" spans="1:9" ht="13.5">
      <c r="A121" s="120">
        <v>2452</v>
      </c>
      <c r="B121" s="131" t="s">
        <v>22</v>
      </c>
      <c r="C121" s="18">
        <v>5</v>
      </c>
      <c r="D121" s="124">
        <v>2</v>
      </c>
      <c r="E121" s="285" t="s">
        <v>606</v>
      </c>
      <c r="F121" s="292" t="s">
        <v>193</v>
      </c>
      <c r="G121" s="173"/>
      <c r="H121" s="173"/>
      <c r="I121" s="173"/>
    </row>
    <row r="122" spans="1:9" ht="13.5">
      <c r="A122" s="120">
        <v>2453</v>
      </c>
      <c r="B122" s="131" t="s">
        <v>22</v>
      </c>
      <c r="C122" s="18">
        <v>5</v>
      </c>
      <c r="D122" s="124">
        <v>3</v>
      </c>
      <c r="E122" s="285" t="s">
        <v>654</v>
      </c>
      <c r="F122" s="292" t="s">
        <v>194</v>
      </c>
      <c r="G122" s="173"/>
      <c r="H122" s="173"/>
      <c r="I122" s="173"/>
    </row>
    <row r="123" spans="1:9" ht="0.75" customHeight="1">
      <c r="A123" s="120">
        <v>2454</v>
      </c>
      <c r="B123" s="131" t="s">
        <v>22</v>
      </c>
      <c r="C123" s="18">
        <v>5</v>
      </c>
      <c r="D123" s="124">
        <v>4</v>
      </c>
      <c r="E123" s="285" t="s">
        <v>766</v>
      </c>
      <c r="F123" s="292" t="s">
        <v>195</v>
      </c>
      <c r="G123" s="173"/>
      <c r="H123" s="173"/>
      <c r="I123" s="173"/>
    </row>
    <row r="124" spans="1:9" ht="13.5" hidden="1">
      <c r="A124" s="120">
        <v>2455</v>
      </c>
      <c r="B124" s="131" t="s">
        <v>22</v>
      </c>
      <c r="C124" s="18">
        <v>5</v>
      </c>
      <c r="D124" s="124">
        <v>5</v>
      </c>
      <c r="E124" s="285" t="s">
        <v>607</v>
      </c>
      <c r="F124" s="292" t="s">
        <v>196</v>
      </c>
      <c r="G124" s="173"/>
      <c r="H124" s="173"/>
      <c r="I124" s="173"/>
    </row>
    <row r="125" spans="1:9" hidden="1">
      <c r="A125" s="120">
        <v>2460</v>
      </c>
      <c r="B125" s="129" t="s">
        <v>22</v>
      </c>
      <c r="C125" s="121">
        <v>6</v>
      </c>
      <c r="D125" s="122">
        <v>0</v>
      </c>
      <c r="E125" s="287" t="s">
        <v>591</v>
      </c>
      <c r="F125" s="287" t="s">
        <v>197</v>
      </c>
      <c r="G125" s="173"/>
      <c r="H125" s="173"/>
      <c r="I125" s="173"/>
    </row>
    <row r="126" spans="1:9" hidden="1">
      <c r="A126" s="120"/>
      <c r="B126" s="112"/>
      <c r="C126" s="121"/>
      <c r="D126" s="122"/>
      <c r="E126" s="285" t="s">
        <v>507</v>
      </c>
      <c r="F126" s="287"/>
      <c r="G126" s="288"/>
      <c r="H126" s="288"/>
      <c r="I126" s="288"/>
    </row>
    <row r="127" spans="1:9" ht="13.5" hidden="1">
      <c r="A127" s="120">
        <v>2461</v>
      </c>
      <c r="B127" s="131" t="s">
        <v>22</v>
      </c>
      <c r="C127" s="18">
        <v>6</v>
      </c>
      <c r="D127" s="124">
        <v>1</v>
      </c>
      <c r="E127" s="285" t="s">
        <v>592</v>
      </c>
      <c r="F127" s="292" t="s">
        <v>197</v>
      </c>
      <c r="G127" s="173"/>
      <c r="H127" s="173"/>
      <c r="I127" s="173"/>
    </row>
    <row r="128" spans="1:9" hidden="1">
      <c r="A128" s="120">
        <v>2470</v>
      </c>
      <c r="B128" s="129" t="s">
        <v>22</v>
      </c>
      <c r="C128" s="121">
        <v>7</v>
      </c>
      <c r="D128" s="122">
        <v>0</v>
      </c>
      <c r="E128" s="287" t="s">
        <v>608</v>
      </c>
      <c r="F128" s="293" t="s">
        <v>198</v>
      </c>
      <c r="G128" s="173"/>
      <c r="H128" s="173"/>
      <c r="I128" s="173"/>
    </row>
    <row r="129" spans="1:9" hidden="1">
      <c r="A129" s="120"/>
      <c r="B129" s="112"/>
      <c r="C129" s="121"/>
      <c r="D129" s="122"/>
      <c r="E129" s="285" t="s">
        <v>507</v>
      </c>
      <c r="F129" s="287"/>
      <c r="G129" s="288"/>
      <c r="H129" s="288"/>
      <c r="I129" s="288"/>
    </row>
    <row r="130" spans="1:9" ht="27" hidden="1">
      <c r="A130" s="120">
        <v>2471</v>
      </c>
      <c r="B130" s="131" t="s">
        <v>22</v>
      </c>
      <c r="C130" s="18">
        <v>7</v>
      </c>
      <c r="D130" s="124">
        <v>1</v>
      </c>
      <c r="E130" s="285" t="s">
        <v>738</v>
      </c>
      <c r="F130" s="292" t="s">
        <v>199</v>
      </c>
      <c r="G130" s="173"/>
      <c r="H130" s="173"/>
      <c r="I130" s="173"/>
    </row>
    <row r="131" spans="1:9" ht="0.75" hidden="1" customHeight="1">
      <c r="A131" s="120">
        <v>2472</v>
      </c>
      <c r="B131" s="131" t="s">
        <v>22</v>
      </c>
      <c r="C131" s="18">
        <v>7</v>
      </c>
      <c r="D131" s="124">
        <v>2</v>
      </c>
      <c r="E131" s="285" t="s">
        <v>771</v>
      </c>
      <c r="F131" s="294" t="s">
        <v>200</v>
      </c>
      <c r="G131" s="173"/>
      <c r="H131" s="173"/>
      <c r="I131" s="173"/>
    </row>
    <row r="132" spans="1:9" ht="13.5" hidden="1">
      <c r="A132" s="120">
        <v>2473</v>
      </c>
      <c r="B132" s="131" t="s">
        <v>22</v>
      </c>
      <c r="C132" s="18">
        <v>7</v>
      </c>
      <c r="D132" s="124">
        <v>3</v>
      </c>
      <c r="E132" s="285" t="s">
        <v>655</v>
      </c>
      <c r="F132" s="292" t="s">
        <v>201</v>
      </c>
      <c r="G132" s="173"/>
      <c r="H132" s="173"/>
      <c r="I132" s="173"/>
    </row>
    <row r="133" spans="1:9" ht="13.5" hidden="1">
      <c r="A133" s="120">
        <v>2474</v>
      </c>
      <c r="B133" s="131" t="s">
        <v>22</v>
      </c>
      <c r="C133" s="18">
        <v>7</v>
      </c>
      <c r="D133" s="124">
        <v>4</v>
      </c>
      <c r="E133" s="285" t="s">
        <v>612</v>
      </c>
      <c r="F133" s="289" t="s">
        <v>202</v>
      </c>
      <c r="G133" s="173"/>
      <c r="H133" s="173"/>
      <c r="I133" s="173"/>
    </row>
    <row r="134" spans="1:9" ht="42.75" hidden="1">
      <c r="A134" s="120">
        <v>2480</v>
      </c>
      <c r="B134" s="129" t="s">
        <v>22</v>
      </c>
      <c r="C134" s="121">
        <v>8</v>
      </c>
      <c r="D134" s="122">
        <v>0</v>
      </c>
      <c r="E134" s="287" t="s">
        <v>739</v>
      </c>
      <c r="F134" s="287" t="s">
        <v>203</v>
      </c>
      <c r="G134" s="173"/>
      <c r="H134" s="173"/>
      <c r="I134" s="173"/>
    </row>
    <row r="135" spans="1:9" hidden="1">
      <c r="A135" s="120"/>
      <c r="B135" s="112"/>
      <c r="C135" s="121"/>
      <c r="D135" s="122"/>
      <c r="E135" s="285" t="s">
        <v>507</v>
      </c>
      <c r="F135" s="287"/>
      <c r="G135" s="288"/>
      <c r="H135" s="288"/>
      <c r="I135" s="288"/>
    </row>
    <row r="136" spans="1:9" ht="40.5" hidden="1">
      <c r="A136" s="120">
        <v>2481</v>
      </c>
      <c r="B136" s="131" t="s">
        <v>22</v>
      </c>
      <c r="C136" s="18">
        <v>8</v>
      </c>
      <c r="D136" s="124">
        <v>1</v>
      </c>
      <c r="E136" s="285" t="s">
        <v>740</v>
      </c>
      <c r="F136" s="292" t="s">
        <v>204</v>
      </c>
      <c r="G136" s="173"/>
      <c r="H136" s="173"/>
      <c r="I136" s="173"/>
    </row>
    <row r="137" spans="1:9" ht="54" hidden="1">
      <c r="A137" s="120">
        <v>2482</v>
      </c>
      <c r="B137" s="131" t="s">
        <v>22</v>
      </c>
      <c r="C137" s="18">
        <v>8</v>
      </c>
      <c r="D137" s="124">
        <v>2</v>
      </c>
      <c r="E137" s="285" t="s">
        <v>741</v>
      </c>
      <c r="F137" s="292" t="s">
        <v>205</v>
      </c>
      <c r="G137" s="173"/>
      <c r="H137" s="173"/>
      <c r="I137" s="173"/>
    </row>
    <row r="138" spans="1:9" ht="40.5" hidden="1">
      <c r="A138" s="120">
        <v>2483</v>
      </c>
      <c r="B138" s="131" t="s">
        <v>22</v>
      </c>
      <c r="C138" s="18">
        <v>8</v>
      </c>
      <c r="D138" s="124">
        <v>3</v>
      </c>
      <c r="E138" s="285" t="s">
        <v>742</v>
      </c>
      <c r="F138" s="292" t="s">
        <v>206</v>
      </c>
      <c r="G138" s="173"/>
      <c r="H138" s="173"/>
      <c r="I138" s="173"/>
    </row>
    <row r="139" spans="1:9" ht="40.5" hidden="1">
      <c r="A139" s="120">
        <v>2484</v>
      </c>
      <c r="B139" s="131" t="s">
        <v>22</v>
      </c>
      <c r="C139" s="18">
        <v>8</v>
      </c>
      <c r="D139" s="124">
        <v>4</v>
      </c>
      <c r="E139" s="285" t="s">
        <v>743</v>
      </c>
      <c r="F139" s="292" t="s">
        <v>207</v>
      </c>
      <c r="G139" s="173"/>
      <c r="H139" s="173"/>
      <c r="I139" s="173"/>
    </row>
    <row r="140" spans="1:9" ht="27" hidden="1">
      <c r="A140" s="120">
        <v>2485</v>
      </c>
      <c r="B140" s="131" t="s">
        <v>22</v>
      </c>
      <c r="C140" s="18">
        <v>8</v>
      </c>
      <c r="D140" s="124">
        <v>5</v>
      </c>
      <c r="E140" s="285" t="s">
        <v>744</v>
      </c>
      <c r="F140" s="292" t="s">
        <v>208</v>
      </c>
      <c r="G140" s="173"/>
      <c r="H140" s="173"/>
      <c r="I140" s="173"/>
    </row>
    <row r="141" spans="1:9" ht="27" hidden="1">
      <c r="A141" s="120">
        <v>2486</v>
      </c>
      <c r="B141" s="131" t="s">
        <v>22</v>
      </c>
      <c r="C141" s="18">
        <v>8</v>
      </c>
      <c r="D141" s="124">
        <v>6</v>
      </c>
      <c r="E141" s="285" t="s">
        <v>745</v>
      </c>
      <c r="F141" s="292" t="s">
        <v>209</v>
      </c>
      <c r="G141" s="173"/>
      <c r="H141" s="173"/>
      <c r="I141" s="173"/>
    </row>
    <row r="142" spans="1:9" ht="27" hidden="1">
      <c r="A142" s="120">
        <v>2487</v>
      </c>
      <c r="B142" s="131" t="s">
        <v>22</v>
      </c>
      <c r="C142" s="18">
        <v>8</v>
      </c>
      <c r="D142" s="124">
        <v>7</v>
      </c>
      <c r="E142" s="285" t="s">
        <v>746</v>
      </c>
      <c r="F142" s="292" t="s">
        <v>210</v>
      </c>
      <c r="G142" s="173"/>
      <c r="H142" s="173"/>
      <c r="I142" s="173"/>
    </row>
    <row r="143" spans="1:9" ht="28.5">
      <c r="A143" s="120">
        <v>2490</v>
      </c>
      <c r="B143" s="129" t="s">
        <v>22</v>
      </c>
      <c r="C143" s="121">
        <v>9</v>
      </c>
      <c r="D143" s="122">
        <v>0</v>
      </c>
      <c r="E143" s="287" t="s">
        <v>656</v>
      </c>
      <c r="F143" s="287" t="s">
        <v>211</v>
      </c>
      <c r="G143" s="173">
        <v>-200000</v>
      </c>
      <c r="H143" s="173"/>
      <c r="I143" s="173">
        <v>-200000</v>
      </c>
    </row>
    <row r="144" spans="1:9">
      <c r="A144" s="120"/>
      <c r="B144" s="112"/>
      <c r="C144" s="121"/>
      <c r="D144" s="122"/>
      <c r="E144" s="285" t="s">
        <v>507</v>
      </c>
      <c r="F144" s="287"/>
      <c r="G144" s="288"/>
      <c r="H144" s="288"/>
      <c r="I144" s="288"/>
    </row>
    <row r="145" spans="1:9" ht="27">
      <c r="A145" s="120">
        <v>2491</v>
      </c>
      <c r="B145" s="131" t="s">
        <v>22</v>
      </c>
      <c r="C145" s="18">
        <v>9</v>
      </c>
      <c r="D145" s="124">
        <v>1</v>
      </c>
      <c r="E145" s="285" t="s">
        <v>657</v>
      </c>
      <c r="F145" s="292" t="s">
        <v>212</v>
      </c>
      <c r="G145" s="173">
        <v>-200000</v>
      </c>
      <c r="H145" s="173"/>
      <c r="I145" s="173">
        <v>-200000</v>
      </c>
    </row>
    <row r="146" spans="1:9" ht="57">
      <c r="A146" s="120">
        <v>2500</v>
      </c>
      <c r="B146" s="129" t="s">
        <v>23</v>
      </c>
      <c r="C146" s="121">
        <v>0</v>
      </c>
      <c r="D146" s="122">
        <v>0</v>
      </c>
      <c r="E146" s="281" t="s">
        <v>617</v>
      </c>
      <c r="F146" s="165" t="s">
        <v>213</v>
      </c>
      <c r="G146" s="186">
        <f>H146+I146</f>
        <v>410000</v>
      </c>
      <c r="H146" s="186">
        <v>405000</v>
      </c>
      <c r="I146" s="186">
        <f>I148+I154+I156+I159+I162+I165</f>
        <v>5000</v>
      </c>
    </row>
    <row r="147" spans="1:9">
      <c r="A147" s="111"/>
      <c r="B147" s="112"/>
      <c r="C147" s="113"/>
      <c r="D147" s="114"/>
      <c r="E147" s="285" t="s">
        <v>512</v>
      </c>
      <c r="F147" s="286"/>
      <c r="G147" s="173"/>
      <c r="H147" s="173"/>
      <c r="I147" s="173"/>
    </row>
    <row r="148" spans="1:9">
      <c r="A148" s="120">
        <v>2510</v>
      </c>
      <c r="B148" s="129" t="s">
        <v>23</v>
      </c>
      <c r="C148" s="121">
        <v>1</v>
      </c>
      <c r="D148" s="122">
        <v>0</v>
      </c>
      <c r="E148" s="287" t="s">
        <v>658</v>
      </c>
      <c r="F148" s="287" t="s">
        <v>214</v>
      </c>
      <c r="G148" s="173">
        <v>400000</v>
      </c>
      <c r="H148" s="173">
        <v>400000</v>
      </c>
      <c r="I148" s="173"/>
    </row>
    <row r="149" spans="1:9" ht="27">
      <c r="A149" s="120"/>
      <c r="B149" s="112" t="s">
        <v>23</v>
      </c>
      <c r="C149" s="121" t="s">
        <v>396</v>
      </c>
      <c r="D149" s="122" t="s">
        <v>396</v>
      </c>
      <c r="E149" s="285" t="s">
        <v>401</v>
      </c>
      <c r="F149" s="287"/>
      <c r="G149" s="288">
        <v>400000</v>
      </c>
      <c r="H149" s="288">
        <v>400000</v>
      </c>
      <c r="I149" s="288"/>
    </row>
    <row r="150" spans="1:9" ht="13.5">
      <c r="A150" s="120"/>
      <c r="B150" s="131"/>
      <c r="C150" s="18"/>
      <c r="D150" s="124"/>
      <c r="E150" s="285"/>
      <c r="F150" s="292" t="s">
        <v>215</v>
      </c>
      <c r="G150" s="173"/>
      <c r="H150" s="173"/>
      <c r="I150" s="173"/>
    </row>
    <row r="151" spans="1:9" ht="13.5">
      <c r="A151" s="120"/>
      <c r="B151" s="131" t="s">
        <v>23</v>
      </c>
      <c r="C151" s="18" t="s">
        <v>396</v>
      </c>
      <c r="D151" s="124" t="s">
        <v>396</v>
      </c>
      <c r="E151" s="285"/>
      <c r="F151" s="292"/>
      <c r="G151" s="173"/>
      <c r="H151" s="173"/>
      <c r="I151" s="173">
        <v>0</v>
      </c>
    </row>
    <row r="152" spans="1:9">
      <c r="A152" s="120"/>
      <c r="B152" s="129" t="s">
        <v>23</v>
      </c>
      <c r="C152" s="121" t="s">
        <v>396</v>
      </c>
      <c r="D152" s="122" t="s">
        <v>396</v>
      </c>
      <c r="E152" s="287" t="s">
        <v>400</v>
      </c>
      <c r="F152" s="287" t="s">
        <v>216</v>
      </c>
      <c r="G152" s="173"/>
      <c r="H152" s="173"/>
      <c r="I152" s="173"/>
    </row>
    <row r="153" spans="1:9">
      <c r="A153" s="120"/>
      <c r="B153" s="129"/>
      <c r="C153" s="121"/>
      <c r="D153" s="122"/>
      <c r="E153" s="287"/>
      <c r="F153" s="287"/>
      <c r="G153" s="173"/>
      <c r="H153" s="173"/>
      <c r="I153" s="173"/>
    </row>
    <row r="154" spans="1:9">
      <c r="A154" s="120"/>
      <c r="B154" s="112" t="s">
        <v>23</v>
      </c>
      <c r="C154" s="121" t="s">
        <v>397</v>
      </c>
      <c r="D154" s="122" t="s">
        <v>395</v>
      </c>
      <c r="E154" s="295" t="s">
        <v>659</v>
      </c>
      <c r="F154" s="287"/>
      <c r="G154" s="173">
        <v>0</v>
      </c>
      <c r="H154" s="288"/>
      <c r="I154" s="296">
        <v>0</v>
      </c>
    </row>
    <row r="155" spans="1:9" ht="13.5">
      <c r="A155" s="120">
        <v>2521</v>
      </c>
      <c r="B155" s="131" t="s">
        <v>23</v>
      </c>
      <c r="C155" s="18">
        <v>2</v>
      </c>
      <c r="D155" s="124">
        <v>1</v>
      </c>
      <c r="E155" s="285" t="s">
        <v>659</v>
      </c>
      <c r="F155" s="292" t="s">
        <v>217</v>
      </c>
      <c r="G155" s="296">
        <v>0</v>
      </c>
      <c r="H155" s="173"/>
      <c r="I155" s="173">
        <v>0</v>
      </c>
    </row>
    <row r="156" spans="1:9" ht="28.5">
      <c r="A156" s="120">
        <v>2530</v>
      </c>
      <c r="B156" s="129" t="s">
        <v>23</v>
      </c>
      <c r="C156" s="121">
        <v>3</v>
      </c>
      <c r="D156" s="122">
        <v>0</v>
      </c>
      <c r="E156" s="287" t="s">
        <v>747</v>
      </c>
      <c r="F156" s="287" t="s">
        <v>218</v>
      </c>
      <c r="G156" s="173"/>
      <c r="H156" s="173"/>
      <c r="I156" s="173"/>
    </row>
    <row r="157" spans="1:9">
      <c r="A157" s="120"/>
      <c r="B157" s="112"/>
      <c r="C157" s="121"/>
      <c r="D157" s="122"/>
      <c r="E157" s="285"/>
      <c r="F157" s="287"/>
      <c r="G157" s="288"/>
      <c r="H157" s="288"/>
      <c r="I157" s="288"/>
    </row>
    <row r="158" spans="1:9" ht="13.5">
      <c r="A158" s="120">
        <v>2531</v>
      </c>
      <c r="B158" s="131" t="s">
        <v>23</v>
      </c>
      <c r="C158" s="18">
        <v>3</v>
      </c>
      <c r="D158" s="124">
        <v>1</v>
      </c>
      <c r="E158" s="285" t="s">
        <v>747</v>
      </c>
      <c r="F158" s="292" t="s">
        <v>219</v>
      </c>
      <c r="G158" s="173"/>
      <c r="H158" s="173"/>
      <c r="I158" s="173"/>
    </row>
    <row r="159" spans="1:9" ht="28.5">
      <c r="A159" s="120">
        <v>2540</v>
      </c>
      <c r="B159" s="129" t="s">
        <v>23</v>
      </c>
      <c r="C159" s="121">
        <v>4</v>
      </c>
      <c r="D159" s="122">
        <v>0</v>
      </c>
      <c r="E159" s="287" t="s">
        <v>660</v>
      </c>
      <c r="F159" s="287" t="s">
        <v>220</v>
      </c>
      <c r="G159" s="173">
        <v>10000</v>
      </c>
      <c r="H159" s="173">
        <v>5000</v>
      </c>
      <c r="I159" s="173">
        <v>5000</v>
      </c>
    </row>
    <row r="160" spans="1:9">
      <c r="A160" s="120"/>
      <c r="B160" s="112"/>
      <c r="C160" s="121"/>
      <c r="D160" s="122"/>
      <c r="E160" s="285"/>
      <c r="F160" s="287"/>
      <c r="G160" s="288"/>
      <c r="H160" s="288"/>
      <c r="I160" s="288"/>
    </row>
    <row r="161" spans="1:9" ht="40.5">
      <c r="A161" s="120">
        <v>2541</v>
      </c>
      <c r="B161" s="131" t="s">
        <v>23</v>
      </c>
      <c r="C161" s="18">
        <v>4</v>
      </c>
      <c r="D161" s="124">
        <v>1</v>
      </c>
      <c r="E161" s="285" t="s">
        <v>661</v>
      </c>
      <c r="F161" s="292" t="s">
        <v>221</v>
      </c>
      <c r="G161" s="173">
        <v>10000</v>
      </c>
      <c r="H161" s="173">
        <v>5000</v>
      </c>
      <c r="I161" s="173">
        <v>5000</v>
      </c>
    </row>
    <row r="162" spans="1:9" ht="42.75">
      <c r="A162" s="120">
        <v>2550</v>
      </c>
      <c r="B162" s="129" t="s">
        <v>23</v>
      </c>
      <c r="C162" s="121">
        <v>5</v>
      </c>
      <c r="D162" s="122">
        <v>0</v>
      </c>
      <c r="E162" s="287" t="s">
        <v>748</v>
      </c>
      <c r="F162" s="287" t="s">
        <v>222</v>
      </c>
      <c r="G162" s="173"/>
      <c r="H162" s="173"/>
      <c r="I162" s="173"/>
    </row>
    <row r="163" spans="1:9">
      <c r="A163" s="120"/>
      <c r="B163" s="112"/>
      <c r="C163" s="121"/>
      <c r="D163" s="122"/>
      <c r="E163" s="285" t="s">
        <v>507</v>
      </c>
      <c r="F163" s="287"/>
      <c r="G163" s="288"/>
      <c r="H163" s="288"/>
      <c r="I163" s="288"/>
    </row>
    <row r="164" spans="1:9" ht="40.5">
      <c r="A164" s="120">
        <v>2551</v>
      </c>
      <c r="B164" s="131" t="s">
        <v>23</v>
      </c>
      <c r="C164" s="18">
        <v>5</v>
      </c>
      <c r="D164" s="124">
        <v>1</v>
      </c>
      <c r="E164" s="285" t="s">
        <v>748</v>
      </c>
      <c r="F164" s="292" t="s">
        <v>223</v>
      </c>
      <c r="G164" s="173"/>
      <c r="H164" s="173">
        <v>0</v>
      </c>
      <c r="I164" s="173">
        <v>0</v>
      </c>
    </row>
    <row r="165" spans="1:9" ht="28.5">
      <c r="A165" s="120">
        <v>2560</v>
      </c>
      <c r="B165" s="129" t="s">
        <v>23</v>
      </c>
      <c r="C165" s="121">
        <v>6</v>
      </c>
      <c r="D165" s="122">
        <v>0</v>
      </c>
      <c r="E165" s="287" t="s">
        <v>662</v>
      </c>
      <c r="F165" s="287" t="s">
        <v>224</v>
      </c>
      <c r="G165" s="173"/>
      <c r="H165" s="173"/>
      <c r="I165" s="173"/>
    </row>
    <row r="166" spans="1:9">
      <c r="A166" s="120"/>
      <c r="B166" s="112"/>
      <c r="C166" s="121"/>
      <c r="D166" s="122"/>
      <c r="E166" s="285" t="s">
        <v>507</v>
      </c>
      <c r="F166" s="287"/>
      <c r="G166" s="288"/>
      <c r="H166" s="288"/>
      <c r="I166" s="288"/>
    </row>
    <row r="167" spans="1:9" ht="27">
      <c r="A167" s="120">
        <v>2561</v>
      </c>
      <c r="B167" s="131" t="s">
        <v>23</v>
      </c>
      <c r="C167" s="18">
        <v>6</v>
      </c>
      <c r="D167" s="124">
        <v>1</v>
      </c>
      <c r="E167" s="285" t="s">
        <v>662</v>
      </c>
      <c r="F167" s="292" t="s">
        <v>225</v>
      </c>
      <c r="G167" s="173">
        <v>0</v>
      </c>
      <c r="H167" s="173">
        <v>0</v>
      </c>
      <c r="I167" s="173"/>
    </row>
    <row r="168" spans="1:9" ht="57">
      <c r="A168" s="120">
        <v>2600</v>
      </c>
      <c r="B168" s="129" t="s">
        <v>24</v>
      </c>
      <c r="C168" s="121">
        <v>0</v>
      </c>
      <c r="D168" s="122">
        <v>0</v>
      </c>
      <c r="E168" s="281" t="s">
        <v>618</v>
      </c>
      <c r="F168" s="165" t="s">
        <v>226</v>
      </c>
      <c r="G168" s="186">
        <f>H168+I168</f>
        <v>62000</v>
      </c>
      <c r="H168" s="186">
        <f>H170+H176+H179</f>
        <v>8000</v>
      </c>
      <c r="I168" s="186">
        <v>54000</v>
      </c>
    </row>
    <row r="169" spans="1:9">
      <c r="A169" s="111"/>
      <c r="B169" s="112"/>
      <c r="C169" s="113"/>
      <c r="D169" s="114"/>
      <c r="E169" s="285" t="s">
        <v>512</v>
      </c>
      <c r="F169" s="286"/>
      <c r="G169" s="173"/>
      <c r="H169" s="173"/>
      <c r="I169" s="173"/>
    </row>
    <row r="170" spans="1:9" ht="42.75">
      <c r="A170" s="120">
        <v>2610</v>
      </c>
      <c r="B170" s="129" t="s">
        <v>24</v>
      </c>
      <c r="C170" s="121">
        <v>1</v>
      </c>
      <c r="D170" s="122">
        <v>0</v>
      </c>
      <c r="E170" s="287" t="s">
        <v>663</v>
      </c>
      <c r="F170" s="287" t="s">
        <v>227</v>
      </c>
      <c r="G170" s="173">
        <f>H170+I170</f>
        <v>8000</v>
      </c>
      <c r="H170" s="173">
        <v>8000</v>
      </c>
      <c r="I170" s="173"/>
    </row>
    <row r="171" spans="1:9">
      <c r="A171" s="120"/>
      <c r="B171" s="112"/>
      <c r="C171" s="121"/>
      <c r="D171" s="122"/>
      <c r="E171" s="285"/>
      <c r="F171" s="287"/>
      <c r="G171" s="288"/>
      <c r="H171" s="288"/>
      <c r="I171" s="288"/>
    </row>
    <row r="172" spans="1:9" ht="27">
      <c r="A172" s="120">
        <v>2611</v>
      </c>
      <c r="B172" s="131" t="s">
        <v>24</v>
      </c>
      <c r="C172" s="18">
        <v>1</v>
      </c>
      <c r="D172" s="124">
        <v>1</v>
      </c>
      <c r="E172" s="285" t="s">
        <v>664</v>
      </c>
      <c r="F172" s="292" t="s">
        <v>228</v>
      </c>
      <c r="G172" s="173">
        <f>H172+I172</f>
        <v>8000</v>
      </c>
      <c r="H172" s="173">
        <v>8000</v>
      </c>
      <c r="I172" s="173"/>
    </row>
    <row r="173" spans="1:9">
      <c r="A173" s="120">
        <v>2620</v>
      </c>
      <c r="B173" s="129" t="s">
        <v>24</v>
      </c>
      <c r="C173" s="121">
        <v>2</v>
      </c>
      <c r="D173" s="122">
        <v>0</v>
      </c>
      <c r="E173" s="287" t="s">
        <v>749</v>
      </c>
      <c r="F173" s="287" t="s">
        <v>229</v>
      </c>
      <c r="G173" s="173"/>
      <c r="H173" s="173"/>
      <c r="I173" s="173"/>
    </row>
    <row r="174" spans="1:9">
      <c r="A174" s="120"/>
      <c r="B174" s="112"/>
      <c r="C174" s="121"/>
      <c r="D174" s="122"/>
      <c r="E174" s="285" t="s">
        <v>507</v>
      </c>
      <c r="F174" s="287"/>
      <c r="G174" s="288"/>
      <c r="H174" s="288"/>
      <c r="I174" s="288"/>
    </row>
    <row r="175" spans="1:9" ht="13.5">
      <c r="A175" s="120">
        <v>2621</v>
      </c>
      <c r="B175" s="131" t="s">
        <v>24</v>
      </c>
      <c r="C175" s="18">
        <v>2</v>
      </c>
      <c r="D175" s="124">
        <v>1</v>
      </c>
      <c r="E175" s="285" t="s">
        <v>749</v>
      </c>
      <c r="F175" s="292" t="s">
        <v>230</v>
      </c>
      <c r="G175" s="173"/>
      <c r="H175" s="173"/>
      <c r="I175" s="173"/>
    </row>
    <row r="176" spans="1:9">
      <c r="A176" s="120">
        <v>2630</v>
      </c>
      <c r="B176" s="129" t="s">
        <v>24</v>
      </c>
      <c r="C176" s="121">
        <v>3</v>
      </c>
      <c r="D176" s="122">
        <v>0</v>
      </c>
      <c r="E176" s="287" t="s">
        <v>462</v>
      </c>
      <c r="F176" s="287" t="s">
        <v>231</v>
      </c>
      <c r="G176" s="173"/>
      <c r="H176" s="173"/>
      <c r="I176" s="173"/>
    </row>
    <row r="177" spans="1:9">
      <c r="A177" s="120"/>
      <c r="B177" s="112"/>
      <c r="C177" s="121"/>
      <c r="D177" s="122"/>
      <c r="E177" s="285" t="s">
        <v>507</v>
      </c>
      <c r="F177" s="287"/>
      <c r="G177" s="288"/>
      <c r="H177" s="288"/>
      <c r="I177" s="288"/>
    </row>
    <row r="178" spans="1:9" ht="13.5">
      <c r="A178" s="120">
        <v>2631</v>
      </c>
      <c r="B178" s="131" t="s">
        <v>24</v>
      </c>
      <c r="C178" s="18">
        <v>3</v>
      </c>
      <c r="D178" s="124">
        <v>1</v>
      </c>
      <c r="E178" s="285" t="s">
        <v>665</v>
      </c>
      <c r="F178" s="297" t="s">
        <v>232</v>
      </c>
      <c r="G178" s="173"/>
      <c r="H178" s="173"/>
      <c r="I178" s="173"/>
    </row>
    <row r="179" spans="1:9">
      <c r="A179" s="120">
        <v>2640</v>
      </c>
      <c r="B179" s="129" t="s">
        <v>24</v>
      </c>
      <c r="C179" s="121">
        <v>4</v>
      </c>
      <c r="D179" s="122">
        <v>0</v>
      </c>
      <c r="E179" s="287" t="s">
        <v>715</v>
      </c>
      <c r="F179" s="287" t="s">
        <v>233</v>
      </c>
      <c r="G179" s="173">
        <v>54000</v>
      </c>
      <c r="H179" s="173">
        <v>0</v>
      </c>
      <c r="I179" s="173">
        <v>54000</v>
      </c>
    </row>
    <row r="180" spans="1:9">
      <c r="A180" s="120"/>
      <c r="B180" s="112"/>
      <c r="C180" s="121"/>
      <c r="D180" s="122"/>
      <c r="E180" s="285" t="s">
        <v>507</v>
      </c>
      <c r="F180" s="287"/>
      <c r="G180" s="288"/>
      <c r="H180" s="288"/>
      <c r="I180" s="288"/>
    </row>
    <row r="181" spans="1:9" ht="13.5">
      <c r="A181" s="120">
        <v>2641</v>
      </c>
      <c r="B181" s="131" t="s">
        <v>24</v>
      </c>
      <c r="C181" s="18">
        <v>4</v>
      </c>
      <c r="D181" s="124">
        <v>1</v>
      </c>
      <c r="E181" s="285" t="s">
        <v>716</v>
      </c>
      <c r="F181" s="292" t="s">
        <v>234</v>
      </c>
      <c r="G181" s="173">
        <v>54000</v>
      </c>
      <c r="H181" s="173">
        <v>0</v>
      </c>
      <c r="I181" s="173">
        <v>54000</v>
      </c>
    </row>
    <row r="182" spans="1:9" ht="57">
      <c r="A182" s="120">
        <v>2650</v>
      </c>
      <c r="B182" s="129" t="s">
        <v>24</v>
      </c>
      <c r="C182" s="121">
        <v>5</v>
      </c>
      <c r="D182" s="122">
        <v>0</v>
      </c>
      <c r="E182" s="287" t="s">
        <v>750</v>
      </c>
      <c r="F182" s="287" t="s">
        <v>238</v>
      </c>
      <c r="G182" s="173"/>
      <c r="H182" s="173"/>
      <c r="I182" s="173"/>
    </row>
    <row r="183" spans="1:9" ht="33" customHeight="1">
      <c r="A183" s="120"/>
      <c r="B183" s="112"/>
      <c r="C183" s="121"/>
      <c r="D183" s="122"/>
      <c r="E183" s="285" t="s">
        <v>507</v>
      </c>
      <c r="F183" s="287"/>
      <c r="G183" s="288"/>
      <c r="H183" s="288"/>
      <c r="I183" s="288"/>
    </row>
    <row r="184" spans="1:9" ht="25.5" customHeight="1">
      <c r="A184" s="120">
        <v>2651</v>
      </c>
      <c r="B184" s="131" t="s">
        <v>24</v>
      </c>
      <c r="C184" s="18">
        <v>5</v>
      </c>
      <c r="D184" s="124">
        <v>1</v>
      </c>
      <c r="E184" s="285" t="s">
        <v>750</v>
      </c>
      <c r="F184" s="292" t="s">
        <v>239</v>
      </c>
      <c r="G184" s="173"/>
      <c r="H184" s="173"/>
      <c r="I184" s="173"/>
    </row>
    <row r="185" spans="1:9" ht="27.75" customHeight="1">
      <c r="A185" s="120">
        <v>2660</v>
      </c>
      <c r="B185" s="129" t="s">
        <v>24</v>
      </c>
      <c r="C185" s="121">
        <v>6</v>
      </c>
      <c r="D185" s="122">
        <v>0</v>
      </c>
      <c r="E185" s="287" t="s">
        <v>666</v>
      </c>
      <c r="F185" s="293" t="s">
        <v>240</v>
      </c>
      <c r="G185" s="173"/>
      <c r="H185" s="173"/>
      <c r="I185" s="173"/>
    </row>
    <row r="186" spans="1:9" ht="32.25" hidden="1" customHeight="1">
      <c r="A186" s="120"/>
      <c r="B186" s="112"/>
      <c r="C186" s="121"/>
      <c r="D186" s="122"/>
      <c r="E186" s="285" t="s">
        <v>507</v>
      </c>
      <c r="F186" s="287"/>
      <c r="G186" s="288"/>
      <c r="H186" s="288"/>
      <c r="I186" s="288"/>
    </row>
    <row r="187" spans="1:9" ht="35.25" customHeight="1">
      <c r="A187" s="120">
        <v>2661</v>
      </c>
      <c r="B187" s="131" t="s">
        <v>24</v>
      </c>
      <c r="C187" s="18">
        <v>6</v>
      </c>
      <c r="D187" s="124">
        <v>1</v>
      </c>
      <c r="E187" s="285" t="s">
        <v>666</v>
      </c>
      <c r="F187" s="292" t="s">
        <v>241</v>
      </c>
      <c r="G187" s="173"/>
      <c r="H187" s="173"/>
      <c r="I187" s="173"/>
    </row>
    <row r="188" spans="1:9" ht="27.75" customHeight="1">
      <c r="A188" s="120">
        <v>2700</v>
      </c>
      <c r="B188" s="129" t="s">
        <v>25</v>
      </c>
      <c r="C188" s="121">
        <v>0</v>
      </c>
      <c r="D188" s="122">
        <v>0</v>
      </c>
      <c r="E188" s="281" t="s">
        <v>619</v>
      </c>
      <c r="F188" s="165" t="s">
        <v>242</v>
      </c>
      <c r="G188" s="41"/>
      <c r="H188" s="41">
        <v>0</v>
      </c>
      <c r="I188" s="41"/>
    </row>
    <row r="189" spans="1:9" ht="22.5" hidden="1" customHeight="1">
      <c r="A189" s="111"/>
      <c r="B189" s="112"/>
      <c r="C189" s="113"/>
      <c r="D189" s="114"/>
      <c r="E189" s="285" t="s">
        <v>512</v>
      </c>
      <c r="F189" s="286"/>
      <c r="G189" s="173"/>
      <c r="H189" s="173"/>
      <c r="I189" s="173"/>
    </row>
    <row r="190" spans="1:9" ht="30" hidden="1" customHeight="1">
      <c r="A190" s="120">
        <v>2710</v>
      </c>
      <c r="B190" s="129" t="s">
        <v>25</v>
      </c>
      <c r="C190" s="121">
        <v>1</v>
      </c>
      <c r="D190" s="122">
        <v>0</v>
      </c>
      <c r="E190" s="287" t="s">
        <v>751</v>
      </c>
      <c r="F190" s="287" t="s">
        <v>243</v>
      </c>
      <c r="G190" s="173"/>
      <c r="H190" s="173"/>
      <c r="I190" s="173"/>
    </row>
    <row r="191" spans="1:9" ht="39" hidden="1" customHeight="1">
      <c r="A191" s="120"/>
      <c r="B191" s="112"/>
      <c r="C191" s="121"/>
      <c r="D191" s="122"/>
      <c r="E191" s="285" t="s">
        <v>507</v>
      </c>
      <c r="F191" s="287"/>
      <c r="G191" s="288"/>
      <c r="H191" s="288"/>
      <c r="I191" s="288"/>
    </row>
    <row r="192" spans="1:9" ht="24" hidden="1" customHeight="1">
      <c r="A192" s="120">
        <v>2711</v>
      </c>
      <c r="B192" s="131" t="s">
        <v>25</v>
      </c>
      <c r="C192" s="18">
        <v>1</v>
      </c>
      <c r="D192" s="124">
        <v>1</v>
      </c>
      <c r="E192" s="285" t="s">
        <v>752</v>
      </c>
      <c r="F192" s="292" t="s">
        <v>244</v>
      </c>
      <c r="G192" s="173"/>
      <c r="H192" s="173"/>
      <c r="I192" s="173"/>
    </row>
    <row r="193" spans="1:11" ht="25.5" hidden="1" customHeight="1">
      <c r="A193" s="120">
        <v>2712</v>
      </c>
      <c r="B193" s="131" t="s">
        <v>25</v>
      </c>
      <c r="C193" s="18">
        <v>1</v>
      </c>
      <c r="D193" s="124">
        <v>2</v>
      </c>
      <c r="E193" s="285" t="s">
        <v>753</v>
      </c>
      <c r="F193" s="292" t="s">
        <v>245</v>
      </c>
      <c r="G193" s="173"/>
      <c r="H193" s="173"/>
      <c r="I193" s="173"/>
    </row>
    <row r="194" spans="1:11" ht="24.75" hidden="1" customHeight="1">
      <c r="A194" s="120">
        <v>2713</v>
      </c>
      <c r="B194" s="131" t="s">
        <v>25</v>
      </c>
      <c r="C194" s="18">
        <v>1</v>
      </c>
      <c r="D194" s="124">
        <v>3</v>
      </c>
      <c r="E194" s="285" t="s">
        <v>754</v>
      </c>
      <c r="F194" s="292" t="s">
        <v>246</v>
      </c>
      <c r="G194" s="173"/>
      <c r="H194" s="173"/>
      <c r="I194" s="173"/>
    </row>
    <row r="195" spans="1:11" ht="18.75" customHeight="1">
      <c r="A195" s="120">
        <v>2720</v>
      </c>
      <c r="B195" s="129" t="s">
        <v>25</v>
      </c>
      <c r="C195" s="121">
        <v>2</v>
      </c>
      <c r="D195" s="122">
        <v>0</v>
      </c>
      <c r="E195" s="287" t="s">
        <v>667</v>
      </c>
      <c r="F195" s="287" t="s">
        <v>247</v>
      </c>
      <c r="G195" s="173"/>
      <c r="H195" s="173">
        <v>0</v>
      </c>
      <c r="I195" s="173"/>
    </row>
    <row r="196" spans="1:11" ht="18.75" customHeight="1">
      <c r="A196" s="120"/>
      <c r="B196" s="112"/>
      <c r="C196" s="121"/>
      <c r="D196" s="122"/>
      <c r="E196" s="285" t="s">
        <v>507</v>
      </c>
      <c r="F196" s="287"/>
      <c r="G196" s="288"/>
      <c r="H196" s="288"/>
      <c r="I196" s="288"/>
    </row>
    <row r="197" spans="1:11" ht="24.75" customHeight="1">
      <c r="A197" s="120">
        <v>2721</v>
      </c>
      <c r="B197" s="131" t="s">
        <v>25</v>
      </c>
      <c r="C197" s="18">
        <v>2</v>
      </c>
      <c r="D197" s="124">
        <v>1</v>
      </c>
      <c r="E197" s="285" t="s">
        <v>668</v>
      </c>
      <c r="F197" s="292" t="s">
        <v>248</v>
      </c>
      <c r="G197" s="173"/>
      <c r="H197" s="173">
        <v>0</v>
      </c>
      <c r="I197" s="173"/>
    </row>
    <row r="198" spans="1:11" ht="28.5" customHeight="1">
      <c r="A198" s="120">
        <v>2722</v>
      </c>
      <c r="B198" s="131" t="s">
        <v>25</v>
      </c>
      <c r="C198" s="18">
        <v>2</v>
      </c>
      <c r="D198" s="124">
        <v>2</v>
      </c>
      <c r="E198" s="285" t="s">
        <v>669</v>
      </c>
      <c r="F198" s="292" t="s">
        <v>249</v>
      </c>
      <c r="G198" s="173"/>
      <c r="H198" s="173"/>
      <c r="I198" s="173"/>
      <c r="K198" s="119"/>
    </row>
    <row r="199" spans="1:11" ht="23.25" hidden="1" customHeight="1">
      <c r="A199" s="120">
        <v>2723</v>
      </c>
      <c r="B199" s="131" t="s">
        <v>25</v>
      </c>
      <c r="C199" s="18">
        <v>2</v>
      </c>
      <c r="D199" s="124">
        <v>3</v>
      </c>
      <c r="E199" s="285" t="s">
        <v>670</v>
      </c>
      <c r="F199" s="292" t="s">
        <v>250</v>
      </c>
      <c r="G199" s="173"/>
      <c r="H199" s="173"/>
      <c r="I199" s="173"/>
    </row>
    <row r="200" spans="1:11" ht="36" hidden="1" customHeight="1">
      <c r="A200" s="120">
        <v>2724</v>
      </c>
      <c r="B200" s="131" t="s">
        <v>25</v>
      </c>
      <c r="C200" s="18">
        <v>2</v>
      </c>
      <c r="D200" s="124">
        <v>4</v>
      </c>
      <c r="E200" s="285" t="s">
        <v>671</v>
      </c>
      <c r="F200" s="292" t="s">
        <v>251</v>
      </c>
      <c r="G200" s="173"/>
      <c r="H200" s="173"/>
      <c r="I200" s="173"/>
    </row>
    <row r="201" spans="1:11" ht="33.75" hidden="1" customHeight="1">
      <c r="A201" s="120">
        <v>2730</v>
      </c>
      <c r="B201" s="129" t="s">
        <v>25</v>
      </c>
      <c r="C201" s="121">
        <v>3</v>
      </c>
      <c r="D201" s="122">
        <v>0</v>
      </c>
      <c r="E201" s="287" t="s">
        <v>672</v>
      </c>
      <c r="F201" s="287" t="s">
        <v>252</v>
      </c>
      <c r="G201" s="173"/>
      <c r="H201" s="173"/>
      <c r="I201" s="173"/>
    </row>
    <row r="202" spans="1:11" ht="39" hidden="1" customHeight="1">
      <c r="A202" s="120"/>
      <c r="B202" s="112"/>
      <c r="C202" s="121"/>
      <c r="D202" s="122"/>
      <c r="E202" s="285" t="s">
        <v>507</v>
      </c>
      <c r="F202" s="287"/>
      <c r="G202" s="288"/>
      <c r="H202" s="288"/>
      <c r="I202" s="288"/>
    </row>
    <row r="203" spans="1:11" ht="30" hidden="1" customHeight="1">
      <c r="A203" s="120">
        <v>2731</v>
      </c>
      <c r="B203" s="131" t="s">
        <v>25</v>
      </c>
      <c r="C203" s="18">
        <v>3</v>
      </c>
      <c r="D203" s="124">
        <v>1</v>
      </c>
      <c r="E203" s="285" t="s">
        <v>673</v>
      </c>
      <c r="F203" s="289" t="s">
        <v>253</v>
      </c>
      <c r="G203" s="173"/>
      <c r="H203" s="173"/>
      <c r="I203" s="173"/>
    </row>
    <row r="204" spans="1:11" ht="18.75" hidden="1" customHeight="1">
      <c r="A204" s="120">
        <v>2732</v>
      </c>
      <c r="B204" s="131" t="s">
        <v>25</v>
      </c>
      <c r="C204" s="18">
        <v>3</v>
      </c>
      <c r="D204" s="124">
        <v>2</v>
      </c>
      <c r="E204" s="285" t="s">
        <v>674</v>
      </c>
      <c r="F204" s="289" t="s">
        <v>254</v>
      </c>
      <c r="G204" s="173"/>
      <c r="H204" s="173"/>
      <c r="I204" s="173"/>
    </row>
    <row r="205" spans="1:11" ht="25.5" hidden="1" customHeight="1">
      <c r="A205" s="120">
        <v>2733</v>
      </c>
      <c r="B205" s="131" t="s">
        <v>25</v>
      </c>
      <c r="C205" s="18">
        <v>3</v>
      </c>
      <c r="D205" s="124">
        <v>3</v>
      </c>
      <c r="E205" s="285" t="s">
        <v>675</v>
      </c>
      <c r="F205" s="289" t="s">
        <v>255</v>
      </c>
      <c r="G205" s="173"/>
      <c r="H205" s="173"/>
      <c r="I205" s="173"/>
    </row>
    <row r="206" spans="1:11" ht="54" hidden="1" customHeight="1">
      <c r="A206" s="120">
        <v>2734</v>
      </c>
      <c r="B206" s="131" t="s">
        <v>25</v>
      </c>
      <c r="C206" s="18">
        <v>3</v>
      </c>
      <c r="D206" s="124">
        <v>4</v>
      </c>
      <c r="E206" s="285" t="s">
        <v>755</v>
      </c>
      <c r="F206" s="289" t="s">
        <v>256</v>
      </c>
      <c r="G206" s="173"/>
      <c r="H206" s="173"/>
      <c r="I206" s="173"/>
    </row>
    <row r="207" spans="1:11" ht="36.75" hidden="1" customHeight="1">
      <c r="A207" s="120">
        <v>2740</v>
      </c>
      <c r="B207" s="129" t="s">
        <v>25</v>
      </c>
      <c r="C207" s="121">
        <v>4</v>
      </c>
      <c r="D207" s="122">
        <v>0</v>
      </c>
      <c r="E207" s="287" t="s">
        <v>676</v>
      </c>
      <c r="F207" s="287" t="s">
        <v>257</v>
      </c>
      <c r="G207" s="173"/>
      <c r="H207" s="173"/>
      <c r="I207" s="173"/>
    </row>
    <row r="208" spans="1:11" ht="32.25" hidden="1" customHeight="1">
      <c r="A208" s="120"/>
      <c r="B208" s="112"/>
      <c r="C208" s="121"/>
      <c r="D208" s="122"/>
      <c r="E208" s="285" t="s">
        <v>507</v>
      </c>
      <c r="F208" s="287"/>
      <c r="G208" s="288"/>
      <c r="H208" s="288"/>
      <c r="I208" s="288"/>
    </row>
    <row r="209" spans="1:11" ht="30" hidden="1" customHeight="1">
      <c r="A209" s="120">
        <v>2741</v>
      </c>
      <c r="B209" s="131" t="s">
        <v>25</v>
      </c>
      <c r="C209" s="18">
        <v>4</v>
      </c>
      <c r="D209" s="124">
        <v>1</v>
      </c>
      <c r="E209" s="285" t="s">
        <v>676</v>
      </c>
      <c r="F209" s="292" t="s">
        <v>258</v>
      </c>
      <c r="G209" s="173"/>
      <c r="H209" s="173"/>
      <c r="I209" s="173"/>
    </row>
    <row r="210" spans="1:11" ht="36" hidden="1" customHeight="1">
      <c r="A210" s="120">
        <v>2750</v>
      </c>
      <c r="B210" s="129" t="s">
        <v>25</v>
      </c>
      <c r="C210" s="121">
        <v>5</v>
      </c>
      <c r="D210" s="122">
        <v>0</v>
      </c>
      <c r="E210" s="287" t="s">
        <v>756</v>
      </c>
      <c r="F210" s="287" t="s">
        <v>259</v>
      </c>
      <c r="G210" s="173"/>
      <c r="H210" s="173"/>
      <c r="I210" s="173"/>
    </row>
    <row r="211" spans="1:11" ht="32.25" hidden="1" customHeight="1">
      <c r="A211" s="120"/>
      <c r="B211" s="112"/>
      <c r="C211" s="121"/>
      <c r="D211" s="122"/>
      <c r="E211" s="285" t="s">
        <v>507</v>
      </c>
      <c r="F211" s="287"/>
      <c r="G211" s="288"/>
      <c r="H211" s="288"/>
      <c r="I211" s="288"/>
    </row>
    <row r="212" spans="1:11" ht="45.75" hidden="1" customHeight="1">
      <c r="A212" s="120">
        <v>2751</v>
      </c>
      <c r="B212" s="131" t="s">
        <v>25</v>
      </c>
      <c r="C212" s="18">
        <v>5</v>
      </c>
      <c r="D212" s="124">
        <v>1</v>
      </c>
      <c r="E212" s="285" t="s">
        <v>756</v>
      </c>
      <c r="F212" s="292" t="s">
        <v>259</v>
      </c>
      <c r="G212" s="173"/>
      <c r="H212" s="173"/>
      <c r="I212" s="173"/>
    </row>
    <row r="213" spans="1:11" ht="34.5" hidden="1" customHeight="1">
      <c r="A213" s="120">
        <v>2760</v>
      </c>
      <c r="B213" s="129" t="s">
        <v>25</v>
      </c>
      <c r="C213" s="121">
        <v>6</v>
      </c>
      <c r="D213" s="122">
        <v>0</v>
      </c>
      <c r="E213" s="287" t="s">
        <v>677</v>
      </c>
      <c r="F213" s="287" t="s">
        <v>260</v>
      </c>
      <c r="G213" s="173"/>
      <c r="H213" s="173"/>
      <c r="I213" s="173"/>
    </row>
    <row r="214" spans="1:11" ht="37.5" hidden="1" customHeight="1">
      <c r="A214" s="120"/>
      <c r="B214" s="112"/>
      <c r="C214" s="121"/>
      <c r="D214" s="122"/>
      <c r="E214" s="285" t="s">
        <v>507</v>
      </c>
      <c r="F214" s="287"/>
      <c r="G214" s="288"/>
      <c r="H214" s="288"/>
      <c r="I214" s="288"/>
    </row>
    <row r="215" spans="1:11" ht="25.5" hidden="1" customHeight="1">
      <c r="A215" s="120">
        <v>2761</v>
      </c>
      <c r="B215" s="131" t="s">
        <v>25</v>
      </c>
      <c r="C215" s="18">
        <v>6</v>
      </c>
      <c r="D215" s="124">
        <v>1</v>
      </c>
      <c r="E215" s="285" t="s">
        <v>678</v>
      </c>
      <c r="F215" s="287"/>
      <c r="G215" s="173"/>
      <c r="H215" s="173"/>
      <c r="I215" s="173"/>
    </row>
    <row r="216" spans="1:11" ht="24.75" hidden="1" customHeight="1">
      <c r="A216" s="120">
        <v>2762</v>
      </c>
      <c r="B216" s="131" t="s">
        <v>25</v>
      </c>
      <c r="C216" s="18">
        <v>6</v>
      </c>
      <c r="D216" s="124">
        <v>2</v>
      </c>
      <c r="E216" s="285" t="s">
        <v>677</v>
      </c>
      <c r="F216" s="292" t="s">
        <v>261</v>
      </c>
      <c r="G216" s="173"/>
      <c r="H216" s="173"/>
      <c r="I216" s="173"/>
    </row>
    <row r="217" spans="1:11" ht="42.75">
      <c r="A217" s="120">
        <v>2800</v>
      </c>
      <c r="B217" s="129" t="s">
        <v>26</v>
      </c>
      <c r="C217" s="121">
        <v>0</v>
      </c>
      <c r="D217" s="122">
        <v>0</v>
      </c>
      <c r="E217" s="281" t="s">
        <v>620</v>
      </c>
      <c r="F217" s="165" t="s">
        <v>262</v>
      </c>
      <c r="G217" s="41">
        <f>G222+G231+G236</f>
        <v>247700</v>
      </c>
      <c r="H217" s="41">
        <f>H222+H231+H236</f>
        <v>80700</v>
      </c>
      <c r="I217" s="41">
        <f>I222+I231+I236</f>
        <v>167000</v>
      </c>
      <c r="K217" s="119"/>
    </row>
    <row r="218" spans="1:11">
      <c r="A218" s="111"/>
      <c r="B218" s="112"/>
      <c r="C218" s="113"/>
      <c r="D218" s="114"/>
      <c r="E218" s="285" t="s">
        <v>512</v>
      </c>
      <c r="F218" s="286"/>
      <c r="G218" s="173"/>
      <c r="H218" s="173"/>
      <c r="I218" s="173"/>
    </row>
    <row r="219" spans="1:11">
      <c r="A219" s="120">
        <v>2810</v>
      </c>
      <c r="B219" s="131" t="s">
        <v>26</v>
      </c>
      <c r="C219" s="18">
        <v>1</v>
      </c>
      <c r="D219" s="124">
        <v>0</v>
      </c>
      <c r="E219" s="287" t="s">
        <v>679</v>
      </c>
      <c r="F219" s="287" t="s">
        <v>263</v>
      </c>
      <c r="G219" s="173"/>
      <c r="H219" s="173"/>
      <c r="I219" s="173"/>
    </row>
    <row r="220" spans="1:11">
      <c r="A220" s="120"/>
      <c r="B220" s="112"/>
      <c r="C220" s="121"/>
      <c r="D220" s="122"/>
      <c r="E220" s="285" t="s">
        <v>507</v>
      </c>
      <c r="F220" s="287"/>
      <c r="G220" s="288"/>
      <c r="H220" s="288"/>
      <c r="I220" s="296"/>
    </row>
    <row r="221" spans="1:11" ht="13.5">
      <c r="A221" s="120">
        <v>2811</v>
      </c>
      <c r="B221" s="131" t="s">
        <v>26</v>
      </c>
      <c r="C221" s="18">
        <v>1</v>
      </c>
      <c r="D221" s="124">
        <v>1</v>
      </c>
      <c r="E221" s="285" t="s">
        <v>679</v>
      </c>
      <c r="F221" s="292" t="s">
        <v>264</v>
      </c>
      <c r="G221" s="173"/>
      <c r="H221" s="173"/>
      <c r="I221" s="173"/>
    </row>
    <row r="222" spans="1:11">
      <c r="A222" s="120">
        <v>2820</v>
      </c>
      <c r="B222" s="129" t="s">
        <v>26</v>
      </c>
      <c r="C222" s="121">
        <v>2</v>
      </c>
      <c r="D222" s="122">
        <v>0</v>
      </c>
      <c r="E222" s="287" t="s">
        <v>680</v>
      </c>
      <c r="F222" s="287" t="s">
        <v>265</v>
      </c>
      <c r="G222" s="173">
        <f>H222+I222</f>
        <v>237100</v>
      </c>
      <c r="H222" s="173">
        <f>H224+H226+H227</f>
        <v>70100</v>
      </c>
      <c r="I222" s="173">
        <v>167000</v>
      </c>
    </row>
    <row r="223" spans="1:11">
      <c r="A223" s="120"/>
      <c r="B223" s="112"/>
      <c r="C223" s="121"/>
      <c r="D223" s="122"/>
      <c r="E223" s="285" t="s">
        <v>507</v>
      </c>
      <c r="F223" s="287"/>
      <c r="G223" s="288"/>
      <c r="H223" s="288"/>
      <c r="I223" s="288"/>
      <c r="K223" s="119"/>
    </row>
    <row r="224" spans="1:11">
      <c r="A224" s="120">
        <v>2821</v>
      </c>
      <c r="B224" s="131" t="s">
        <v>26</v>
      </c>
      <c r="C224" s="18">
        <v>2</v>
      </c>
      <c r="D224" s="124">
        <v>1</v>
      </c>
      <c r="E224" s="285" t="s">
        <v>609</v>
      </c>
      <c r="F224" s="287"/>
      <c r="G224" s="173">
        <v>23000</v>
      </c>
      <c r="H224" s="173">
        <v>23000</v>
      </c>
      <c r="I224" s="173"/>
    </row>
    <row r="225" spans="1:9">
      <c r="A225" s="120">
        <v>2822</v>
      </c>
      <c r="B225" s="131" t="s">
        <v>26</v>
      </c>
      <c r="C225" s="18">
        <v>2</v>
      </c>
      <c r="D225" s="124">
        <v>2</v>
      </c>
      <c r="E225" s="285" t="s">
        <v>681</v>
      </c>
      <c r="F225" s="287"/>
      <c r="G225" s="173"/>
      <c r="H225" s="173"/>
      <c r="I225" s="173"/>
    </row>
    <row r="226" spans="1:9" ht="13.5">
      <c r="A226" s="120">
        <v>2823</v>
      </c>
      <c r="B226" s="131" t="s">
        <v>26</v>
      </c>
      <c r="C226" s="18">
        <v>2</v>
      </c>
      <c r="D226" s="124">
        <v>3</v>
      </c>
      <c r="E226" s="285" t="s">
        <v>682</v>
      </c>
      <c r="F226" s="292" t="s">
        <v>266</v>
      </c>
      <c r="G226" s="173">
        <f>H226+I226</f>
        <v>208000</v>
      </c>
      <c r="H226" s="173">
        <v>41000</v>
      </c>
      <c r="I226" s="173">
        <v>167000</v>
      </c>
    </row>
    <row r="227" spans="1:9" ht="13.5">
      <c r="A227" s="120">
        <v>2824</v>
      </c>
      <c r="B227" s="131" t="s">
        <v>26</v>
      </c>
      <c r="C227" s="18">
        <v>2</v>
      </c>
      <c r="D227" s="124">
        <v>4</v>
      </c>
      <c r="E227" s="285" t="s">
        <v>683</v>
      </c>
      <c r="F227" s="292"/>
      <c r="G227" s="173">
        <v>6100</v>
      </c>
      <c r="H227" s="173">
        <v>6100</v>
      </c>
      <c r="I227" s="173"/>
    </row>
    <row r="228" spans="1:9" ht="13.5">
      <c r="A228" s="120">
        <v>2825</v>
      </c>
      <c r="B228" s="131" t="s">
        <v>26</v>
      </c>
      <c r="C228" s="18">
        <v>2</v>
      </c>
      <c r="D228" s="124">
        <v>5</v>
      </c>
      <c r="E228" s="285" t="s">
        <v>610</v>
      </c>
      <c r="F228" s="292"/>
      <c r="G228" s="173"/>
      <c r="H228" s="173"/>
      <c r="I228" s="173"/>
    </row>
    <row r="229" spans="1:9" ht="13.5">
      <c r="A229" s="120">
        <v>2826</v>
      </c>
      <c r="B229" s="131" t="s">
        <v>26</v>
      </c>
      <c r="C229" s="18">
        <v>2</v>
      </c>
      <c r="D229" s="124">
        <v>6</v>
      </c>
      <c r="E229" s="285" t="s">
        <v>780</v>
      </c>
      <c r="F229" s="292"/>
      <c r="G229" s="173"/>
      <c r="H229" s="173"/>
      <c r="I229" s="173"/>
    </row>
    <row r="230" spans="1:9" ht="27">
      <c r="A230" s="120">
        <v>2827</v>
      </c>
      <c r="B230" s="131" t="s">
        <v>26</v>
      </c>
      <c r="C230" s="18">
        <v>2</v>
      </c>
      <c r="D230" s="124">
        <v>7</v>
      </c>
      <c r="E230" s="285" t="s">
        <v>757</v>
      </c>
      <c r="F230" s="292"/>
      <c r="G230" s="173">
        <v>0</v>
      </c>
      <c r="H230" s="173">
        <v>0</v>
      </c>
      <c r="I230" s="173"/>
    </row>
    <row r="231" spans="1:9" ht="42.75">
      <c r="A231" s="120">
        <v>2830</v>
      </c>
      <c r="B231" s="129" t="s">
        <v>26</v>
      </c>
      <c r="C231" s="121">
        <v>3</v>
      </c>
      <c r="D231" s="122">
        <v>0</v>
      </c>
      <c r="E231" s="287" t="s">
        <v>684</v>
      </c>
      <c r="F231" s="293" t="s">
        <v>267</v>
      </c>
      <c r="G231" s="173">
        <f>G233+G234</f>
        <v>7600</v>
      </c>
      <c r="H231" s="173">
        <f>H233+H234</f>
        <v>7600</v>
      </c>
      <c r="I231" s="173"/>
    </row>
    <row r="232" spans="1:9">
      <c r="A232" s="120"/>
      <c r="B232" s="112"/>
      <c r="C232" s="121"/>
      <c r="D232" s="122"/>
      <c r="E232" s="285" t="s">
        <v>507</v>
      </c>
      <c r="F232" s="287"/>
      <c r="G232" s="288"/>
      <c r="H232" s="288"/>
      <c r="I232" s="288"/>
    </row>
    <row r="233" spans="1:9">
      <c r="A233" s="120">
        <v>2831</v>
      </c>
      <c r="B233" s="131" t="s">
        <v>26</v>
      </c>
      <c r="C233" s="18">
        <v>3</v>
      </c>
      <c r="D233" s="124">
        <v>1</v>
      </c>
      <c r="E233" s="285" t="s">
        <v>685</v>
      </c>
      <c r="F233" s="293"/>
      <c r="G233" s="173">
        <v>5500</v>
      </c>
      <c r="H233" s="173">
        <v>5500</v>
      </c>
      <c r="I233" s="173"/>
    </row>
    <row r="234" spans="1:9">
      <c r="A234" s="120">
        <v>2832</v>
      </c>
      <c r="B234" s="131" t="s">
        <v>26</v>
      </c>
      <c r="C234" s="18">
        <v>3</v>
      </c>
      <c r="D234" s="124">
        <v>2</v>
      </c>
      <c r="E234" s="285" t="s">
        <v>686</v>
      </c>
      <c r="F234" s="293"/>
      <c r="G234" s="173">
        <v>2100</v>
      </c>
      <c r="H234" s="173">
        <v>2100</v>
      </c>
      <c r="I234" s="173"/>
    </row>
    <row r="235" spans="1:9" ht="13.5">
      <c r="A235" s="120">
        <v>2833</v>
      </c>
      <c r="B235" s="131" t="s">
        <v>26</v>
      </c>
      <c r="C235" s="18">
        <v>3</v>
      </c>
      <c r="D235" s="124">
        <v>3</v>
      </c>
      <c r="E235" s="285" t="s">
        <v>758</v>
      </c>
      <c r="F235" s="292" t="s">
        <v>268</v>
      </c>
      <c r="G235" s="173"/>
      <c r="H235" s="173"/>
      <c r="I235" s="173"/>
    </row>
    <row r="236" spans="1:9" ht="28.5">
      <c r="A236" s="120">
        <v>2840</v>
      </c>
      <c r="B236" s="129" t="s">
        <v>26</v>
      </c>
      <c r="C236" s="121">
        <v>4</v>
      </c>
      <c r="D236" s="122">
        <v>0</v>
      </c>
      <c r="E236" s="287" t="s">
        <v>687</v>
      </c>
      <c r="F236" s="293" t="s">
        <v>269</v>
      </c>
      <c r="G236" s="173">
        <f>G239</f>
        <v>3000</v>
      </c>
      <c r="H236" s="173">
        <f>H239</f>
        <v>3000</v>
      </c>
      <c r="I236" s="173"/>
    </row>
    <row r="237" spans="1:9">
      <c r="A237" s="120"/>
      <c r="B237" s="112"/>
      <c r="C237" s="121"/>
      <c r="D237" s="122"/>
      <c r="E237" s="285" t="s">
        <v>507</v>
      </c>
      <c r="F237" s="287"/>
      <c r="G237" s="288"/>
      <c r="H237" s="288"/>
      <c r="I237" s="288"/>
    </row>
    <row r="238" spans="1:9">
      <c r="A238" s="120">
        <v>2841</v>
      </c>
      <c r="B238" s="131" t="s">
        <v>26</v>
      </c>
      <c r="C238" s="18">
        <v>4</v>
      </c>
      <c r="D238" s="124">
        <v>1</v>
      </c>
      <c r="E238" s="285" t="s">
        <v>611</v>
      </c>
      <c r="F238" s="293"/>
      <c r="G238" s="173"/>
      <c r="H238" s="173"/>
      <c r="I238" s="173"/>
    </row>
    <row r="239" spans="1:9" ht="40.5">
      <c r="A239" s="120">
        <v>2842</v>
      </c>
      <c r="B239" s="131" t="s">
        <v>26</v>
      </c>
      <c r="C239" s="18">
        <v>4</v>
      </c>
      <c r="D239" s="124">
        <v>2</v>
      </c>
      <c r="E239" s="285" t="s">
        <v>759</v>
      </c>
      <c r="F239" s="293"/>
      <c r="G239" s="173">
        <v>3000</v>
      </c>
      <c r="H239" s="173">
        <v>3000</v>
      </c>
      <c r="I239" s="173"/>
    </row>
    <row r="240" spans="1:9" ht="27">
      <c r="A240" s="120">
        <v>2843</v>
      </c>
      <c r="B240" s="131" t="s">
        <v>26</v>
      </c>
      <c r="C240" s="18">
        <v>4</v>
      </c>
      <c r="D240" s="124">
        <v>3</v>
      </c>
      <c r="E240" s="285" t="s">
        <v>687</v>
      </c>
      <c r="F240" s="292" t="s">
        <v>270</v>
      </c>
      <c r="G240" s="173"/>
      <c r="H240" s="173"/>
      <c r="I240" s="173"/>
    </row>
    <row r="241" spans="1:9" ht="42.75">
      <c r="A241" s="120">
        <v>2850</v>
      </c>
      <c r="B241" s="129" t="s">
        <v>26</v>
      </c>
      <c r="C241" s="121">
        <v>5</v>
      </c>
      <c r="D241" s="122">
        <v>0</v>
      </c>
      <c r="E241" s="293" t="s">
        <v>760</v>
      </c>
      <c r="F241" s="293" t="s">
        <v>271</v>
      </c>
      <c r="G241" s="173"/>
      <c r="H241" s="173"/>
      <c r="I241" s="173"/>
    </row>
    <row r="242" spans="1:9">
      <c r="A242" s="120"/>
      <c r="B242" s="112"/>
      <c r="C242" s="121"/>
      <c r="D242" s="122"/>
      <c r="E242" s="285" t="s">
        <v>507</v>
      </c>
      <c r="F242" s="287"/>
      <c r="G242" s="288"/>
      <c r="H242" s="288"/>
      <c r="I242" s="288"/>
    </row>
    <row r="243" spans="1:9" ht="1.5" customHeight="1">
      <c r="A243" s="120">
        <v>2851</v>
      </c>
      <c r="B243" s="129" t="s">
        <v>26</v>
      </c>
      <c r="C243" s="121">
        <v>5</v>
      </c>
      <c r="D243" s="122">
        <v>1</v>
      </c>
      <c r="E243" s="292" t="s">
        <v>760</v>
      </c>
      <c r="F243" s="292" t="s">
        <v>272</v>
      </c>
      <c r="G243" s="173"/>
      <c r="H243" s="173"/>
      <c r="I243" s="173"/>
    </row>
    <row r="244" spans="1:9" ht="28.5" hidden="1">
      <c r="A244" s="120">
        <v>2860</v>
      </c>
      <c r="B244" s="129" t="s">
        <v>26</v>
      </c>
      <c r="C244" s="121">
        <v>6</v>
      </c>
      <c r="D244" s="122">
        <v>0</v>
      </c>
      <c r="E244" s="293" t="s">
        <v>688</v>
      </c>
      <c r="F244" s="293" t="s">
        <v>335</v>
      </c>
      <c r="G244" s="173"/>
      <c r="H244" s="173"/>
      <c r="I244" s="173"/>
    </row>
    <row r="245" spans="1:9" hidden="1">
      <c r="A245" s="120"/>
      <c r="B245" s="112"/>
      <c r="C245" s="121"/>
      <c r="D245" s="122"/>
      <c r="E245" s="285" t="s">
        <v>507</v>
      </c>
      <c r="F245" s="287"/>
      <c r="G245" s="288"/>
      <c r="H245" s="288"/>
      <c r="I245" s="288"/>
    </row>
    <row r="246" spans="1:9" ht="27" hidden="1">
      <c r="A246" s="120">
        <v>2861</v>
      </c>
      <c r="B246" s="131" t="s">
        <v>26</v>
      </c>
      <c r="C246" s="18">
        <v>6</v>
      </c>
      <c r="D246" s="124">
        <v>1</v>
      </c>
      <c r="E246" s="292" t="s">
        <v>688</v>
      </c>
      <c r="F246" s="292" t="s">
        <v>336</v>
      </c>
      <c r="G246" s="173"/>
      <c r="H246" s="173"/>
      <c r="I246" s="173"/>
    </row>
    <row r="247" spans="1:9" ht="42.75">
      <c r="A247" s="120">
        <v>2900</v>
      </c>
      <c r="B247" s="129" t="s">
        <v>27</v>
      </c>
      <c r="C247" s="121">
        <v>0</v>
      </c>
      <c r="D247" s="122">
        <v>0</v>
      </c>
      <c r="E247" s="281" t="s">
        <v>621</v>
      </c>
      <c r="F247" s="165" t="s">
        <v>337</v>
      </c>
      <c r="G247" s="41">
        <f>H247</f>
        <v>540500</v>
      </c>
      <c r="H247" s="41">
        <f>H249+H265</f>
        <v>540500</v>
      </c>
      <c r="I247" s="41">
        <v>0</v>
      </c>
    </row>
    <row r="248" spans="1:9">
      <c r="A248" s="111"/>
      <c r="B248" s="112"/>
      <c r="C248" s="113"/>
      <c r="D248" s="114"/>
      <c r="E248" s="285" t="s">
        <v>512</v>
      </c>
      <c r="F248" s="286"/>
      <c r="G248" s="182"/>
      <c r="H248" s="182"/>
      <c r="I248" s="182"/>
    </row>
    <row r="249" spans="1:9" ht="28.5">
      <c r="A249" s="120">
        <v>2910</v>
      </c>
      <c r="B249" s="129" t="s">
        <v>27</v>
      </c>
      <c r="C249" s="121">
        <v>1</v>
      </c>
      <c r="D249" s="122">
        <v>0</v>
      </c>
      <c r="E249" s="287" t="s">
        <v>689</v>
      </c>
      <c r="F249" s="287" t="s">
        <v>338</v>
      </c>
      <c r="G249" s="173">
        <v>394500</v>
      </c>
      <c r="H249" s="173">
        <v>394500</v>
      </c>
      <c r="I249" s="173">
        <v>0</v>
      </c>
    </row>
    <row r="250" spans="1:9">
      <c r="A250" s="120"/>
      <c r="B250" s="112"/>
      <c r="C250" s="121"/>
      <c r="D250" s="122"/>
      <c r="E250" s="285" t="s">
        <v>507</v>
      </c>
      <c r="F250" s="287"/>
      <c r="G250" s="288"/>
      <c r="H250" s="288"/>
      <c r="I250" s="288"/>
    </row>
    <row r="251" spans="1:9" ht="13.5">
      <c r="A251" s="120">
        <v>2911</v>
      </c>
      <c r="B251" s="131" t="s">
        <v>27</v>
      </c>
      <c r="C251" s="18">
        <v>1</v>
      </c>
      <c r="D251" s="124">
        <v>1</v>
      </c>
      <c r="E251" s="285" t="s">
        <v>690</v>
      </c>
      <c r="F251" s="292" t="s">
        <v>339</v>
      </c>
      <c r="G251" s="173">
        <v>394500</v>
      </c>
      <c r="H251" s="173">
        <v>394500</v>
      </c>
      <c r="I251" s="173">
        <v>0</v>
      </c>
    </row>
    <row r="252" spans="1:9" ht="13.5">
      <c r="A252" s="120">
        <v>2912</v>
      </c>
      <c r="B252" s="131" t="s">
        <v>27</v>
      </c>
      <c r="C252" s="18">
        <v>1</v>
      </c>
      <c r="D252" s="124">
        <v>2</v>
      </c>
      <c r="E252" s="285" t="s">
        <v>691</v>
      </c>
      <c r="F252" s="292" t="s">
        <v>340</v>
      </c>
      <c r="G252" s="173"/>
      <c r="H252" s="173"/>
      <c r="I252" s="173"/>
    </row>
    <row r="253" spans="1:9" ht="14.25" customHeight="1">
      <c r="A253" s="120">
        <v>2920</v>
      </c>
      <c r="B253" s="129" t="s">
        <v>27</v>
      </c>
      <c r="C253" s="121">
        <v>2</v>
      </c>
      <c r="D253" s="122">
        <v>0</v>
      </c>
      <c r="E253" s="287" t="s">
        <v>692</v>
      </c>
      <c r="F253" s="287" t="s">
        <v>341</v>
      </c>
      <c r="G253" s="173"/>
      <c r="H253" s="173"/>
      <c r="I253" s="173"/>
    </row>
    <row r="254" spans="1:9" ht="26.25" hidden="1" customHeight="1">
      <c r="A254" s="120"/>
      <c r="B254" s="112"/>
      <c r="C254" s="121"/>
      <c r="D254" s="122"/>
      <c r="E254" s="285" t="s">
        <v>507</v>
      </c>
      <c r="F254" s="287"/>
      <c r="G254" s="288"/>
      <c r="H254" s="288"/>
      <c r="I254" s="288"/>
    </row>
    <row r="255" spans="1:9" ht="27" hidden="1" customHeight="1">
      <c r="A255" s="120">
        <v>2921</v>
      </c>
      <c r="B255" s="131" t="s">
        <v>27</v>
      </c>
      <c r="C255" s="18">
        <v>2</v>
      </c>
      <c r="D255" s="124">
        <v>1</v>
      </c>
      <c r="E255" s="285" t="s">
        <v>693</v>
      </c>
      <c r="F255" s="292" t="s">
        <v>342</v>
      </c>
      <c r="G255" s="173"/>
      <c r="H255" s="173"/>
      <c r="I255" s="173"/>
    </row>
    <row r="256" spans="1:9" ht="29.25" customHeight="1">
      <c r="A256" s="120">
        <v>2922</v>
      </c>
      <c r="B256" s="131" t="s">
        <v>27</v>
      </c>
      <c r="C256" s="18">
        <v>2</v>
      </c>
      <c r="D256" s="124">
        <v>2</v>
      </c>
      <c r="E256" s="285" t="s">
        <v>694</v>
      </c>
      <c r="F256" s="292" t="s">
        <v>343</v>
      </c>
      <c r="G256" s="173"/>
      <c r="H256" s="173"/>
      <c r="I256" s="173"/>
    </row>
    <row r="257" spans="1:11" ht="1.5" hidden="1" customHeight="1">
      <c r="A257" s="120">
        <v>2930</v>
      </c>
      <c r="B257" s="129" t="s">
        <v>27</v>
      </c>
      <c r="C257" s="121">
        <v>3</v>
      </c>
      <c r="D257" s="122">
        <v>0</v>
      </c>
      <c r="E257" s="287" t="s">
        <v>695</v>
      </c>
      <c r="F257" s="287" t="s">
        <v>344</v>
      </c>
      <c r="G257" s="173"/>
      <c r="H257" s="173"/>
      <c r="I257" s="173"/>
    </row>
    <row r="258" spans="1:11" ht="23.25" hidden="1" customHeight="1">
      <c r="A258" s="120"/>
      <c r="B258" s="112"/>
      <c r="C258" s="121"/>
      <c r="D258" s="122"/>
      <c r="E258" s="285" t="s">
        <v>507</v>
      </c>
      <c r="F258" s="287"/>
      <c r="G258" s="288"/>
      <c r="H258" s="288"/>
      <c r="I258" s="288"/>
    </row>
    <row r="259" spans="1:11" ht="22.5" hidden="1" customHeight="1">
      <c r="A259" s="120">
        <v>2931</v>
      </c>
      <c r="B259" s="131" t="s">
        <v>27</v>
      </c>
      <c r="C259" s="18">
        <v>3</v>
      </c>
      <c r="D259" s="124">
        <v>1</v>
      </c>
      <c r="E259" s="285" t="s">
        <v>696</v>
      </c>
      <c r="F259" s="292" t="s">
        <v>345</v>
      </c>
      <c r="G259" s="173"/>
      <c r="H259" s="173"/>
      <c r="I259" s="173"/>
    </row>
    <row r="260" spans="1:11" ht="24" hidden="1" customHeight="1">
      <c r="A260" s="120">
        <v>2932</v>
      </c>
      <c r="B260" s="131" t="s">
        <v>27</v>
      </c>
      <c r="C260" s="18">
        <v>3</v>
      </c>
      <c r="D260" s="124">
        <v>2</v>
      </c>
      <c r="E260" s="285" t="s">
        <v>697</v>
      </c>
      <c r="F260" s="292"/>
      <c r="G260" s="173"/>
      <c r="H260" s="173"/>
      <c r="I260" s="173"/>
    </row>
    <row r="261" spans="1:11" ht="18.75" hidden="1" customHeight="1">
      <c r="A261" s="120">
        <v>2940</v>
      </c>
      <c r="B261" s="129" t="s">
        <v>27</v>
      </c>
      <c r="C261" s="121">
        <v>4</v>
      </c>
      <c r="D261" s="122">
        <v>0</v>
      </c>
      <c r="E261" s="287" t="s">
        <v>698</v>
      </c>
      <c r="F261" s="287" t="s">
        <v>346</v>
      </c>
      <c r="G261" s="173"/>
      <c r="H261" s="173"/>
      <c r="I261" s="173"/>
    </row>
    <row r="262" spans="1:11" ht="22.5" hidden="1" customHeight="1">
      <c r="A262" s="120"/>
      <c r="B262" s="112"/>
      <c r="C262" s="121"/>
      <c r="D262" s="122"/>
      <c r="E262" s="285" t="s">
        <v>507</v>
      </c>
      <c r="F262" s="287"/>
      <c r="G262" s="288"/>
      <c r="H262" s="288"/>
      <c r="I262" s="288"/>
    </row>
    <row r="263" spans="1:11" ht="32.25" hidden="1" customHeight="1">
      <c r="A263" s="120">
        <v>2941</v>
      </c>
      <c r="B263" s="131" t="s">
        <v>27</v>
      </c>
      <c r="C263" s="18">
        <v>4</v>
      </c>
      <c r="D263" s="124">
        <v>1</v>
      </c>
      <c r="E263" s="285" t="s">
        <v>699</v>
      </c>
      <c r="F263" s="292" t="s">
        <v>347</v>
      </c>
      <c r="G263" s="173"/>
      <c r="H263" s="173"/>
      <c r="I263" s="173"/>
    </row>
    <row r="264" spans="1:11" ht="13.5" hidden="1" customHeight="1">
      <c r="A264" s="120">
        <v>2942</v>
      </c>
      <c r="B264" s="131" t="s">
        <v>27</v>
      </c>
      <c r="C264" s="18">
        <v>4</v>
      </c>
      <c r="D264" s="124">
        <v>2</v>
      </c>
      <c r="E264" s="285" t="s">
        <v>700</v>
      </c>
      <c r="F264" s="292" t="s">
        <v>348</v>
      </c>
      <c r="G264" s="173"/>
      <c r="H264" s="173"/>
      <c r="I264" s="173"/>
    </row>
    <row r="265" spans="1:11" ht="28.5">
      <c r="A265" s="120">
        <v>2950</v>
      </c>
      <c r="B265" s="129" t="s">
        <v>27</v>
      </c>
      <c r="C265" s="121">
        <v>5</v>
      </c>
      <c r="D265" s="122">
        <v>0</v>
      </c>
      <c r="E265" s="287" t="s">
        <v>701</v>
      </c>
      <c r="F265" s="287" t="s">
        <v>349</v>
      </c>
      <c r="G265" s="173">
        <f>H267+I265</f>
        <v>146000</v>
      </c>
      <c r="H265" s="173">
        <v>146000</v>
      </c>
      <c r="I265" s="173"/>
    </row>
    <row r="266" spans="1:11">
      <c r="A266" s="120"/>
      <c r="B266" s="112"/>
      <c r="C266" s="121"/>
      <c r="D266" s="122"/>
      <c r="E266" s="285" t="s">
        <v>507</v>
      </c>
      <c r="F266" s="287"/>
      <c r="G266" s="288"/>
      <c r="H266" s="288"/>
      <c r="I266" s="288"/>
    </row>
    <row r="267" spans="1:11">
      <c r="A267" s="120">
        <v>2951</v>
      </c>
      <c r="B267" s="131" t="s">
        <v>27</v>
      </c>
      <c r="C267" s="18">
        <v>5</v>
      </c>
      <c r="D267" s="124">
        <v>1</v>
      </c>
      <c r="E267" s="285" t="s">
        <v>702</v>
      </c>
      <c r="F267" s="287"/>
      <c r="G267" s="173">
        <v>146000</v>
      </c>
      <c r="H267" s="173">
        <v>146000</v>
      </c>
      <c r="I267" s="173"/>
    </row>
    <row r="268" spans="1:11" ht="13.5">
      <c r="A268" s="120">
        <v>2952</v>
      </c>
      <c r="B268" s="131" t="s">
        <v>27</v>
      </c>
      <c r="C268" s="18">
        <v>5</v>
      </c>
      <c r="D268" s="124">
        <v>2</v>
      </c>
      <c r="E268" s="285" t="s">
        <v>703</v>
      </c>
      <c r="F268" s="292" t="s">
        <v>350</v>
      </c>
      <c r="G268" s="173"/>
      <c r="H268" s="173"/>
      <c r="I268" s="173"/>
    </row>
    <row r="269" spans="1:11" ht="28.5">
      <c r="A269" s="120">
        <v>2960</v>
      </c>
      <c r="B269" s="129" t="s">
        <v>27</v>
      </c>
      <c r="C269" s="121">
        <v>6</v>
      </c>
      <c r="D269" s="122">
        <v>0</v>
      </c>
      <c r="E269" s="287" t="s">
        <v>772</v>
      </c>
      <c r="F269" s="287" t="s">
        <v>351</v>
      </c>
      <c r="G269" s="173"/>
      <c r="H269" s="173"/>
      <c r="I269" s="173"/>
      <c r="K269" s="119"/>
    </row>
    <row r="270" spans="1:11" ht="1.5" customHeight="1">
      <c r="A270" s="120"/>
      <c r="B270" s="112"/>
      <c r="C270" s="121"/>
      <c r="D270" s="122"/>
      <c r="E270" s="285" t="s">
        <v>507</v>
      </c>
      <c r="F270" s="287"/>
      <c r="G270" s="288"/>
      <c r="H270" s="288"/>
      <c r="I270" s="288"/>
    </row>
    <row r="271" spans="1:11" ht="27" hidden="1">
      <c r="A271" s="120">
        <v>2961</v>
      </c>
      <c r="B271" s="131" t="s">
        <v>27</v>
      </c>
      <c r="C271" s="18">
        <v>6</v>
      </c>
      <c r="D271" s="124">
        <v>1</v>
      </c>
      <c r="E271" s="285" t="s">
        <v>772</v>
      </c>
      <c r="F271" s="292" t="s">
        <v>352</v>
      </c>
      <c r="G271" s="173"/>
      <c r="H271" s="173"/>
      <c r="I271" s="173"/>
    </row>
    <row r="272" spans="1:11" ht="28.5" hidden="1">
      <c r="A272" s="120">
        <v>2970</v>
      </c>
      <c r="B272" s="129" t="s">
        <v>27</v>
      </c>
      <c r="C272" s="121">
        <v>7</v>
      </c>
      <c r="D272" s="122">
        <v>0</v>
      </c>
      <c r="E272" s="287" t="s">
        <v>761</v>
      </c>
      <c r="F272" s="287" t="s">
        <v>353</v>
      </c>
      <c r="G272" s="173"/>
      <c r="H272" s="173"/>
      <c r="I272" s="173"/>
    </row>
    <row r="273" spans="1:9" hidden="1">
      <c r="A273" s="120"/>
      <c r="B273" s="112"/>
      <c r="C273" s="121"/>
      <c r="D273" s="122"/>
      <c r="E273" s="285" t="s">
        <v>507</v>
      </c>
      <c r="F273" s="287"/>
      <c r="G273" s="288"/>
      <c r="H273" s="288"/>
      <c r="I273" s="288"/>
    </row>
    <row r="274" spans="1:9" ht="27" hidden="1">
      <c r="A274" s="120">
        <v>2971</v>
      </c>
      <c r="B274" s="131" t="s">
        <v>27</v>
      </c>
      <c r="C274" s="18">
        <v>7</v>
      </c>
      <c r="D274" s="124">
        <v>1</v>
      </c>
      <c r="E274" s="285" t="s">
        <v>761</v>
      </c>
      <c r="F274" s="292" t="s">
        <v>353</v>
      </c>
      <c r="G274" s="173"/>
      <c r="H274" s="173"/>
      <c r="I274" s="173"/>
    </row>
    <row r="275" spans="1:9" hidden="1">
      <c r="A275" s="120">
        <v>2980</v>
      </c>
      <c r="B275" s="129" t="s">
        <v>27</v>
      </c>
      <c r="C275" s="121">
        <v>8</v>
      </c>
      <c r="D275" s="122">
        <v>0</v>
      </c>
      <c r="E275" s="287" t="s">
        <v>704</v>
      </c>
      <c r="F275" s="287" t="s">
        <v>354</v>
      </c>
      <c r="G275" s="173"/>
      <c r="H275" s="173"/>
      <c r="I275" s="173"/>
    </row>
    <row r="276" spans="1:9" ht="33" customHeight="1">
      <c r="A276" s="120"/>
      <c r="B276" s="112"/>
      <c r="C276" s="121"/>
      <c r="D276" s="122"/>
      <c r="E276" s="285" t="s">
        <v>507</v>
      </c>
      <c r="F276" s="287"/>
      <c r="G276" s="288"/>
      <c r="H276" s="288"/>
      <c r="I276" s="288"/>
    </row>
    <row r="277" spans="1:9" ht="34.5" hidden="1" customHeight="1">
      <c r="A277" s="120">
        <v>2981</v>
      </c>
      <c r="B277" s="131" t="s">
        <v>27</v>
      </c>
      <c r="C277" s="18">
        <v>8</v>
      </c>
      <c r="D277" s="124">
        <v>1</v>
      </c>
      <c r="E277" s="285" t="s">
        <v>704</v>
      </c>
      <c r="F277" s="292" t="s">
        <v>355</v>
      </c>
      <c r="G277" s="173"/>
      <c r="H277" s="173"/>
      <c r="I277" s="173"/>
    </row>
    <row r="278" spans="1:9" ht="55.5" customHeight="1">
      <c r="A278" s="120">
        <v>3000</v>
      </c>
      <c r="B278" s="129" t="s">
        <v>28</v>
      </c>
      <c r="C278" s="121">
        <v>0</v>
      </c>
      <c r="D278" s="122">
        <v>0</v>
      </c>
      <c r="E278" s="281" t="s">
        <v>622</v>
      </c>
      <c r="F278" s="165" t="s">
        <v>356</v>
      </c>
      <c r="G278" s="41">
        <v>24000</v>
      </c>
      <c r="H278" s="41">
        <v>24000</v>
      </c>
      <c r="I278" s="41"/>
    </row>
    <row r="279" spans="1:9" ht="14.25" hidden="1" customHeight="1">
      <c r="A279" s="111"/>
      <c r="B279" s="112"/>
      <c r="C279" s="113"/>
      <c r="D279" s="114"/>
      <c r="E279" s="285" t="s">
        <v>512</v>
      </c>
      <c r="F279" s="286"/>
      <c r="G279" s="173"/>
      <c r="H279" s="173"/>
      <c r="I279" s="173"/>
    </row>
    <row r="280" spans="1:9" ht="26.25" hidden="1" customHeight="1">
      <c r="A280" s="120">
        <v>3010</v>
      </c>
      <c r="B280" s="129" t="s">
        <v>28</v>
      </c>
      <c r="C280" s="121">
        <v>1</v>
      </c>
      <c r="D280" s="122">
        <v>0</v>
      </c>
      <c r="E280" s="287" t="s">
        <v>705</v>
      </c>
      <c r="F280" s="287" t="s">
        <v>357</v>
      </c>
      <c r="G280" s="173"/>
      <c r="H280" s="173"/>
      <c r="I280" s="173"/>
    </row>
    <row r="281" spans="1:9" ht="30.75" hidden="1" customHeight="1">
      <c r="A281" s="120"/>
      <c r="B281" s="112"/>
      <c r="C281" s="121"/>
      <c r="D281" s="122"/>
      <c r="E281" s="285" t="s">
        <v>507</v>
      </c>
      <c r="F281" s="287"/>
      <c r="G281" s="288"/>
      <c r="H281" s="288"/>
      <c r="I281" s="288"/>
    </row>
    <row r="282" spans="1:9" ht="36.75" hidden="1" customHeight="1">
      <c r="A282" s="120">
        <v>3011</v>
      </c>
      <c r="B282" s="131" t="s">
        <v>28</v>
      </c>
      <c r="C282" s="18">
        <v>1</v>
      </c>
      <c r="D282" s="124">
        <v>1</v>
      </c>
      <c r="E282" s="285" t="s">
        <v>706</v>
      </c>
      <c r="F282" s="292" t="s">
        <v>358</v>
      </c>
      <c r="G282" s="173"/>
      <c r="H282" s="173"/>
      <c r="I282" s="173"/>
    </row>
    <row r="283" spans="1:9" ht="39.75" hidden="1" customHeight="1">
      <c r="A283" s="120">
        <v>3012</v>
      </c>
      <c r="B283" s="131" t="s">
        <v>28</v>
      </c>
      <c r="C283" s="18">
        <v>1</v>
      </c>
      <c r="D283" s="124">
        <v>2</v>
      </c>
      <c r="E283" s="285" t="s">
        <v>707</v>
      </c>
      <c r="F283" s="292" t="s">
        <v>359</v>
      </c>
      <c r="G283" s="173"/>
      <c r="H283" s="173"/>
      <c r="I283" s="173"/>
    </row>
    <row r="284" spans="1:9" ht="41.25" hidden="1" customHeight="1">
      <c r="A284" s="120">
        <v>3020</v>
      </c>
      <c r="B284" s="129" t="s">
        <v>28</v>
      </c>
      <c r="C284" s="121">
        <v>2</v>
      </c>
      <c r="D284" s="122">
        <v>0</v>
      </c>
      <c r="E284" s="287" t="s">
        <v>708</v>
      </c>
      <c r="F284" s="287" t="s">
        <v>360</v>
      </c>
      <c r="G284" s="173"/>
      <c r="H284" s="173"/>
      <c r="I284" s="173"/>
    </row>
    <row r="285" spans="1:9" ht="40.5" hidden="1" customHeight="1">
      <c r="A285" s="120"/>
      <c r="B285" s="112"/>
      <c r="C285" s="121"/>
      <c r="D285" s="122"/>
      <c r="E285" s="285" t="s">
        <v>507</v>
      </c>
      <c r="F285" s="287"/>
      <c r="G285" s="288"/>
      <c r="H285" s="288"/>
      <c r="I285" s="288"/>
    </row>
    <row r="286" spans="1:9" ht="43.5" hidden="1" customHeight="1">
      <c r="A286" s="120">
        <v>3021</v>
      </c>
      <c r="B286" s="131" t="s">
        <v>28</v>
      </c>
      <c r="C286" s="18">
        <v>2</v>
      </c>
      <c r="D286" s="124">
        <v>1</v>
      </c>
      <c r="E286" s="285" t="s">
        <v>708</v>
      </c>
      <c r="F286" s="292" t="s">
        <v>361</v>
      </c>
      <c r="G286" s="173"/>
      <c r="H286" s="173"/>
      <c r="I286" s="173"/>
    </row>
    <row r="287" spans="1:9" ht="16.5" customHeight="1">
      <c r="A287" s="120">
        <v>3030</v>
      </c>
      <c r="B287" s="129" t="s">
        <v>28</v>
      </c>
      <c r="C287" s="121">
        <v>3</v>
      </c>
      <c r="D287" s="122">
        <v>0</v>
      </c>
      <c r="E287" s="287" t="s">
        <v>762</v>
      </c>
      <c r="F287" s="287" t="s">
        <v>362</v>
      </c>
      <c r="G287" s="173"/>
      <c r="H287" s="173">
        <v>0</v>
      </c>
      <c r="I287" s="173"/>
    </row>
    <row r="288" spans="1:9" ht="36" hidden="1" customHeight="1">
      <c r="A288" s="120"/>
      <c r="B288" s="112"/>
      <c r="C288" s="121"/>
      <c r="D288" s="122"/>
      <c r="E288" s="285" t="s">
        <v>507</v>
      </c>
      <c r="F288" s="287"/>
      <c r="G288" s="288"/>
      <c r="H288" s="288"/>
      <c r="I288" s="288"/>
    </row>
    <row r="289" spans="1:9" ht="19.5" customHeight="1">
      <c r="A289" s="120">
        <v>3031</v>
      </c>
      <c r="B289" s="131" t="s">
        <v>28</v>
      </c>
      <c r="C289" s="18">
        <v>3</v>
      </c>
      <c r="D289" s="124" t="s">
        <v>396</v>
      </c>
      <c r="E289" s="285" t="s">
        <v>762</v>
      </c>
      <c r="F289" s="287"/>
      <c r="G289" s="296"/>
      <c r="H289" s="296">
        <v>0</v>
      </c>
      <c r="I289" s="288"/>
    </row>
    <row r="290" spans="1:9" ht="15" customHeight="1">
      <c r="A290" s="120">
        <v>3040</v>
      </c>
      <c r="B290" s="129" t="s">
        <v>28</v>
      </c>
      <c r="C290" s="121">
        <v>4</v>
      </c>
      <c r="D290" s="122">
        <v>0</v>
      </c>
      <c r="E290" s="287" t="s">
        <v>763</v>
      </c>
      <c r="F290" s="287" t="s">
        <v>363</v>
      </c>
      <c r="G290" s="173"/>
      <c r="H290" s="173">
        <v>0</v>
      </c>
      <c r="I290" s="173"/>
    </row>
    <row r="291" spans="1:9" ht="21" hidden="1" customHeight="1">
      <c r="A291" s="120"/>
      <c r="B291" s="112"/>
      <c r="C291" s="121"/>
      <c r="D291" s="122"/>
      <c r="E291" s="285" t="s">
        <v>507</v>
      </c>
      <c r="F291" s="287"/>
      <c r="G291" s="288"/>
      <c r="H291" s="288"/>
      <c r="I291" s="288"/>
    </row>
    <row r="292" spans="1:9" ht="47.25" hidden="1" customHeight="1">
      <c r="A292" s="120">
        <v>3041</v>
      </c>
      <c r="B292" s="131" t="s">
        <v>28</v>
      </c>
      <c r="C292" s="18">
        <v>4</v>
      </c>
      <c r="D292" s="124">
        <v>1</v>
      </c>
      <c r="E292" s="285" t="s">
        <v>763</v>
      </c>
      <c r="F292" s="292" t="s">
        <v>364</v>
      </c>
      <c r="G292" s="173"/>
      <c r="H292" s="173">
        <v>1200</v>
      </c>
      <c r="I292" s="173"/>
    </row>
    <row r="293" spans="1:9" ht="23.25" hidden="1" customHeight="1">
      <c r="A293" s="120">
        <v>3050</v>
      </c>
      <c r="B293" s="129" t="s">
        <v>28</v>
      </c>
      <c r="C293" s="121">
        <v>5</v>
      </c>
      <c r="D293" s="122">
        <v>0</v>
      </c>
      <c r="E293" s="287" t="s">
        <v>709</v>
      </c>
      <c r="F293" s="287" t="s">
        <v>365</v>
      </c>
      <c r="G293" s="173"/>
      <c r="H293" s="173"/>
      <c r="I293" s="173"/>
    </row>
    <row r="294" spans="1:9" ht="31.5" hidden="1" customHeight="1">
      <c r="A294" s="120"/>
      <c r="B294" s="112"/>
      <c r="C294" s="121"/>
      <c r="D294" s="122"/>
      <c r="E294" s="285" t="s">
        <v>507</v>
      </c>
      <c r="F294" s="287"/>
      <c r="G294" s="288"/>
      <c r="H294" s="288"/>
      <c r="I294" s="288"/>
    </row>
    <row r="295" spans="1:9" ht="34.5" hidden="1" customHeight="1">
      <c r="A295" s="120">
        <v>3051</v>
      </c>
      <c r="B295" s="131" t="s">
        <v>28</v>
      </c>
      <c r="C295" s="18">
        <v>5</v>
      </c>
      <c r="D295" s="124">
        <v>1</v>
      </c>
      <c r="E295" s="285" t="s">
        <v>709</v>
      </c>
      <c r="F295" s="292" t="s">
        <v>365</v>
      </c>
      <c r="G295" s="173"/>
      <c r="H295" s="173"/>
      <c r="I295" s="173"/>
    </row>
    <row r="296" spans="1:9" ht="30" hidden="1" customHeight="1">
      <c r="A296" s="120">
        <v>3060</v>
      </c>
      <c r="B296" s="129" t="s">
        <v>28</v>
      </c>
      <c r="C296" s="121">
        <v>6</v>
      </c>
      <c r="D296" s="122">
        <v>0</v>
      </c>
      <c r="E296" s="287" t="s">
        <v>710</v>
      </c>
      <c r="F296" s="287" t="s">
        <v>366</v>
      </c>
      <c r="G296" s="173"/>
      <c r="H296" s="173"/>
      <c r="I296" s="173"/>
    </row>
    <row r="297" spans="1:9" ht="30.75" hidden="1" customHeight="1">
      <c r="A297" s="120"/>
      <c r="B297" s="112"/>
      <c r="C297" s="121"/>
      <c r="D297" s="122"/>
      <c r="E297" s="285" t="s">
        <v>507</v>
      </c>
      <c r="F297" s="287"/>
      <c r="G297" s="288"/>
      <c r="H297" s="288"/>
      <c r="I297" s="288"/>
    </row>
    <row r="298" spans="1:9" ht="33.75" hidden="1" customHeight="1">
      <c r="A298" s="120">
        <v>3061</v>
      </c>
      <c r="B298" s="131" t="s">
        <v>28</v>
      </c>
      <c r="C298" s="18">
        <v>6</v>
      </c>
      <c r="D298" s="124">
        <v>1</v>
      </c>
      <c r="E298" s="285" t="s">
        <v>710</v>
      </c>
      <c r="F298" s="292" t="s">
        <v>366</v>
      </c>
      <c r="G298" s="173"/>
      <c r="H298" s="173"/>
      <c r="I298" s="173"/>
    </row>
    <row r="299" spans="1:9" ht="28.5">
      <c r="A299" s="120">
        <v>3070</v>
      </c>
      <c r="B299" s="129" t="s">
        <v>28</v>
      </c>
      <c r="C299" s="121">
        <v>7</v>
      </c>
      <c r="D299" s="122">
        <v>0</v>
      </c>
      <c r="E299" s="287" t="s">
        <v>711</v>
      </c>
      <c r="F299" s="287" t="s">
        <v>367</v>
      </c>
      <c r="G299" s="41">
        <v>24000</v>
      </c>
      <c r="H299" s="41">
        <v>24000</v>
      </c>
      <c r="I299" s="173"/>
    </row>
    <row r="300" spans="1:9">
      <c r="A300" s="120"/>
      <c r="B300" s="112"/>
      <c r="C300" s="121"/>
      <c r="D300" s="122"/>
      <c r="E300" s="285" t="s">
        <v>507</v>
      </c>
      <c r="F300" s="287"/>
      <c r="G300" s="288"/>
      <c r="H300" s="288"/>
      <c r="I300" s="288"/>
    </row>
    <row r="301" spans="1:9" ht="27">
      <c r="A301" s="120">
        <v>3071</v>
      </c>
      <c r="B301" s="131" t="s">
        <v>28</v>
      </c>
      <c r="C301" s="18">
        <v>7</v>
      </c>
      <c r="D301" s="124">
        <v>1</v>
      </c>
      <c r="E301" s="285" t="s">
        <v>711</v>
      </c>
      <c r="F301" s="292" t="s">
        <v>368</v>
      </c>
      <c r="G301" s="41">
        <v>24000</v>
      </c>
      <c r="H301" s="41">
        <v>24000</v>
      </c>
      <c r="I301" s="173"/>
    </row>
    <row r="302" spans="1:9" ht="28.5">
      <c r="A302" s="120">
        <v>3080</v>
      </c>
      <c r="B302" s="129" t="s">
        <v>28</v>
      </c>
      <c r="C302" s="121" t="s">
        <v>403</v>
      </c>
      <c r="D302" s="122" t="s">
        <v>396</v>
      </c>
      <c r="E302" s="287" t="s">
        <v>402</v>
      </c>
      <c r="F302" s="287" t="s">
        <v>369</v>
      </c>
      <c r="G302" s="173">
        <v>0</v>
      </c>
      <c r="H302" s="173">
        <v>0</v>
      </c>
      <c r="I302" s="173"/>
    </row>
    <row r="303" spans="1:9" ht="0.75" customHeight="1">
      <c r="A303" s="120"/>
      <c r="B303" s="112"/>
      <c r="C303" s="121"/>
      <c r="D303" s="122"/>
      <c r="E303" s="285" t="s">
        <v>507</v>
      </c>
      <c r="F303" s="287"/>
      <c r="G303" s="288"/>
      <c r="H303" s="288"/>
      <c r="I303" s="288"/>
    </row>
    <row r="304" spans="1:9" ht="40.5" hidden="1">
      <c r="A304" s="120">
        <v>3081</v>
      </c>
      <c r="B304" s="131" t="s">
        <v>28</v>
      </c>
      <c r="C304" s="18">
        <v>8</v>
      </c>
      <c r="D304" s="124">
        <v>1</v>
      </c>
      <c r="E304" s="285" t="s">
        <v>764</v>
      </c>
      <c r="F304" s="292" t="s">
        <v>370</v>
      </c>
      <c r="G304" s="173"/>
      <c r="H304" s="173"/>
      <c r="I304" s="173"/>
    </row>
    <row r="305" spans="1:9" hidden="1">
      <c r="A305" s="120"/>
      <c r="B305" s="112"/>
      <c r="C305" s="121"/>
      <c r="D305" s="122"/>
      <c r="E305" s="285" t="s">
        <v>507</v>
      </c>
      <c r="F305" s="287"/>
      <c r="G305" s="288"/>
      <c r="H305" s="288"/>
      <c r="I305" s="288"/>
    </row>
    <row r="306" spans="1:9" ht="28.5" hidden="1">
      <c r="A306" s="120">
        <v>3090</v>
      </c>
      <c r="B306" s="129" t="s">
        <v>28</v>
      </c>
      <c r="C306" s="121">
        <v>9</v>
      </c>
      <c r="D306" s="122">
        <v>0</v>
      </c>
      <c r="E306" s="287" t="s">
        <v>712</v>
      </c>
      <c r="F306" s="287" t="s">
        <v>371</v>
      </c>
      <c r="G306" s="173"/>
      <c r="H306" s="173"/>
      <c r="I306" s="173"/>
    </row>
    <row r="307" spans="1:9" hidden="1">
      <c r="A307" s="120"/>
      <c r="B307" s="112"/>
      <c r="C307" s="121"/>
      <c r="D307" s="122"/>
      <c r="E307" s="285" t="s">
        <v>507</v>
      </c>
      <c r="F307" s="287"/>
      <c r="G307" s="288"/>
      <c r="H307" s="288"/>
      <c r="I307" s="288"/>
    </row>
    <row r="308" spans="1:9" ht="27" hidden="1">
      <c r="A308" s="134">
        <v>3091</v>
      </c>
      <c r="B308" s="131" t="s">
        <v>28</v>
      </c>
      <c r="C308" s="135">
        <v>9</v>
      </c>
      <c r="D308" s="136">
        <v>1</v>
      </c>
      <c r="E308" s="285" t="s">
        <v>712</v>
      </c>
      <c r="F308" s="292" t="s">
        <v>372</v>
      </c>
      <c r="G308" s="173"/>
      <c r="H308" s="173"/>
      <c r="I308" s="173"/>
    </row>
    <row r="309" spans="1:9" ht="40.5" hidden="1">
      <c r="A309" s="134">
        <v>3092</v>
      </c>
      <c r="B309" s="131" t="s">
        <v>28</v>
      </c>
      <c r="C309" s="135">
        <v>9</v>
      </c>
      <c r="D309" s="136">
        <v>2</v>
      </c>
      <c r="E309" s="285" t="s">
        <v>773</v>
      </c>
      <c r="F309" s="292"/>
      <c r="G309" s="173"/>
      <c r="H309" s="173"/>
      <c r="I309" s="173"/>
    </row>
    <row r="310" spans="1:9" ht="28.5">
      <c r="A310" s="134">
        <v>3100</v>
      </c>
      <c r="B310" s="121" t="s">
        <v>29</v>
      </c>
      <c r="C310" s="121">
        <v>0</v>
      </c>
      <c r="D310" s="122">
        <v>0</v>
      </c>
      <c r="E310" s="165" t="s">
        <v>775</v>
      </c>
      <c r="F310" s="16"/>
      <c r="G310" s="41">
        <v>670000</v>
      </c>
      <c r="H310" s="41">
        <v>670000</v>
      </c>
      <c r="I310" s="41"/>
    </row>
    <row r="311" spans="1:9">
      <c r="A311" s="134"/>
      <c r="B311" s="112"/>
      <c r="C311" s="113"/>
      <c r="D311" s="114"/>
      <c r="E311" s="285" t="s">
        <v>512</v>
      </c>
      <c r="F311" s="286"/>
      <c r="G311" s="173"/>
      <c r="H311" s="173"/>
      <c r="I311" s="173"/>
    </row>
    <row r="312" spans="1:9" ht="28.5">
      <c r="A312" s="134">
        <v>3110</v>
      </c>
      <c r="B312" s="139" t="s">
        <v>29</v>
      </c>
      <c r="C312" s="139">
        <v>1</v>
      </c>
      <c r="D312" s="140">
        <v>0</v>
      </c>
      <c r="E312" s="293" t="s">
        <v>781</v>
      </c>
      <c r="F312" s="292"/>
      <c r="G312" s="173">
        <v>670000</v>
      </c>
      <c r="H312" s="173">
        <v>670000</v>
      </c>
      <c r="I312" s="173"/>
    </row>
    <row r="313" spans="1:9">
      <c r="A313" s="134"/>
      <c r="B313" s="112"/>
      <c r="C313" s="121"/>
      <c r="D313" s="122"/>
      <c r="E313" s="285" t="s">
        <v>507</v>
      </c>
      <c r="F313" s="287"/>
      <c r="G313" s="288"/>
      <c r="H313" s="288"/>
      <c r="I313" s="288"/>
    </row>
    <row r="314" spans="1:9" thickBot="1">
      <c r="A314" s="141">
        <v>3112</v>
      </c>
      <c r="B314" s="142" t="s">
        <v>29</v>
      </c>
      <c r="C314" s="142">
        <v>1</v>
      </c>
      <c r="D314" s="143">
        <v>2</v>
      </c>
      <c r="E314" s="292" t="s">
        <v>782</v>
      </c>
      <c r="F314" s="292"/>
      <c r="G314" s="173">
        <v>670000</v>
      </c>
      <c r="H314" s="173">
        <v>670000</v>
      </c>
      <c r="I314" s="173"/>
    </row>
  </sheetData>
  <mergeCells count="14">
    <mergeCell ref="E3:I3"/>
    <mergeCell ref="E4:I4"/>
    <mergeCell ref="A5:I5"/>
    <mergeCell ref="F9:F10"/>
    <mergeCell ref="E2:I2"/>
    <mergeCell ref="G9:G10"/>
    <mergeCell ref="H9:I9"/>
    <mergeCell ref="H8:I8"/>
    <mergeCell ref="A9:A10"/>
    <mergeCell ref="B9:B10"/>
    <mergeCell ref="C9:C10"/>
    <mergeCell ref="D9:D10"/>
    <mergeCell ref="E9:E10"/>
    <mergeCell ref="A6:I6"/>
  </mergeCells>
  <phoneticPr fontId="1" type="noConversion"/>
  <pageMargins left="0.39370078740157499" right="0.15748031496063" top="0.35433070866141703" bottom="0.43307086614173201" header="0.15748031496063" footer="0.23622047244094499"/>
  <pageSetup paperSize="9" scale="90" firstPageNumber="7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2"/>
  <sheetViews>
    <sheetView workbookViewId="0">
      <selection sqref="A1:F232"/>
    </sheetView>
  </sheetViews>
  <sheetFormatPr defaultRowHeight="13.5"/>
  <cols>
    <col min="1" max="1" width="5.85546875" style="9" customWidth="1"/>
    <col min="2" max="2" width="48.42578125" style="9" customWidth="1"/>
    <col min="3" max="3" width="6.28515625" style="9" customWidth="1"/>
    <col min="4" max="4" width="14.85546875" style="9" customWidth="1"/>
    <col min="5" max="5" width="12.28515625" style="9" customWidth="1"/>
    <col min="6" max="6" width="12" style="9" customWidth="1"/>
    <col min="7" max="7" width="9.140625" style="9"/>
    <col min="8" max="9" width="9.5703125" style="9" bestFit="1" customWidth="1"/>
    <col min="10" max="16384" width="9.140625" style="9"/>
  </cols>
  <sheetData>
    <row r="1" spans="1:9" ht="17.25" customHeight="1">
      <c r="B1" s="299" t="s">
        <v>411</v>
      </c>
      <c r="C1" s="299"/>
      <c r="D1" s="299"/>
      <c r="E1" s="299"/>
      <c r="F1" s="299"/>
    </row>
    <row r="2" spans="1:9" ht="17.25" customHeight="1">
      <c r="B2" s="301" t="s">
        <v>415</v>
      </c>
      <c r="C2" s="301"/>
      <c r="D2" s="301"/>
      <c r="E2" s="301"/>
      <c r="F2" s="301"/>
    </row>
    <row r="3" spans="1:9" ht="17.25" customHeight="1">
      <c r="B3" s="301" t="s">
        <v>1109</v>
      </c>
      <c r="C3" s="301"/>
      <c r="D3" s="301"/>
      <c r="E3" s="301"/>
      <c r="F3" s="301"/>
    </row>
    <row r="4" spans="1:9" ht="19.5" customHeight="1">
      <c r="B4" s="299"/>
      <c r="C4" s="299"/>
      <c r="D4" s="299"/>
      <c r="E4" s="299"/>
      <c r="F4" s="299"/>
    </row>
    <row r="5" spans="1:9" ht="21" customHeight="1">
      <c r="A5" s="329" t="s">
        <v>785</v>
      </c>
      <c r="B5" s="329"/>
      <c r="C5" s="329"/>
      <c r="D5" s="329"/>
      <c r="E5" s="329"/>
      <c r="F5" s="329"/>
    </row>
    <row r="6" spans="1:9" ht="45" customHeight="1">
      <c r="A6" s="325" t="s">
        <v>873</v>
      </c>
      <c r="B6" s="325"/>
      <c r="C6" s="325"/>
      <c r="D6" s="325"/>
      <c r="E6" s="325"/>
      <c r="F6" s="325"/>
    </row>
    <row r="7" spans="1:9" ht="28.5">
      <c r="A7" s="326" t="s">
        <v>786</v>
      </c>
      <c r="B7" s="165" t="s">
        <v>825</v>
      </c>
      <c r="C7" s="165"/>
      <c r="D7" s="326" t="s">
        <v>479</v>
      </c>
      <c r="E7" s="328" t="s">
        <v>512</v>
      </c>
      <c r="F7" s="328"/>
    </row>
    <row r="8" spans="1:9" ht="28.5">
      <c r="A8" s="326"/>
      <c r="B8" s="165" t="s">
        <v>826</v>
      </c>
      <c r="C8" s="167" t="s">
        <v>392</v>
      </c>
      <c r="D8" s="327"/>
      <c r="E8" s="165" t="s">
        <v>501</v>
      </c>
      <c r="F8" s="165" t="s">
        <v>574</v>
      </c>
    </row>
    <row r="9" spans="1:9" ht="14.25">
      <c r="A9" s="168">
        <v>1</v>
      </c>
      <c r="B9" s="168">
        <v>2</v>
      </c>
      <c r="C9" s="168" t="s">
        <v>393</v>
      </c>
      <c r="D9" s="168">
        <v>4</v>
      </c>
      <c r="E9" s="168">
        <v>5</v>
      </c>
      <c r="F9" s="168">
        <v>6</v>
      </c>
    </row>
    <row r="10" spans="1:9" ht="28.5">
      <c r="A10" s="19"/>
      <c r="B10" s="169" t="s">
        <v>787</v>
      </c>
      <c r="C10" s="170"/>
      <c r="D10" s="171">
        <f>E10+F10-D173</f>
        <v>3048977.3</v>
      </c>
      <c r="E10" s="171">
        <f>E12</f>
        <v>2398977.2999999998</v>
      </c>
      <c r="F10" s="171">
        <f>F12+F174+F209</f>
        <v>1320000</v>
      </c>
    </row>
    <row r="11" spans="1:9" ht="14.25">
      <c r="A11" s="19"/>
      <c r="B11" s="172" t="s">
        <v>827</v>
      </c>
      <c r="C11" s="170"/>
      <c r="D11" s="154"/>
      <c r="E11" s="154"/>
      <c r="F11" s="154"/>
    </row>
    <row r="12" spans="1:9" ht="42.75">
      <c r="A12" s="19">
        <v>4050</v>
      </c>
      <c r="B12" s="165" t="s">
        <v>809</v>
      </c>
      <c r="C12" s="18" t="s">
        <v>121</v>
      </c>
      <c r="D12" s="173">
        <v>2397977.2999999998</v>
      </c>
      <c r="E12" s="173">
        <f>E14+E27+E85+E95+E130+E145</f>
        <v>2398977.2999999998</v>
      </c>
      <c r="F12" s="173">
        <f>F14+F27+F85+F95+F130+F145</f>
        <v>0</v>
      </c>
    </row>
    <row r="13" spans="1:9" ht="14.25">
      <c r="A13" s="19"/>
      <c r="B13" s="172" t="s">
        <v>827</v>
      </c>
      <c r="C13" s="170"/>
      <c r="D13" s="173"/>
      <c r="E13" s="173"/>
      <c r="F13" s="154"/>
      <c r="I13" s="152"/>
    </row>
    <row r="14" spans="1:9" ht="28.5">
      <c r="A14" s="19">
        <v>4100</v>
      </c>
      <c r="B14" s="71" t="s">
        <v>874</v>
      </c>
      <c r="C14" s="174" t="s">
        <v>121</v>
      </c>
      <c r="D14" s="173">
        <v>325227.2</v>
      </c>
      <c r="E14" s="173">
        <f>E16</f>
        <v>325227.2</v>
      </c>
      <c r="F14" s="154"/>
    </row>
    <row r="15" spans="1:9" ht="14.25">
      <c r="A15" s="19"/>
      <c r="B15" s="172" t="s">
        <v>827</v>
      </c>
      <c r="C15" s="170"/>
      <c r="D15" s="173"/>
      <c r="E15" s="173"/>
      <c r="F15" s="154"/>
      <c r="H15" s="152"/>
    </row>
    <row r="16" spans="1:9" ht="28.5">
      <c r="A16" s="19">
        <v>4110</v>
      </c>
      <c r="B16" s="175" t="s">
        <v>788</v>
      </c>
      <c r="C16" s="174" t="s">
        <v>121</v>
      </c>
      <c r="D16" s="173">
        <v>325227.2</v>
      </c>
      <c r="E16" s="173">
        <f>E18+E19</f>
        <v>325227.2</v>
      </c>
      <c r="F16" s="171"/>
    </row>
    <row r="17" spans="1:9" ht="14.25">
      <c r="A17" s="19"/>
      <c r="B17" s="172" t="s">
        <v>507</v>
      </c>
      <c r="C17" s="174"/>
      <c r="D17" s="173"/>
      <c r="E17" s="173"/>
      <c r="F17" s="171"/>
    </row>
    <row r="18" spans="1:9" ht="28.5">
      <c r="A18" s="19">
        <v>4111</v>
      </c>
      <c r="B18" s="145" t="s">
        <v>798</v>
      </c>
      <c r="C18" s="167" t="s">
        <v>31</v>
      </c>
      <c r="D18" s="173">
        <v>302227.20000000001</v>
      </c>
      <c r="E18" s="173">
        <v>302227.20000000001</v>
      </c>
      <c r="F18" s="171"/>
    </row>
    <row r="19" spans="1:9" ht="28.5">
      <c r="A19" s="19">
        <v>4112</v>
      </c>
      <c r="B19" s="145" t="s">
        <v>828</v>
      </c>
      <c r="C19" s="167" t="s">
        <v>32</v>
      </c>
      <c r="D19" s="173">
        <v>23000</v>
      </c>
      <c r="E19" s="173">
        <v>23000</v>
      </c>
      <c r="F19" s="171"/>
    </row>
    <row r="20" spans="1:9" ht="14.25">
      <c r="A20" s="19">
        <v>4114</v>
      </c>
      <c r="B20" s="145" t="s">
        <v>829</v>
      </c>
      <c r="C20" s="167" t="s">
        <v>30</v>
      </c>
      <c r="D20" s="173">
        <v>0</v>
      </c>
      <c r="E20" s="173">
        <v>0</v>
      </c>
      <c r="F20" s="171"/>
    </row>
    <row r="21" spans="1:9" ht="28.5">
      <c r="A21" s="19">
        <v>4120</v>
      </c>
      <c r="B21" s="176" t="s">
        <v>789</v>
      </c>
      <c r="C21" s="174" t="s">
        <v>121</v>
      </c>
      <c r="D21" s="173"/>
      <c r="E21" s="173"/>
      <c r="F21" s="171"/>
    </row>
    <row r="22" spans="1:9" ht="14.25">
      <c r="A22" s="19"/>
      <c r="B22" s="172" t="s">
        <v>507</v>
      </c>
      <c r="C22" s="174"/>
      <c r="D22" s="173"/>
      <c r="E22" s="173"/>
      <c r="F22" s="171"/>
    </row>
    <row r="23" spans="1:9" ht="14.25">
      <c r="A23" s="19">
        <v>4121</v>
      </c>
      <c r="B23" s="145" t="s">
        <v>799</v>
      </c>
      <c r="C23" s="167" t="s">
        <v>33</v>
      </c>
      <c r="D23" s="173"/>
      <c r="E23" s="173"/>
      <c r="F23" s="171"/>
    </row>
    <row r="24" spans="1:9" ht="28.5">
      <c r="A24" s="19">
        <v>4130</v>
      </c>
      <c r="B24" s="176" t="s">
        <v>870</v>
      </c>
      <c r="C24" s="174" t="s">
        <v>121</v>
      </c>
      <c r="D24" s="173"/>
      <c r="E24" s="173"/>
      <c r="F24" s="171"/>
    </row>
    <row r="25" spans="1:9" ht="14.25">
      <c r="A25" s="19"/>
      <c r="B25" s="172" t="s">
        <v>507</v>
      </c>
      <c r="C25" s="174"/>
      <c r="D25" s="173"/>
      <c r="E25" s="173"/>
      <c r="F25" s="171"/>
    </row>
    <row r="26" spans="1:9" ht="14.25">
      <c r="A26" s="19">
        <v>4131</v>
      </c>
      <c r="B26" s="176" t="s">
        <v>830</v>
      </c>
      <c r="C26" s="167" t="s">
        <v>34</v>
      </c>
      <c r="D26" s="173"/>
      <c r="E26" s="173"/>
      <c r="F26" s="171"/>
    </row>
    <row r="27" spans="1:9" ht="57">
      <c r="A27" s="19">
        <v>4200</v>
      </c>
      <c r="B27" s="145" t="s">
        <v>875</v>
      </c>
      <c r="C27" s="174" t="s">
        <v>121</v>
      </c>
      <c r="D27" s="173">
        <v>146484</v>
      </c>
      <c r="E27" s="173">
        <f>E29+E38+E43+E53+E56+E60</f>
        <v>154674</v>
      </c>
      <c r="F27" s="171"/>
    </row>
    <row r="28" spans="1:9" ht="14.25">
      <c r="A28" s="19"/>
      <c r="B28" s="172" t="s">
        <v>827</v>
      </c>
      <c r="C28" s="170"/>
      <c r="D28" s="173"/>
      <c r="E28" s="173"/>
      <c r="F28" s="154"/>
    </row>
    <row r="29" spans="1:9" ht="42.75">
      <c r="A29" s="19">
        <v>4210</v>
      </c>
      <c r="B29" s="176" t="s">
        <v>817</v>
      </c>
      <c r="C29" s="174" t="s">
        <v>121</v>
      </c>
      <c r="D29" s="173">
        <v>66150</v>
      </c>
      <c r="E29" s="173">
        <f>E32+E33+E34+E35</f>
        <v>76150</v>
      </c>
      <c r="F29" s="171"/>
    </row>
    <row r="30" spans="1:9" ht="14.25">
      <c r="A30" s="19"/>
      <c r="B30" s="172" t="s">
        <v>507</v>
      </c>
      <c r="C30" s="174"/>
      <c r="D30" s="173"/>
      <c r="E30" s="173"/>
      <c r="F30" s="171"/>
    </row>
    <row r="31" spans="1:9" ht="28.5">
      <c r="A31" s="19">
        <v>4211</v>
      </c>
      <c r="B31" s="145" t="s">
        <v>831</v>
      </c>
      <c r="C31" s="167" t="s">
        <v>35</v>
      </c>
      <c r="D31" s="173">
        <v>0</v>
      </c>
      <c r="E31" s="173">
        <v>0</v>
      </c>
      <c r="F31" s="171"/>
      <c r="I31" s="152"/>
    </row>
    <row r="32" spans="1:9" ht="14.25">
      <c r="A32" s="19">
        <v>4212</v>
      </c>
      <c r="B32" s="176" t="s">
        <v>832</v>
      </c>
      <c r="C32" s="167" t="s">
        <v>36</v>
      </c>
      <c r="D32" s="173">
        <v>70000</v>
      </c>
      <c r="E32" s="173">
        <v>70000</v>
      </c>
      <c r="F32" s="171"/>
    </row>
    <row r="33" spans="1:8" ht="14.25">
      <c r="A33" s="19">
        <v>4213</v>
      </c>
      <c r="B33" s="145" t="s">
        <v>833</v>
      </c>
      <c r="C33" s="167" t="s">
        <v>37</v>
      </c>
      <c r="D33" s="173">
        <v>4100</v>
      </c>
      <c r="E33" s="173">
        <v>4100</v>
      </c>
      <c r="F33" s="171"/>
    </row>
    <row r="34" spans="1:8" ht="14.25">
      <c r="A34" s="19">
        <v>4214</v>
      </c>
      <c r="B34" s="145" t="s">
        <v>834</v>
      </c>
      <c r="C34" s="167" t="s">
        <v>38</v>
      </c>
      <c r="D34" s="173">
        <v>1800</v>
      </c>
      <c r="E34" s="173">
        <v>1800</v>
      </c>
      <c r="F34" s="171"/>
      <c r="H34" s="152"/>
    </row>
    <row r="35" spans="1:8" ht="14.25">
      <c r="A35" s="19">
        <v>4215</v>
      </c>
      <c r="B35" s="145" t="s">
        <v>800</v>
      </c>
      <c r="C35" s="167" t="s">
        <v>39</v>
      </c>
      <c r="D35" s="173">
        <v>250</v>
      </c>
      <c r="E35" s="173">
        <v>250</v>
      </c>
      <c r="F35" s="171"/>
    </row>
    <row r="36" spans="1:8" ht="14.25">
      <c r="A36" s="19">
        <v>4216</v>
      </c>
      <c r="B36" s="145" t="s">
        <v>902</v>
      </c>
      <c r="C36" s="167" t="s">
        <v>40</v>
      </c>
      <c r="D36" s="173"/>
      <c r="E36" s="173"/>
      <c r="F36" s="171"/>
    </row>
    <row r="37" spans="1:8" ht="14.25">
      <c r="A37" s="19">
        <v>4217</v>
      </c>
      <c r="B37" s="145" t="s">
        <v>801</v>
      </c>
      <c r="C37" s="167" t="s">
        <v>41</v>
      </c>
      <c r="D37" s="173"/>
      <c r="E37" s="173"/>
      <c r="F37" s="171"/>
    </row>
    <row r="38" spans="1:8" ht="42.75">
      <c r="A38" s="19">
        <v>4220</v>
      </c>
      <c r="B38" s="176" t="s">
        <v>818</v>
      </c>
      <c r="C38" s="174" t="s">
        <v>121</v>
      </c>
      <c r="D38" s="173">
        <f>E38</f>
        <v>1500</v>
      </c>
      <c r="E38" s="173">
        <f>E40+E41</f>
        <v>1500</v>
      </c>
      <c r="F38" s="171"/>
      <c r="H38" s="152"/>
    </row>
    <row r="39" spans="1:8" ht="14.25">
      <c r="A39" s="19"/>
      <c r="B39" s="172" t="s">
        <v>507</v>
      </c>
      <c r="C39" s="174"/>
      <c r="D39" s="173"/>
      <c r="E39" s="173"/>
      <c r="F39" s="171"/>
    </row>
    <row r="40" spans="1:8" ht="14.25">
      <c r="A40" s="19">
        <v>4221</v>
      </c>
      <c r="B40" s="145" t="s">
        <v>903</v>
      </c>
      <c r="C40" s="168">
        <v>4221</v>
      </c>
      <c r="D40" s="173">
        <v>500</v>
      </c>
      <c r="E40" s="173">
        <v>500</v>
      </c>
      <c r="F40" s="171"/>
    </row>
    <row r="41" spans="1:8" ht="28.5">
      <c r="A41" s="19">
        <v>4222</v>
      </c>
      <c r="B41" s="145" t="s">
        <v>835</v>
      </c>
      <c r="C41" s="167" t="s">
        <v>86</v>
      </c>
      <c r="D41" s="173">
        <v>1000</v>
      </c>
      <c r="E41" s="173">
        <v>1000</v>
      </c>
      <c r="F41" s="171"/>
    </row>
    <row r="42" spans="1:8" ht="14.25">
      <c r="A42" s="19">
        <v>4223</v>
      </c>
      <c r="B42" s="145" t="s">
        <v>802</v>
      </c>
      <c r="C42" s="167" t="s">
        <v>87</v>
      </c>
      <c r="D42" s="173"/>
      <c r="E42" s="173"/>
      <c r="F42" s="171"/>
    </row>
    <row r="43" spans="1:8" ht="57">
      <c r="A43" s="19">
        <v>4230</v>
      </c>
      <c r="B43" s="176" t="s">
        <v>876</v>
      </c>
      <c r="C43" s="174" t="s">
        <v>121</v>
      </c>
      <c r="D43" s="173">
        <v>25024</v>
      </c>
      <c r="E43" s="173">
        <f>E46+E48+E51+E52</f>
        <v>25024</v>
      </c>
      <c r="F43" s="171"/>
    </row>
    <row r="44" spans="1:8" ht="14.25">
      <c r="A44" s="19"/>
      <c r="B44" s="172" t="s">
        <v>507</v>
      </c>
      <c r="C44" s="174"/>
      <c r="D44" s="173"/>
      <c r="E44" s="173"/>
      <c r="F44" s="171"/>
    </row>
    <row r="45" spans="1:8" ht="14.25">
      <c r="A45" s="19">
        <v>4231</v>
      </c>
      <c r="B45" s="145" t="s">
        <v>836</v>
      </c>
      <c r="C45" s="167" t="s">
        <v>88</v>
      </c>
      <c r="D45" s="173">
        <v>0</v>
      </c>
      <c r="E45" s="173">
        <v>0</v>
      </c>
      <c r="F45" s="171"/>
    </row>
    <row r="46" spans="1:8" ht="14.25">
      <c r="A46" s="19">
        <v>4232</v>
      </c>
      <c r="B46" s="145" t="s">
        <v>837</v>
      </c>
      <c r="C46" s="167" t="s">
        <v>89</v>
      </c>
      <c r="D46" s="173">
        <v>6694</v>
      </c>
      <c r="E46" s="173">
        <v>6694</v>
      </c>
      <c r="F46" s="171"/>
    </row>
    <row r="47" spans="1:8" ht="28.5">
      <c r="A47" s="19">
        <v>4233</v>
      </c>
      <c r="B47" s="145" t="s">
        <v>838</v>
      </c>
      <c r="C47" s="167" t="s">
        <v>90</v>
      </c>
      <c r="D47" s="173">
        <v>0</v>
      </c>
      <c r="E47" s="173">
        <v>0</v>
      </c>
      <c r="F47" s="171"/>
    </row>
    <row r="48" spans="1:8" ht="14.25">
      <c r="A48" s="19">
        <v>4234</v>
      </c>
      <c r="B48" s="145" t="s">
        <v>839</v>
      </c>
      <c r="C48" s="167" t="s">
        <v>91</v>
      </c>
      <c r="D48" s="173">
        <v>8500</v>
      </c>
      <c r="E48" s="173">
        <v>8500</v>
      </c>
      <c r="F48" s="171"/>
    </row>
    <row r="49" spans="1:8" ht="18" customHeight="1">
      <c r="A49" s="19">
        <v>4235</v>
      </c>
      <c r="B49" s="177" t="s">
        <v>840</v>
      </c>
      <c r="C49" s="165">
        <v>4235</v>
      </c>
      <c r="D49" s="173">
        <v>0</v>
      </c>
      <c r="E49" s="173">
        <v>0</v>
      </c>
      <c r="F49" s="171"/>
    </row>
    <row r="50" spans="1:8" ht="24" customHeight="1">
      <c r="A50" s="19">
        <v>4236</v>
      </c>
      <c r="B50" s="145" t="s">
        <v>841</v>
      </c>
      <c r="C50" s="167" t="s">
        <v>92</v>
      </c>
      <c r="D50" s="173">
        <v>0</v>
      </c>
      <c r="E50" s="173">
        <v>0</v>
      </c>
      <c r="F50" s="171"/>
    </row>
    <row r="51" spans="1:8" ht="14.25">
      <c r="A51" s="19">
        <v>4237</v>
      </c>
      <c r="B51" s="145" t="s">
        <v>842</v>
      </c>
      <c r="C51" s="167" t="s">
        <v>93</v>
      </c>
      <c r="D51" s="173">
        <v>780</v>
      </c>
      <c r="E51" s="173">
        <v>780</v>
      </c>
      <c r="F51" s="171"/>
    </row>
    <row r="52" spans="1:8" ht="14.25">
      <c r="A52" s="19">
        <v>4238</v>
      </c>
      <c r="B52" s="145" t="s">
        <v>843</v>
      </c>
      <c r="C52" s="167" t="s">
        <v>94</v>
      </c>
      <c r="D52" s="173">
        <v>9050</v>
      </c>
      <c r="E52" s="173">
        <v>9050</v>
      </c>
      <c r="F52" s="171"/>
    </row>
    <row r="53" spans="1:8" ht="28.5">
      <c r="A53" s="19">
        <v>4240</v>
      </c>
      <c r="B53" s="176" t="s">
        <v>877</v>
      </c>
      <c r="C53" s="174" t="s">
        <v>121</v>
      </c>
      <c r="D53" s="173">
        <v>15800</v>
      </c>
      <c r="E53" s="173">
        <f>E55</f>
        <v>15800</v>
      </c>
      <c r="F53" s="171"/>
      <c r="H53" s="152"/>
    </row>
    <row r="54" spans="1:8" ht="14.25">
      <c r="A54" s="19"/>
      <c r="B54" s="172" t="s">
        <v>507</v>
      </c>
      <c r="C54" s="174"/>
      <c r="D54" s="173"/>
      <c r="E54" s="173"/>
      <c r="F54" s="171"/>
    </row>
    <row r="55" spans="1:8" ht="14.25">
      <c r="A55" s="19">
        <v>4241</v>
      </c>
      <c r="B55" s="145" t="s">
        <v>844</v>
      </c>
      <c r="C55" s="167" t="s">
        <v>95</v>
      </c>
      <c r="D55" s="173">
        <v>15800</v>
      </c>
      <c r="E55" s="173">
        <v>15800</v>
      </c>
      <c r="F55" s="171"/>
    </row>
    <row r="56" spans="1:8" ht="28.5">
      <c r="A56" s="19">
        <v>4250</v>
      </c>
      <c r="B56" s="176" t="s">
        <v>845</v>
      </c>
      <c r="C56" s="174" t="s">
        <v>121</v>
      </c>
      <c r="D56" s="173">
        <v>10700</v>
      </c>
      <c r="E56" s="173">
        <f>E58+E59</f>
        <v>10700</v>
      </c>
      <c r="F56" s="171"/>
    </row>
    <row r="57" spans="1:8" ht="14.25">
      <c r="A57" s="19"/>
      <c r="B57" s="172" t="s">
        <v>507</v>
      </c>
      <c r="C57" s="174"/>
      <c r="D57" s="173"/>
      <c r="E57" s="173"/>
      <c r="F57" s="171"/>
    </row>
    <row r="58" spans="1:8" ht="28.5">
      <c r="A58" s="19">
        <v>4251</v>
      </c>
      <c r="B58" s="145" t="s">
        <v>904</v>
      </c>
      <c r="C58" s="167" t="s">
        <v>96</v>
      </c>
      <c r="D58" s="173">
        <v>8400</v>
      </c>
      <c r="E58" s="173">
        <v>8400</v>
      </c>
      <c r="F58" s="171"/>
    </row>
    <row r="59" spans="1:8" ht="28.5">
      <c r="A59" s="19">
        <v>4252</v>
      </c>
      <c r="B59" s="145" t="s">
        <v>905</v>
      </c>
      <c r="C59" s="167" t="s">
        <v>97</v>
      </c>
      <c r="D59" s="173">
        <v>2300</v>
      </c>
      <c r="E59" s="173">
        <v>2300</v>
      </c>
      <c r="F59" s="171"/>
    </row>
    <row r="60" spans="1:8" ht="42.75">
      <c r="A60" s="19">
        <v>4260</v>
      </c>
      <c r="B60" s="176" t="s">
        <v>819</v>
      </c>
      <c r="C60" s="174" t="s">
        <v>121</v>
      </c>
      <c r="D60" s="173">
        <v>25500</v>
      </c>
      <c r="E60" s="173">
        <f>E62+E65+E68+E69</f>
        <v>25500</v>
      </c>
      <c r="F60" s="171"/>
      <c r="H60" s="152"/>
    </row>
    <row r="61" spans="1:8" ht="14.25">
      <c r="A61" s="19"/>
      <c r="B61" s="172" t="s">
        <v>507</v>
      </c>
      <c r="C61" s="174"/>
      <c r="D61" s="173"/>
      <c r="E61" s="173"/>
      <c r="F61" s="171"/>
    </row>
    <row r="62" spans="1:8" ht="14.25">
      <c r="A62" s="19">
        <v>4261</v>
      </c>
      <c r="B62" s="145" t="s">
        <v>846</v>
      </c>
      <c r="C62" s="167" t="s">
        <v>98</v>
      </c>
      <c r="D62" s="173">
        <v>3000</v>
      </c>
      <c r="E62" s="173">
        <v>3000</v>
      </c>
      <c r="F62" s="171"/>
    </row>
    <row r="63" spans="1:8" ht="14.25">
      <c r="A63" s="19">
        <v>4262</v>
      </c>
      <c r="B63" s="145" t="s">
        <v>906</v>
      </c>
      <c r="C63" s="167" t="s">
        <v>99</v>
      </c>
      <c r="D63" s="173"/>
      <c r="E63" s="173"/>
      <c r="F63" s="171"/>
    </row>
    <row r="64" spans="1:8" ht="28.5">
      <c r="A64" s="19">
        <v>4263</v>
      </c>
      <c r="B64" s="145" t="s">
        <v>847</v>
      </c>
      <c r="C64" s="167" t="s">
        <v>100</v>
      </c>
      <c r="D64" s="173"/>
      <c r="E64" s="173"/>
      <c r="F64" s="171"/>
      <c r="H64" s="152"/>
    </row>
    <row r="65" spans="1:6" ht="14.25">
      <c r="A65" s="19">
        <v>4264</v>
      </c>
      <c r="B65" s="145" t="s">
        <v>848</v>
      </c>
      <c r="C65" s="167" t="s">
        <v>101</v>
      </c>
      <c r="D65" s="173">
        <v>8000</v>
      </c>
      <c r="E65" s="173">
        <v>8000</v>
      </c>
      <c r="F65" s="171"/>
    </row>
    <row r="66" spans="1:6" ht="28.5">
      <c r="A66" s="19">
        <v>4265</v>
      </c>
      <c r="B66" s="178" t="s">
        <v>849</v>
      </c>
      <c r="C66" s="167" t="s">
        <v>102</v>
      </c>
      <c r="D66" s="173"/>
      <c r="E66" s="173"/>
      <c r="F66" s="171"/>
    </row>
    <row r="67" spans="1:6" ht="14.25">
      <c r="A67" s="19">
        <v>4266</v>
      </c>
      <c r="B67" s="145" t="s">
        <v>850</v>
      </c>
      <c r="C67" s="167" t="s">
        <v>103</v>
      </c>
      <c r="D67" s="173"/>
      <c r="E67" s="173"/>
      <c r="F67" s="171"/>
    </row>
    <row r="68" spans="1:6" ht="14.25">
      <c r="A68" s="19">
        <v>4267</v>
      </c>
      <c r="B68" s="145" t="s">
        <v>851</v>
      </c>
      <c r="C68" s="167" t="s">
        <v>104</v>
      </c>
      <c r="D68" s="173">
        <v>7000</v>
      </c>
      <c r="E68" s="173">
        <v>7000</v>
      </c>
      <c r="F68" s="171"/>
    </row>
    <row r="69" spans="1:6" ht="14.25">
      <c r="A69" s="19">
        <v>4268</v>
      </c>
      <c r="B69" s="145" t="s">
        <v>852</v>
      </c>
      <c r="C69" s="167" t="s">
        <v>105</v>
      </c>
      <c r="D69" s="173">
        <v>7500</v>
      </c>
      <c r="E69" s="173">
        <v>7500</v>
      </c>
      <c r="F69" s="171"/>
    </row>
    <row r="70" spans="1:6" ht="12" customHeight="1">
      <c r="A70" s="19">
        <v>4300</v>
      </c>
      <c r="B70" s="176" t="s">
        <v>790</v>
      </c>
      <c r="C70" s="174" t="s">
        <v>121</v>
      </c>
      <c r="D70" s="173"/>
      <c r="E70" s="173"/>
      <c r="F70" s="171"/>
    </row>
    <row r="71" spans="1:6" ht="14.25" hidden="1">
      <c r="A71" s="19"/>
      <c r="B71" s="172" t="s">
        <v>827</v>
      </c>
      <c r="C71" s="170"/>
      <c r="D71" s="173"/>
      <c r="E71" s="173"/>
      <c r="F71" s="154"/>
    </row>
    <row r="72" spans="1:6" ht="14.25" hidden="1">
      <c r="A72" s="19">
        <v>4310</v>
      </c>
      <c r="B72" s="176" t="s">
        <v>878</v>
      </c>
      <c r="C72" s="174" t="s">
        <v>121</v>
      </c>
      <c r="D72" s="173"/>
      <c r="E72" s="173"/>
      <c r="F72" s="171"/>
    </row>
    <row r="73" spans="1:6" ht="14.25" hidden="1">
      <c r="A73" s="19"/>
      <c r="B73" s="172" t="s">
        <v>507</v>
      </c>
      <c r="C73" s="174"/>
      <c r="D73" s="173"/>
      <c r="E73" s="173"/>
      <c r="F73" s="171"/>
    </row>
    <row r="74" spans="1:6" ht="14.25" hidden="1">
      <c r="A74" s="19">
        <v>4311</v>
      </c>
      <c r="B74" s="145" t="s">
        <v>907</v>
      </c>
      <c r="C74" s="167" t="s">
        <v>106</v>
      </c>
      <c r="D74" s="173"/>
      <c r="E74" s="173"/>
      <c r="F74" s="171"/>
    </row>
    <row r="75" spans="1:6" ht="14.25" hidden="1">
      <c r="A75" s="19">
        <v>4312</v>
      </c>
      <c r="B75" s="145" t="s">
        <v>908</v>
      </c>
      <c r="C75" s="167" t="s">
        <v>107</v>
      </c>
      <c r="D75" s="173"/>
      <c r="E75" s="173"/>
      <c r="F75" s="171"/>
    </row>
    <row r="76" spans="1:6" ht="28.5" hidden="1">
      <c r="A76" s="19">
        <v>4320</v>
      </c>
      <c r="B76" s="176" t="s">
        <v>879</v>
      </c>
      <c r="C76" s="174" t="s">
        <v>121</v>
      </c>
      <c r="D76" s="173"/>
      <c r="E76" s="173"/>
      <c r="F76" s="171"/>
    </row>
    <row r="77" spans="1:6" ht="14.25" hidden="1">
      <c r="A77" s="19"/>
      <c r="B77" s="172" t="s">
        <v>507</v>
      </c>
      <c r="C77" s="174"/>
      <c r="D77" s="173"/>
      <c r="E77" s="173"/>
      <c r="F77" s="171"/>
    </row>
    <row r="78" spans="1:6" ht="14.25" hidden="1">
      <c r="A78" s="19">
        <v>4321</v>
      </c>
      <c r="B78" s="145" t="s">
        <v>909</v>
      </c>
      <c r="C78" s="167" t="s">
        <v>108</v>
      </c>
      <c r="D78" s="173"/>
      <c r="E78" s="173"/>
      <c r="F78" s="171"/>
    </row>
    <row r="79" spans="1:6" ht="14.25" hidden="1">
      <c r="A79" s="19">
        <v>4322</v>
      </c>
      <c r="B79" s="145" t="s">
        <v>910</v>
      </c>
      <c r="C79" s="167" t="s">
        <v>109</v>
      </c>
      <c r="D79" s="173"/>
      <c r="E79" s="173"/>
      <c r="F79" s="171"/>
    </row>
    <row r="80" spans="1:6" ht="28.5">
      <c r="A80" s="19">
        <v>4330</v>
      </c>
      <c r="B80" s="176" t="s">
        <v>871</v>
      </c>
      <c r="C80" s="174" t="s">
        <v>121</v>
      </c>
      <c r="D80" s="173"/>
      <c r="E80" s="173"/>
      <c r="F80" s="171"/>
    </row>
    <row r="81" spans="1:8" ht="14.25">
      <c r="A81" s="19"/>
      <c r="B81" s="172" t="s">
        <v>507</v>
      </c>
      <c r="C81" s="174"/>
      <c r="D81" s="173"/>
      <c r="E81" s="173"/>
      <c r="F81" s="171"/>
    </row>
    <row r="82" spans="1:8" ht="28.5">
      <c r="A82" s="19">
        <v>4331</v>
      </c>
      <c r="B82" s="145" t="s">
        <v>872</v>
      </c>
      <c r="C82" s="167" t="s">
        <v>110</v>
      </c>
      <c r="D82" s="173"/>
      <c r="E82" s="173"/>
      <c r="F82" s="171"/>
    </row>
    <row r="83" spans="1:8" ht="14.25">
      <c r="A83" s="19">
        <v>4332</v>
      </c>
      <c r="B83" s="145" t="s">
        <v>853</v>
      </c>
      <c r="C83" s="167" t="s">
        <v>111</v>
      </c>
      <c r="D83" s="173"/>
      <c r="E83" s="173"/>
      <c r="F83" s="171"/>
    </row>
    <row r="84" spans="1:8" ht="14.25">
      <c r="A84" s="19">
        <v>4333</v>
      </c>
      <c r="B84" s="145" t="s">
        <v>911</v>
      </c>
      <c r="C84" s="167" t="s">
        <v>112</v>
      </c>
      <c r="D84" s="173"/>
      <c r="E84" s="173"/>
      <c r="F84" s="171"/>
    </row>
    <row r="85" spans="1:8" ht="14.25">
      <c r="A85" s="19">
        <v>4400</v>
      </c>
      <c r="B85" s="145" t="s">
        <v>820</v>
      </c>
      <c r="C85" s="174" t="s">
        <v>121</v>
      </c>
      <c r="D85" s="173">
        <v>1012500</v>
      </c>
      <c r="E85" s="173">
        <f>E89</f>
        <v>1012500</v>
      </c>
      <c r="F85" s="171"/>
    </row>
    <row r="86" spans="1:8" ht="14.25">
      <c r="A86" s="19"/>
      <c r="B86" s="172" t="s">
        <v>827</v>
      </c>
      <c r="C86" s="170"/>
      <c r="D86" s="173"/>
      <c r="E86" s="173"/>
      <c r="F86" s="154"/>
    </row>
    <row r="87" spans="1:8" ht="42.75">
      <c r="A87" s="19">
        <v>4410</v>
      </c>
      <c r="B87" s="176" t="s">
        <v>880</v>
      </c>
      <c r="C87" s="174" t="s">
        <v>121</v>
      </c>
      <c r="D87" s="173">
        <v>1012500</v>
      </c>
      <c r="E87" s="173">
        <v>1012500</v>
      </c>
      <c r="F87" s="171"/>
    </row>
    <row r="88" spans="1:8" ht="14.25">
      <c r="A88" s="19"/>
      <c r="B88" s="172" t="s">
        <v>507</v>
      </c>
      <c r="C88" s="174"/>
      <c r="D88" s="173"/>
      <c r="E88" s="173"/>
      <c r="F88" s="171"/>
    </row>
    <row r="89" spans="1:8" ht="28.5">
      <c r="A89" s="19">
        <v>4411</v>
      </c>
      <c r="B89" s="145" t="s">
        <v>945</v>
      </c>
      <c r="C89" s="167" t="s">
        <v>113</v>
      </c>
      <c r="D89" s="173">
        <v>1012500</v>
      </c>
      <c r="E89" s="173">
        <v>1012500</v>
      </c>
      <c r="F89" s="171"/>
    </row>
    <row r="90" spans="1:8" ht="28.5">
      <c r="A90" s="19">
        <v>4412</v>
      </c>
      <c r="B90" s="145" t="s">
        <v>946</v>
      </c>
      <c r="C90" s="167" t="s">
        <v>114</v>
      </c>
      <c r="D90" s="173"/>
      <c r="E90" s="173"/>
      <c r="F90" s="171"/>
    </row>
    <row r="91" spans="1:8" ht="42.75">
      <c r="A91" s="19">
        <v>4420</v>
      </c>
      <c r="B91" s="176" t="s">
        <v>881</v>
      </c>
      <c r="C91" s="174" t="s">
        <v>121</v>
      </c>
      <c r="D91" s="173"/>
      <c r="E91" s="173"/>
      <c r="F91" s="171"/>
    </row>
    <row r="92" spans="1:8" ht="14.25">
      <c r="A92" s="19"/>
      <c r="B92" s="172" t="s">
        <v>507</v>
      </c>
      <c r="C92" s="174"/>
      <c r="D92" s="173"/>
      <c r="E92" s="173"/>
      <c r="F92" s="171"/>
    </row>
    <row r="93" spans="1:8" ht="42.75">
      <c r="A93" s="19">
        <v>4421</v>
      </c>
      <c r="B93" s="145" t="s">
        <v>947</v>
      </c>
      <c r="C93" s="167" t="s">
        <v>115</v>
      </c>
      <c r="D93" s="173"/>
      <c r="E93" s="173"/>
      <c r="F93" s="171"/>
    </row>
    <row r="94" spans="1:8" ht="28.5">
      <c r="A94" s="19">
        <v>4422</v>
      </c>
      <c r="B94" s="145" t="s">
        <v>948</v>
      </c>
      <c r="C94" s="167" t="s">
        <v>116</v>
      </c>
      <c r="D94" s="173"/>
      <c r="E94" s="173"/>
      <c r="F94" s="171"/>
    </row>
    <row r="95" spans="1:8" ht="28.5">
      <c r="A95" s="19">
        <v>4500</v>
      </c>
      <c r="B95" s="178" t="s">
        <v>791</v>
      </c>
      <c r="C95" s="174" t="s">
        <v>121</v>
      </c>
      <c r="D95" s="173">
        <v>237566.1</v>
      </c>
      <c r="E95" s="173">
        <f>E97+E104+E118</f>
        <v>196876.1</v>
      </c>
      <c r="F95" s="171"/>
      <c r="H95" s="152"/>
    </row>
    <row r="96" spans="1:8" ht="14.25">
      <c r="A96" s="19"/>
      <c r="B96" s="178"/>
      <c r="C96" s="174" t="s">
        <v>42</v>
      </c>
      <c r="D96" s="173"/>
      <c r="E96" s="173"/>
      <c r="F96" s="171"/>
    </row>
    <row r="97" spans="1:6" ht="14.25">
      <c r="A97" s="19"/>
      <c r="B97" s="172" t="s">
        <v>827</v>
      </c>
      <c r="C97" s="170" t="s">
        <v>43</v>
      </c>
      <c r="D97" s="173">
        <v>6100</v>
      </c>
      <c r="E97" s="173">
        <v>6100</v>
      </c>
      <c r="F97" s="154"/>
    </row>
    <row r="98" spans="1:6" ht="28.5" hidden="1">
      <c r="A98" s="19">
        <v>4510</v>
      </c>
      <c r="B98" s="179" t="s">
        <v>938</v>
      </c>
      <c r="C98" s="174" t="s">
        <v>121</v>
      </c>
      <c r="D98" s="173"/>
      <c r="E98" s="173"/>
      <c r="F98" s="171"/>
    </row>
    <row r="99" spans="1:6" ht="14.25" hidden="1">
      <c r="A99" s="19"/>
      <c r="B99" s="172" t="s">
        <v>507</v>
      </c>
      <c r="C99" s="174"/>
      <c r="D99" s="173"/>
      <c r="E99" s="173"/>
      <c r="F99" s="171"/>
    </row>
    <row r="100" spans="1:6" ht="27" hidden="1">
      <c r="A100" s="19">
        <v>4511</v>
      </c>
      <c r="B100" s="180" t="s">
        <v>941</v>
      </c>
      <c r="C100" s="167" t="s">
        <v>117</v>
      </c>
      <c r="D100" s="173"/>
      <c r="E100" s="173"/>
      <c r="F100" s="171"/>
    </row>
    <row r="101" spans="1:6" ht="28.5" hidden="1">
      <c r="A101" s="19">
        <v>4512</v>
      </c>
      <c r="B101" s="145" t="s">
        <v>942</v>
      </c>
      <c r="C101" s="167" t="s">
        <v>118</v>
      </c>
      <c r="D101" s="173"/>
      <c r="E101" s="173"/>
      <c r="F101" s="171"/>
    </row>
    <row r="102" spans="1:6" ht="42.75" hidden="1">
      <c r="A102" s="19">
        <v>4520</v>
      </c>
      <c r="B102" s="179" t="s">
        <v>821</v>
      </c>
      <c r="C102" s="174" t="s">
        <v>121</v>
      </c>
      <c r="D102" s="173"/>
      <c r="E102" s="173"/>
      <c r="F102" s="171"/>
    </row>
    <row r="103" spans="1:6" ht="14.25">
      <c r="A103" s="19"/>
      <c r="B103" s="172" t="s">
        <v>507</v>
      </c>
      <c r="C103" s="174"/>
      <c r="D103" s="173"/>
      <c r="E103" s="173"/>
      <c r="F103" s="171"/>
    </row>
    <row r="104" spans="1:6" ht="23.25" customHeight="1">
      <c r="A104" s="19">
        <v>4521</v>
      </c>
      <c r="B104" s="145" t="s">
        <v>854</v>
      </c>
      <c r="C104" s="167" t="s">
        <v>44</v>
      </c>
      <c r="D104" s="173">
        <v>3000</v>
      </c>
      <c r="E104" s="173">
        <v>3000</v>
      </c>
      <c r="F104" s="171"/>
    </row>
    <row r="105" spans="1:6" ht="33.75" hidden="1" customHeight="1" thickBot="1">
      <c r="A105" s="19">
        <v>4522</v>
      </c>
      <c r="B105" s="145" t="s">
        <v>855</v>
      </c>
      <c r="C105" s="167" t="s">
        <v>119</v>
      </c>
      <c r="D105" s="173"/>
      <c r="E105" s="173"/>
      <c r="F105" s="171"/>
    </row>
    <row r="106" spans="1:6" ht="32.25" hidden="1" customHeight="1" thickBot="1">
      <c r="A106" s="19">
        <v>4530</v>
      </c>
      <c r="B106" s="179" t="s">
        <v>810</v>
      </c>
      <c r="C106" s="174" t="s">
        <v>121</v>
      </c>
      <c r="D106" s="173"/>
      <c r="E106" s="173"/>
      <c r="F106" s="171"/>
    </row>
    <row r="107" spans="1:6" ht="22.5" hidden="1" customHeight="1" thickBot="1">
      <c r="A107" s="19"/>
      <c r="B107" s="172" t="s">
        <v>507</v>
      </c>
      <c r="C107" s="174"/>
      <c r="D107" s="173"/>
      <c r="E107" s="173"/>
      <c r="F107" s="171"/>
    </row>
    <row r="108" spans="1:6" ht="27" hidden="1" customHeight="1" thickBot="1">
      <c r="A108" s="19">
        <v>4531</v>
      </c>
      <c r="B108" s="177" t="s">
        <v>912</v>
      </c>
      <c r="C108" s="167" t="s">
        <v>42</v>
      </c>
      <c r="D108" s="173"/>
      <c r="E108" s="173"/>
      <c r="F108" s="171"/>
    </row>
    <row r="109" spans="1:6" ht="23.25" hidden="1" customHeight="1" thickBot="1">
      <c r="A109" s="19">
        <v>4532</v>
      </c>
      <c r="B109" s="177" t="s">
        <v>913</v>
      </c>
      <c r="C109" s="167" t="s">
        <v>43</v>
      </c>
      <c r="D109" s="173"/>
      <c r="E109" s="173"/>
      <c r="F109" s="171"/>
    </row>
    <row r="110" spans="1:6" ht="24" hidden="1" customHeight="1" thickBot="1">
      <c r="A110" s="19">
        <v>4533</v>
      </c>
      <c r="B110" s="177" t="s">
        <v>814</v>
      </c>
      <c r="C110" s="167" t="s">
        <v>44</v>
      </c>
      <c r="D110" s="173"/>
      <c r="E110" s="173"/>
      <c r="F110" s="171"/>
    </row>
    <row r="111" spans="1:6" ht="23.25" hidden="1" customHeight="1" thickBot="1">
      <c r="A111" s="19"/>
      <c r="B111" s="181" t="s">
        <v>827</v>
      </c>
      <c r="C111" s="167"/>
      <c r="D111" s="173"/>
      <c r="E111" s="173"/>
      <c r="F111" s="171"/>
    </row>
    <row r="112" spans="1:6" ht="23.25" hidden="1" customHeight="1" thickBot="1">
      <c r="A112" s="19">
        <v>4534</v>
      </c>
      <c r="B112" s="181" t="s">
        <v>914</v>
      </c>
      <c r="C112" s="167"/>
      <c r="D112" s="173"/>
      <c r="E112" s="173"/>
      <c r="F112" s="171"/>
    </row>
    <row r="113" spans="1:8" ht="21" hidden="1" customHeight="1" thickBot="1">
      <c r="A113" s="19"/>
      <c r="B113" s="181" t="s">
        <v>815</v>
      </c>
      <c r="C113" s="167"/>
      <c r="D113" s="173"/>
      <c r="E113" s="173"/>
      <c r="F113" s="171"/>
    </row>
    <row r="114" spans="1:8" ht="16.5" hidden="1" customHeight="1" thickBot="1">
      <c r="A114" s="182">
        <v>4535</v>
      </c>
      <c r="B114" s="183" t="s">
        <v>949</v>
      </c>
      <c r="C114" s="167"/>
      <c r="D114" s="173"/>
      <c r="E114" s="173"/>
      <c r="F114" s="171"/>
    </row>
    <row r="115" spans="1:8" ht="27" hidden="1" customHeight="1" thickBot="1">
      <c r="A115" s="19">
        <v>4536</v>
      </c>
      <c r="B115" s="181" t="s">
        <v>915</v>
      </c>
      <c r="C115" s="167"/>
      <c r="D115" s="173"/>
      <c r="E115" s="173"/>
      <c r="F115" s="171"/>
    </row>
    <row r="116" spans="1:8" ht="24.75" hidden="1" customHeight="1" thickBot="1">
      <c r="A116" s="19">
        <v>4537</v>
      </c>
      <c r="B116" s="181" t="s">
        <v>856</v>
      </c>
      <c r="C116" s="167"/>
      <c r="D116" s="173"/>
      <c r="E116" s="173"/>
      <c r="F116" s="171"/>
    </row>
    <row r="117" spans="1:8" ht="46.5" hidden="1" customHeight="1" thickBot="1">
      <c r="A117" s="19">
        <v>4538</v>
      </c>
      <c r="B117" s="181" t="s">
        <v>783</v>
      </c>
      <c r="C117" s="167"/>
      <c r="D117" s="173"/>
      <c r="E117" s="173"/>
      <c r="F117" s="171"/>
    </row>
    <row r="118" spans="1:8" ht="42.75">
      <c r="A118" s="19">
        <v>4540</v>
      </c>
      <c r="B118" s="179" t="s">
        <v>792</v>
      </c>
      <c r="C118" s="174" t="s">
        <v>121</v>
      </c>
      <c r="D118" s="173">
        <f>D122</f>
        <v>187776.1</v>
      </c>
      <c r="E118" s="173">
        <f>E122</f>
        <v>187776.1</v>
      </c>
      <c r="F118" s="171"/>
      <c r="H118" s="152"/>
    </row>
    <row r="119" spans="1:8" ht="14.25">
      <c r="A119" s="19"/>
      <c r="B119" s="172" t="s">
        <v>507</v>
      </c>
      <c r="C119" s="174"/>
      <c r="D119" s="173"/>
      <c r="E119" s="173"/>
      <c r="F119" s="171"/>
    </row>
    <row r="120" spans="1:8" ht="42.75">
      <c r="A120" s="19">
        <v>4541</v>
      </c>
      <c r="B120" s="177" t="s">
        <v>916</v>
      </c>
      <c r="C120" s="167" t="s">
        <v>45</v>
      </c>
      <c r="D120" s="171"/>
      <c r="E120" s="171"/>
      <c r="F120" s="171"/>
    </row>
    <row r="121" spans="1:8" ht="42.75">
      <c r="A121" s="19">
        <v>4542</v>
      </c>
      <c r="B121" s="177" t="s">
        <v>917</v>
      </c>
      <c r="C121" s="167" t="s">
        <v>46</v>
      </c>
      <c r="D121" s="171"/>
      <c r="E121" s="171"/>
      <c r="F121" s="171"/>
    </row>
    <row r="122" spans="1:8" ht="24" customHeight="1">
      <c r="A122" s="19">
        <v>4543</v>
      </c>
      <c r="B122" s="177" t="s">
        <v>803</v>
      </c>
      <c r="C122" s="167" t="s">
        <v>47</v>
      </c>
      <c r="D122" s="171">
        <v>187776.1</v>
      </c>
      <c r="E122" s="171">
        <v>187776.1</v>
      </c>
      <c r="F122" s="171"/>
    </row>
    <row r="123" spans="1:8" ht="4.5" hidden="1" customHeight="1" thickBot="1">
      <c r="A123" s="19"/>
      <c r="B123" s="181" t="s">
        <v>827</v>
      </c>
      <c r="C123" s="167"/>
      <c r="D123" s="173"/>
      <c r="E123" s="173"/>
      <c r="F123" s="171"/>
    </row>
    <row r="124" spans="1:8" ht="27" hidden="1">
      <c r="A124" s="19">
        <v>4544</v>
      </c>
      <c r="B124" s="181" t="s">
        <v>918</v>
      </c>
      <c r="C124" s="167"/>
      <c r="D124" s="173"/>
      <c r="E124" s="173"/>
      <c r="F124" s="171"/>
    </row>
    <row r="125" spans="1:8" ht="14.25" hidden="1">
      <c r="A125" s="19"/>
      <c r="B125" s="181" t="s">
        <v>815</v>
      </c>
      <c r="C125" s="167"/>
      <c r="D125" s="173"/>
      <c r="E125" s="173"/>
      <c r="F125" s="171"/>
    </row>
    <row r="126" spans="1:8" ht="27" hidden="1">
      <c r="A126" s="182">
        <v>4545</v>
      </c>
      <c r="B126" s="183" t="s">
        <v>949</v>
      </c>
      <c r="C126" s="167"/>
      <c r="D126" s="173"/>
      <c r="E126" s="173"/>
      <c r="F126" s="171"/>
    </row>
    <row r="127" spans="1:8" ht="14.25" hidden="1">
      <c r="A127" s="19">
        <v>4546</v>
      </c>
      <c r="B127" s="181" t="s">
        <v>919</v>
      </c>
      <c r="C127" s="167"/>
      <c r="D127" s="173"/>
      <c r="E127" s="173"/>
      <c r="F127" s="171"/>
    </row>
    <row r="128" spans="1:8" ht="14.25" hidden="1">
      <c r="A128" s="19">
        <v>4547</v>
      </c>
      <c r="B128" s="181" t="s">
        <v>856</v>
      </c>
      <c r="C128" s="167"/>
      <c r="D128" s="173"/>
      <c r="E128" s="173"/>
      <c r="F128" s="171"/>
    </row>
    <row r="129" spans="1:6" ht="14.25" hidden="1">
      <c r="A129" s="19">
        <v>4548</v>
      </c>
      <c r="B129" s="181" t="s">
        <v>783</v>
      </c>
      <c r="C129" s="167"/>
      <c r="D129" s="173"/>
      <c r="E129" s="173"/>
      <c r="F129" s="171"/>
    </row>
    <row r="130" spans="1:6" ht="42.75">
      <c r="A130" s="19">
        <v>4600</v>
      </c>
      <c r="B130" s="179" t="s">
        <v>811</v>
      </c>
      <c r="C130" s="174" t="s">
        <v>121</v>
      </c>
      <c r="D130" s="173">
        <v>27400</v>
      </c>
      <c r="E130" s="173">
        <v>27400</v>
      </c>
      <c r="F130" s="171"/>
    </row>
    <row r="131" spans="1:6" ht="14.25">
      <c r="A131" s="19"/>
      <c r="B131" s="172" t="s">
        <v>827</v>
      </c>
      <c r="C131" s="170"/>
      <c r="D131" s="173"/>
      <c r="E131" s="173"/>
      <c r="F131" s="154"/>
    </row>
    <row r="132" spans="1:6" ht="14.25">
      <c r="A132" s="19">
        <v>4610</v>
      </c>
      <c r="B132" s="184" t="s">
        <v>822</v>
      </c>
      <c r="C132" s="170"/>
      <c r="D132" s="173">
        <v>27400</v>
      </c>
      <c r="E132" s="173">
        <f>E136</f>
        <v>27400</v>
      </c>
      <c r="F132" s="171"/>
    </row>
    <row r="133" spans="1:6" ht="14.25">
      <c r="A133" s="19"/>
      <c r="B133" s="172" t="s">
        <v>827</v>
      </c>
      <c r="C133" s="170"/>
      <c r="D133" s="173"/>
      <c r="E133" s="173"/>
      <c r="F133" s="171"/>
    </row>
    <row r="134" spans="1:6" ht="28.5">
      <c r="A134" s="19">
        <v>4610</v>
      </c>
      <c r="B134" s="145" t="s">
        <v>857</v>
      </c>
      <c r="C134" s="170" t="s">
        <v>388</v>
      </c>
      <c r="D134" s="173"/>
      <c r="E134" s="173"/>
      <c r="F134" s="171"/>
    </row>
    <row r="135" spans="1:6" ht="28.5">
      <c r="A135" s="19">
        <v>4620</v>
      </c>
      <c r="B135" s="145" t="s">
        <v>858</v>
      </c>
      <c r="C135" s="170" t="s">
        <v>399</v>
      </c>
      <c r="D135" s="173"/>
      <c r="E135" s="173"/>
      <c r="F135" s="171"/>
    </row>
    <row r="136" spans="1:6" ht="42.75">
      <c r="A136" s="19">
        <v>4630</v>
      </c>
      <c r="B136" s="176" t="s">
        <v>939</v>
      </c>
      <c r="C136" s="174" t="s">
        <v>121</v>
      </c>
      <c r="D136" s="173">
        <f>E136</f>
        <v>27400</v>
      </c>
      <c r="E136" s="173">
        <f>E139+E141</f>
        <v>27400</v>
      </c>
      <c r="F136" s="171"/>
    </row>
    <row r="137" spans="1:6" ht="14.25">
      <c r="A137" s="19"/>
      <c r="B137" s="145" t="s">
        <v>859</v>
      </c>
      <c r="C137" s="174"/>
      <c r="D137" s="173"/>
      <c r="E137" s="173"/>
      <c r="F137" s="171"/>
    </row>
    <row r="138" spans="1:6" ht="14.25">
      <c r="A138" s="19">
        <v>4631</v>
      </c>
      <c r="B138" s="145" t="s">
        <v>860</v>
      </c>
      <c r="C138" s="167" t="s">
        <v>48</v>
      </c>
      <c r="D138" s="173"/>
      <c r="E138" s="173"/>
      <c r="F138" s="171"/>
    </row>
    <row r="139" spans="1:6" ht="28.5">
      <c r="A139" s="19">
        <v>4632</v>
      </c>
      <c r="B139" s="145" t="s">
        <v>861</v>
      </c>
      <c r="C139" s="167" t="s">
        <v>49</v>
      </c>
      <c r="D139" s="173">
        <v>400</v>
      </c>
      <c r="E139" s="173">
        <v>400</v>
      </c>
      <c r="F139" s="171"/>
    </row>
    <row r="140" spans="1:6" ht="14.25">
      <c r="A140" s="19">
        <v>4633</v>
      </c>
      <c r="B140" s="145" t="s">
        <v>862</v>
      </c>
      <c r="C140" s="167" t="s">
        <v>50</v>
      </c>
      <c r="D140" s="173"/>
      <c r="E140" s="173"/>
      <c r="F140" s="171"/>
    </row>
    <row r="141" spans="1:6" ht="14.25">
      <c r="A141" s="19">
        <v>4634</v>
      </c>
      <c r="B141" s="145" t="s">
        <v>405</v>
      </c>
      <c r="C141" s="167" t="s">
        <v>51</v>
      </c>
      <c r="D141" s="173">
        <v>27000</v>
      </c>
      <c r="E141" s="173">
        <v>27000</v>
      </c>
      <c r="F141" s="171"/>
    </row>
    <row r="142" spans="1:6" ht="14.25">
      <c r="A142" s="19">
        <v>4640</v>
      </c>
      <c r="B142" s="176" t="s">
        <v>793</v>
      </c>
      <c r="C142" s="174" t="s">
        <v>121</v>
      </c>
      <c r="D142" s="173"/>
      <c r="E142" s="173"/>
      <c r="F142" s="171"/>
    </row>
    <row r="143" spans="1:6" ht="14.25">
      <c r="A143" s="19"/>
      <c r="B143" s="172" t="s">
        <v>507</v>
      </c>
      <c r="C143" s="174"/>
      <c r="D143" s="173"/>
      <c r="E143" s="173"/>
      <c r="F143" s="171"/>
    </row>
    <row r="144" spans="1:6" ht="14.25">
      <c r="A144" s="19">
        <v>4641</v>
      </c>
      <c r="B144" s="145" t="s">
        <v>804</v>
      </c>
      <c r="C144" s="167" t="s">
        <v>52</v>
      </c>
      <c r="D144" s="173"/>
      <c r="E144" s="173"/>
      <c r="F144" s="171"/>
    </row>
    <row r="145" spans="1:8" ht="42.75">
      <c r="A145" s="19">
        <v>4700</v>
      </c>
      <c r="B145" s="176" t="s">
        <v>794</v>
      </c>
      <c r="C145" s="174" t="s">
        <v>121</v>
      </c>
      <c r="D145" s="173">
        <v>682300</v>
      </c>
      <c r="E145" s="173">
        <f>E147+E151+E170</f>
        <v>682300</v>
      </c>
      <c r="F145" s="171"/>
    </row>
    <row r="146" spans="1:8" ht="14.25">
      <c r="A146" s="19"/>
      <c r="B146" s="172" t="s">
        <v>827</v>
      </c>
      <c r="C146" s="170"/>
      <c r="D146" s="173"/>
      <c r="E146" s="173"/>
      <c r="F146" s="154"/>
    </row>
    <row r="147" spans="1:8" ht="57">
      <c r="A147" s="19">
        <v>4710</v>
      </c>
      <c r="B147" s="176" t="s">
        <v>823</v>
      </c>
      <c r="C147" s="174" t="s">
        <v>121</v>
      </c>
      <c r="D147" s="173">
        <v>3800</v>
      </c>
      <c r="E147" s="173">
        <v>3800</v>
      </c>
      <c r="F147" s="171"/>
    </row>
    <row r="148" spans="1:8" ht="14.25">
      <c r="A148" s="19"/>
      <c r="B148" s="172" t="s">
        <v>507</v>
      </c>
      <c r="C148" s="174"/>
      <c r="D148" s="173"/>
      <c r="E148" s="173"/>
      <c r="F148" s="171"/>
    </row>
    <row r="149" spans="1:8" ht="42.75">
      <c r="A149" s="19">
        <v>4711</v>
      </c>
      <c r="B149" s="145" t="s">
        <v>863</v>
      </c>
      <c r="C149" s="167" t="s">
        <v>53</v>
      </c>
      <c r="D149" s="173"/>
      <c r="E149" s="173"/>
      <c r="F149" s="171"/>
      <c r="H149" s="152"/>
    </row>
    <row r="150" spans="1:8" ht="28.5">
      <c r="A150" s="19">
        <v>4712</v>
      </c>
      <c r="B150" s="145" t="s">
        <v>864</v>
      </c>
      <c r="C150" s="167" t="s">
        <v>54</v>
      </c>
      <c r="D150" s="173">
        <v>3800</v>
      </c>
      <c r="E150" s="173">
        <v>3800</v>
      </c>
      <c r="F150" s="171"/>
    </row>
    <row r="151" spans="1:8" ht="71.25">
      <c r="A151" s="19">
        <v>4720</v>
      </c>
      <c r="B151" s="176" t="s">
        <v>882</v>
      </c>
      <c r="C151" s="174" t="s">
        <v>398</v>
      </c>
      <c r="D151" s="173">
        <v>8500</v>
      </c>
      <c r="E151" s="173">
        <f>E154+E155</f>
        <v>8500</v>
      </c>
      <c r="F151" s="171"/>
    </row>
    <row r="152" spans="1:8" ht="14.25">
      <c r="A152" s="19"/>
      <c r="B152" s="172" t="s">
        <v>507</v>
      </c>
      <c r="C152" s="174"/>
      <c r="D152" s="173"/>
      <c r="E152" s="173"/>
      <c r="F152" s="171"/>
    </row>
    <row r="153" spans="1:8" ht="14.25">
      <c r="A153" s="19">
        <v>4721</v>
      </c>
      <c r="B153" s="145" t="s">
        <v>950</v>
      </c>
      <c r="C153" s="167" t="s">
        <v>60</v>
      </c>
      <c r="D153" s="173"/>
      <c r="E153" s="173"/>
      <c r="F153" s="171"/>
    </row>
    <row r="154" spans="1:8" ht="14.25">
      <c r="A154" s="19">
        <v>4722</v>
      </c>
      <c r="B154" s="145" t="s">
        <v>409</v>
      </c>
      <c r="C154" s="165">
        <v>4831</v>
      </c>
      <c r="D154" s="173">
        <v>500</v>
      </c>
      <c r="E154" s="173">
        <v>500</v>
      </c>
      <c r="F154" s="171"/>
    </row>
    <row r="155" spans="1:8" ht="14.25">
      <c r="A155" s="19">
        <v>4723</v>
      </c>
      <c r="B155" s="145" t="s">
        <v>805</v>
      </c>
      <c r="C155" s="167" t="s">
        <v>61</v>
      </c>
      <c r="D155" s="173">
        <v>8000</v>
      </c>
      <c r="E155" s="173">
        <v>8000</v>
      </c>
      <c r="F155" s="171"/>
    </row>
    <row r="156" spans="1:8" ht="14.25">
      <c r="A156" s="19">
        <v>4724</v>
      </c>
      <c r="B156" s="145" t="s">
        <v>406</v>
      </c>
      <c r="C156" s="167" t="s">
        <v>63</v>
      </c>
      <c r="D156" s="173"/>
      <c r="E156" s="173"/>
      <c r="F156" s="171"/>
    </row>
    <row r="157" spans="1:8" ht="23.25" customHeight="1">
      <c r="A157" s="19">
        <v>4730</v>
      </c>
      <c r="B157" s="176" t="s">
        <v>883</v>
      </c>
      <c r="C157" s="174" t="s">
        <v>121</v>
      </c>
      <c r="D157" s="173"/>
      <c r="E157" s="173"/>
      <c r="F157" s="171"/>
    </row>
    <row r="158" spans="1:8" ht="14.25" hidden="1">
      <c r="A158" s="19"/>
      <c r="B158" s="172" t="s">
        <v>507</v>
      </c>
      <c r="C158" s="174"/>
      <c r="D158" s="173"/>
      <c r="E158" s="173"/>
      <c r="F158" s="171"/>
    </row>
    <row r="159" spans="1:8" ht="27" hidden="1">
      <c r="A159" s="19">
        <v>4731</v>
      </c>
      <c r="B159" s="180" t="s">
        <v>920</v>
      </c>
      <c r="C159" s="167" t="s">
        <v>62</v>
      </c>
      <c r="D159" s="173"/>
      <c r="E159" s="173"/>
      <c r="F159" s="171"/>
    </row>
    <row r="160" spans="1:8" ht="54" hidden="1">
      <c r="A160" s="19">
        <v>4740</v>
      </c>
      <c r="B160" s="185" t="s">
        <v>884</v>
      </c>
      <c r="C160" s="174" t="s">
        <v>121</v>
      </c>
      <c r="D160" s="173"/>
      <c r="E160" s="173"/>
      <c r="F160" s="171"/>
    </row>
    <row r="161" spans="1:6" ht="14.25" hidden="1">
      <c r="A161" s="19"/>
      <c r="B161" s="172" t="s">
        <v>507</v>
      </c>
      <c r="C161" s="174"/>
      <c r="D161" s="173"/>
      <c r="E161" s="173"/>
      <c r="F161" s="171"/>
    </row>
    <row r="162" spans="1:6" ht="28.5" hidden="1">
      <c r="A162" s="19">
        <v>4741</v>
      </c>
      <c r="B162" s="145" t="s">
        <v>921</v>
      </c>
      <c r="C162" s="167" t="s">
        <v>63</v>
      </c>
      <c r="D162" s="173"/>
      <c r="E162" s="173"/>
      <c r="F162" s="171"/>
    </row>
    <row r="163" spans="1:6" ht="28.5" hidden="1">
      <c r="A163" s="19">
        <v>4742</v>
      </c>
      <c r="B163" s="145" t="s">
        <v>922</v>
      </c>
      <c r="C163" s="167" t="s">
        <v>64</v>
      </c>
      <c r="D163" s="173"/>
      <c r="E163" s="173"/>
      <c r="F163" s="171"/>
    </row>
    <row r="164" spans="1:6" ht="57" hidden="1">
      <c r="A164" s="19">
        <v>4750</v>
      </c>
      <c r="B164" s="176" t="s">
        <v>885</v>
      </c>
      <c r="C164" s="174" t="s">
        <v>121</v>
      </c>
      <c r="D164" s="173"/>
      <c r="E164" s="173"/>
      <c r="F164" s="171"/>
    </row>
    <row r="165" spans="1:6" ht="14.25" hidden="1">
      <c r="A165" s="19"/>
      <c r="B165" s="172" t="s">
        <v>507</v>
      </c>
      <c r="C165" s="174"/>
      <c r="D165" s="173"/>
      <c r="E165" s="173"/>
      <c r="F165" s="171"/>
    </row>
    <row r="166" spans="1:6" ht="42.75" hidden="1">
      <c r="A166" s="19">
        <v>4751</v>
      </c>
      <c r="B166" s="145" t="s">
        <v>923</v>
      </c>
      <c r="C166" s="167" t="s">
        <v>65</v>
      </c>
      <c r="D166" s="173"/>
      <c r="E166" s="173"/>
      <c r="F166" s="171"/>
    </row>
    <row r="167" spans="1:6" ht="14.25">
      <c r="A167" s="19">
        <v>4760</v>
      </c>
      <c r="B167" s="185" t="s">
        <v>795</v>
      </c>
      <c r="C167" s="174" t="s">
        <v>121</v>
      </c>
      <c r="D167" s="173"/>
      <c r="E167" s="173"/>
      <c r="F167" s="171"/>
    </row>
    <row r="168" spans="1:6" ht="14.25">
      <c r="A168" s="19"/>
      <c r="B168" s="172" t="s">
        <v>507</v>
      </c>
      <c r="C168" s="174"/>
      <c r="D168" s="173"/>
      <c r="E168" s="173"/>
      <c r="F168" s="171"/>
    </row>
    <row r="169" spans="1:6" ht="34.5" customHeight="1">
      <c r="A169" s="19">
        <v>4761</v>
      </c>
      <c r="B169" s="145" t="s">
        <v>806</v>
      </c>
      <c r="C169" s="167"/>
      <c r="D169" s="173"/>
      <c r="E169" s="173"/>
      <c r="F169" s="171"/>
    </row>
    <row r="170" spans="1:6" ht="14.25">
      <c r="A170" s="19">
        <v>4770</v>
      </c>
      <c r="B170" s="176" t="s">
        <v>824</v>
      </c>
      <c r="C170" s="174" t="s">
        <v>121</v>
      </c>
      <c r="D170" s="173">
        <v>670000</v>
      </c>
      <c r="E170" s="173">
        <v>670000</v>
      </c>
      <c r="F170" s="171"/>
    </row>
    <row r="171" spans="1:6" ht="14.25">
      <c r="A171" s="19"/>
      <c r="B171" s="172" t="s">
        <v>507</v>
      </c>
      <c r="C171" s="174"/>
      <c r="D171" s="173"/>
      <c r="E171" s="173"/>
      <c r="F171" s="171"/>
    </row>
    <row r="172" spans="1:6" ht="14.25">
      <c r="A172" s="19">
        <v>4771</v>
      </c>
      <c r="B172" s="145" t="s">
        <v>865</v>
      </c>
      <c r="C172" s="167" t="s">
        <v>66</v>
      </c>
      <c r="D172" s="173">
        <v>670000</v>
      </c>
      <c r="E172" s="173">
        <v>670000</v>
      </c>
      <c r="F172" s="171"/>
    </row>
    <row r="173" spans="1:6" ht="40.5">
      <c r="A173" s="19">
        <v>4772</v>
      </c>
      <c r="B173" s="180" t="s">
        <v>951</v>
      </c>
      <c r="C173" s="174" t="s">
        <v>121</v>
      </c>
      <c r="D173" s="173">
        <v>670000</v>
      </c>
      <c r="E173" s="173">
        <v>670000</v>
      </c>
      <c r="F173" s="171"/>
    </row>
    <row r="174" spans="1:6" ht="42.75">
      <c r="A174" s="19">
        <v>5000</v>
      </c>
      <c r="B174" s="167" t="s">
        <v>943</v>
      </c>
      <c r="C174" s="174" t="s">
        <v>121</v>
      </c>
      <c r="D174" s="41">
        <f>F174</f>
        <v>1520000</v>
      </c>
      <c r="E174" s="153"/>
      <c r="F174" s="186">
        <f>F176</f>
        <v>1520000</v>
      </c>
    </row>
    <row r="175" spans="1:6" ht="14.25">
      <c r="A175" s="19"/>
      <c r="B175" s="172" t="s">
        <v>827</v>
      </c>
      <c r="C175" s="170"/>
      <c r="D175" s="154"/>
      <c r="E175" s="153"/>
      <c r="F175" s="154"/>
    </row>
    <row r="176" spans="1:6" ht="28.5">
      <c r="A176" s="19">
        <v>5100</v>
      </c>
      <c r="B176" s="145" t="s">
        <v>812</v>
      </c>
      <c r="C176" s="174" t="s">
        <v>121</v>
      </c>
      <c r="D176" s="41">
        <f>F176</f>
        <v>1520000</v>
      </c>
      <c r="E176" s="153"/>
      <c r="F176" s="171">
        <f>F178+F183+F188</f>
        <v>1520000</v>
      </c>
    </row>
    <row r="177" spans="1:9" ht="14.25">
      <c r="A177" s="19"/>
      <c r="B177" s="172" t="s">
        <v>827</v>
      </c>
      <c r="C177" s="170"/>
      <c r="D177" s="154"/>
      <c r="E177" s="153"/>
      <c r="F177" s="154"/>
    </row>
    <row r="178" spans="1:9" ht="28.5">
      <c r="A178" s="19">
        <v>5110</v>
      </c>
      <c r="B178" s="176" t="s">
        <v>886</v>
      </c>
      <c r="C178" s="174" t="s">
        <v>121</v>
      </c>
      <c r="D178" s="173">
        <f>F178</f>
        <v>1439250</v>
      </c>
      <c r="E178" s="153"/>
      <c r="F178" s="187">
        <f>F181+F182</f>
        <v>1439250</v>
      </c>
    </row>
    <row r="179" spans="1:9" ht="14.25">
      <c r="A179" s="19"/>
      <c r="B179" s="172" t="s">
        <v>507</v>
      </c>
      <c r="C179" s="174"/>
      <c r="D179" s="171"/>
      <c r="E179" s="153"/>
      <c r="F179" s="154"/>
    </row>
    <row r="180" spans="1:9" ht="14.25">
      <c r="A180" s="19">
        <v>5111</v>
      </c>
      <c r="B180" s="145" t="s">
        <v>924</v>
      </c>
      <c r="C180" s="188" t="s">
        <v>67</v>
      </c>
      <c r="D180" s="173"/>
      <c r="E180" s="153"/>
      <c r="F180" s="171"/>
      <c r="I180" s="152"/>
    </row>
    <row r="181" spans="1:9" ht="14.25">
      <c r="A181" s="19">
        <v>5112</v>
      </c>
      <c r="B181" s="145" t="s">
        <v>925</v>
      </c>
      <c r="C181" s="188" t="s">
        <v>68</v>
      </c>
      <c r="D181" s="173">
        <v>219000</v>
      </c>
      <c r="E181" s="153"/>
      <c r="F181" s="171">
        <v>219000</v>
      </c>
    </row>
    <row r="182" spans="1:9" ht="28.5">
      <c r="A182" s="19">
        <v>5113</v>
      </c>
      <c r="B182" s="145" t="s">
        <v>926</v>
      </c>
      <c r="C182" s="188" t="s">
        <v>69</v>
      </c>
      <c r="D182" s="173">
        <v>1220250</v>
      </c>
      <c r="E182" s="153"/>
      <c r="F182" s="171">
        <v>1220250</v>
      </c>
    </row>
    <row r="183" spans="1:9" ht="28.5">
      <c r="A183" s="19">
        <v>5120</v>
      </c>
      <c r="B183" s="176" t="s">
        <v>887</v>
      </c>
      <c r="C183" s="174" t="s">
        <v>121</v>
      </c>
      <c r="D183" s="173">
        <v>35000</v>
      </c>
      <c r="E183" s="153"/>
      <c r="F183" s="171">
        <f>F186+F187</f>
        <v>35000</v>
      </c>
    </row>
    <row r="184" spans="1:9" ht="14.25">
      <c r="A184" s="19"/>
      <c r="B184" s="189" t="s">
        <v>507</v>
      </c>
      <c r="C184" s="174"/>
      <c r="D184" s="171"/>
      <c r="E184" s="153"/>
      <c r="F184" s="154"/>
    </row>
    <row r="185" spans="1:9" ht="14.25">
      <c r="A185" s="19">
        <v>5121</v>
      </c>
      <c r="B185" s="145" t="s">
        <v>927</v>
      </c>
      <c r="C185" s="188" t="s">
        <v>70</v>
      </c>
      <c r="D185" s="173"/>
      <c r="E185" s="153"/>
      <c r="F185" s="171"/>
    </row>
    <row r="186" spans="1:9" ht="14.25">
      <c r="A186" s="19">
        <v>5122</v>
      </c>
      <c r="B186" s="145" t="s">
        <v>928</v>
      </c>
      <c r="C186" s="188" t="s">
        <v>71</v>
      </c>
      <c r="D186" s="173">
        <v>15000</v>
      </c>
      <c r="E186" s="153"/>
      <c r="F186" s="171">
        <v>15000</v>
      </c>
    </row>
    <row r="187" spans="1:9" ht="14.25">
      <c r="A187" s="19">
        <v>5123</v>
      </c>
      <c r="B187" s="145" t="s">
        <v>929</v>
      </c>
      <c r="C187" s="188" t="s">
        <v>72</v>
      </c>
      <c r="D187" s="173">
        <v>20000</v>
      </c>
      <c r="E187" s="153"/>
      <c r="F187" s="171">
        <v>20000</v>
      </c>
    </row>
    <row r="188" spans="1:9" ht="28.5">
      <c r="A188" s="19">
        <v>5130</v>
      </c>
      <c r="B188" s="176" t="s">
        <v>813</v>
      </c>
      <c r="C188" s="174" t="s">
        <v>121</v>
      </c>
      <c r="D188" s="173">
        <f>F188</f>
        <v>45750</v>
      </c>
      <c r="E188" s="153"/>
      <c r="F188" s="171">
        <f>F190+F193</f>
        <v>45750</v>
      </c>
    </row>
    <row r="189" spans="1:9" ht="14.25">
      <c r="A189" s="19"/>
      <c r="B189" s="172" t="s">
        <v>507</v>
      </c>
      <c r="C189" s="174"/>
      <c r="D189" s="171"/>
      <c r="E189" s="153"/>
      <c r="F189" s="154"/>
    </row>
    <row r="190" spans="1:9" ht="14.25">
      <c r="A190" s="19">
        <v>5131</v>
      </c>
      <c r="B190" s="145" t="s">
        <v>816</v>
      </c>
      <c r="C190" s="188" t="s">
        <v>73</v>
      </c>
      <c r="D190" s="173">
        <v>5000</v>
      </c>
      <c r="E190" s="153"/>
      <c r="F190" s="171">
        <v>5000</v>
      </c>
    </row>
    <row r="191" spans="1:9" ht="14.25">
      <c r="A191" s="19">
        <v>5132</v>
      </c>
      <c r="B191" s="145" t="s">
        <v>866</v>
      </c>
      <c r="C191" s="188" t="s">
        <v>74</v>
      </c>
      <c r="D191" s="173"/>
      <c r="E191" s="153"/>
      <c r="F191" s="171"/>
    </row>
    <row r="192" spans="1:9" ht="14.25">
      <c r="A192" s="19">
        <v>5133</v>
      </c>
      <c r="B192" s="145" t="s">
        <v>930</v>
      </c>
      <c r="C192" s="188" t="s">
        <v>79</v>
      </c>
      <c r="D192" s="173"/>
      <c r="E192" s="153"/>
      <c r="F192" s="171"/>
    </row>
    <row r="193" spans="1:6" ht="14.25">
      <c r="A193" s="19">
        <v>5134</v>
      </c>
      <c r="B193" s="145" t="s">
        <v>807</v>
      </c>
      <c r="C193" s="188" t="s">
        <v>80</v>
      </c>
      <c r="D193" s="173">
        <v>40750</v>
      </c>
      <c r="E193" s="153"/>
      <c r="F193" s="171">
        <v>40750</v>
      </c>
    </row>
    <row r="194" spans="1:6" ht="28.5">
      <c r="A194" s="19">
        <v>5200</v>
      </c>
      <c r="B194" s="176" t="s">
        <v>796</v>
      </c>
      <c r="C194" s="174" t="s">
        <v>121</v>
      </c>
      <c r="D194" s="173"/>
      <c r="E194" s="153"/>
      <c r="F194" s="171"/>
    </row>
    <row r="195" spans="1:6" ht="14.25">
      <c r="A195" s="19"/>
      <c r="B195" s="172" t="s">
        <v>827</v>
      </c>
      <c r="C195" s="170"/>
      <c r="D195" s="173"/>
      <c r="E195" s="153"/>
      <c r="F195" s="154"/>
    </row>
    <row r="196" spans="1:6" ht="28.5">
      <c r="A196" s="19">
        <v>5211</v>
      </c>
      <c r="B196" s="145" t="s">
        <v>931</v>
      </c>
      <c r="C196" s="188" t="s">
        <v>75</v>
      </c>
      <c r="D196" s="173"/>
      <c r="E196" s="153"/>
      <c r="F196" s="171"/>
    </row>
    <row r="197" spans="1:6" ht="14.25">
      <c r="A197" s="19">
        <v>5221</v>
      </c>
      <c r="B197" s="145" t="s">
        <v>867</v>
      </c>
      <c r="C197" s="188" t="s">
        <v>76</v>
      </c>
      <c r="D197" s="173"/>
      <c r="E197" s="153"/>
      <c r="F197" s="171"/>
    </row>
    <row r="198" spans="1:6" ht="28.5">
      <c r="A198" s="19">
        <v>5231</v>
      </c>
      <c r="B198" s="145" t="s">
        <v>932</v>
      </c>
      <c r="C198" s="188" t="s">
        <v>77</v>
      </c>
      <c r="D198" s="154"/>
      <c r="E198" s="153"/>
      <c r="F198" s="171"/>
    </row>
    <row r="199" spans="1:6" ht="14.25">
      <c r="A199" s="19">
        <v>5241</v>
      </c>
      <c r="B199" s="145" t="s">
        <v>808</v>
      </c>
      <c r="C199" s="188" t="s">
        <v>78</v>
      </c>
      <c r="D199" s="154"/>
      <c r="E199" s="153"/>
      <c r="F199" s="171"/>
    </row>
    <row r="200" spans="1:6" ht="14.25">
      <c r="A200" s="19">
        <v>5300</v>
      </c>
      <c r="B200" s="176" t="s">
        <v>888</v>
      </c>
      <c r="C200" s="174" t="s">
        <v>121</v>
      </c>
      <c r="D200" s="154"/>
      <c r="E200" s="153"/>
      <c r="F200" s="171"/>
    </row>
    <row r="201" spans="1:6" ht="14.25">
      <c r="A201" s="19"/>
      <c r="B201" s="172" t="s">
        <v>827</v>
      </c>
      <c r="C201" s="170"/>
      <c r="D201" s="154"/>
      <c r="E201" s="153"/>
      <c r="F201" s="154"/>
    </row>
    <row r="202" spans="1:6" ht="14.25">
      <c r="A202" s="19">
        <v>5311</v>
      </c>
      <c r="B202" s="145" t="s">
        <v>933</v>
      </c>
      <c r="C202" s="188" t="s">
        <v>81</v>
      </c>
      <c r="D202" s="154"/>
      <c r="E202" s="153"/>
      <c r="F202" s="171"/>
    </row>
    <row r="203" spans="1:6" ht="28.5">
      <c r="A203" s="19">
        <v>5400</v>
      </c>
      <c r="B203" s="176" t="s">
        <v>797</v>
      </c>
      <c r="C203" s="174" t="s">
        <v>121</v>
      </c>
      <c r="D203" s="154"/>
      <c r="E203" s="153"/>
      <c r="F203" s="171"/>
    </row>
    <row r="204" spans="1:6" ht="14.25">
      <c r="A204" s="19"/>
      <c r="B204" s="172" t="s">
        <v>827</v>
      </c>
      <c r="C204" s="170"/>
      <c r="D204" s="154"/>
      <c r="E204" s="153"/>
      <c r="F204" s="154"/>
    </row>
    <row r="205" spans="1:6" ht="14.25">
      <c r="A205" s="19">
        <v>5411</v>
      </c>
      <c r="B205" s="145" t="s">
        <v>784</v>
      </c>
      <c r="C205" s="188" t="s">
        <v>82</v>
      </c>
      <c r="D205" s="154"/>
      <c r="E205" s="153"/>
      <c r="F205" s="171"/>
    </row>
    <row r="206" spans="1:6" ht="14.25">
      <c r="A206" s="19">
        <v>5421</v>
      </c>
      <c r="B206" s="145" t="s">
        <v>934</v>
      </c>
      <c r="C206" s="188" t="s">
        <v>83</v>
      </c>
      <c r="D206" s="154"/>
      <c r="E206" s="153"/>
      <c r="F206" s="171"/>
    </row>
    <row r="207" spans="1:6" ht="14.25">
      <c r="A207" s="19">
        <v>5431</v>
      </c>
      <c r="B207" s="145" t="s">
        <v>868</v>
      </c>
      <c r="C207" s="188" t="s">
        <v>84</v>
      </c>
      <c r="D207" s="154"/>
      <c r="E207" s="153"/>
      <c r="F207" s="171"/>
    </row>
    <row r="208" spans="1:6" ht="14.25">
      <c r="A208" s="19">
        <v>5441</v>
      </c>
      <c r="B208" s="190" t="s">
        <v>869</v>
      </c>
      <c r="C208" s="188" t="s">
        <v>85</v>
      </c>
      <c r="D208" s="154"/>
      <c r="E208" s="153"/>
      <c r="F208" s="171"/>
    </row>
    <row r="209" spans="1:6" ht="42.75">
      <c r="A209" s="191" t="s">
        <v>373</v>
      </c>
      <c r="B209" s="192" t="s">
        <v>944</v>
      </c>
      <c r="C209" s="191" t="s">
        <v>121</v>
      </c>
      <c r="D209" s="154">
        <v>-200000</v>
      </c>
      <c r="E209" s="153"/>
      <c r="F209" s="154">
        <v>-200000</v>
      </c>
    </row>
    <row r="210" spans="1:6">
      <c r="A210" s="191"/>
      <c r="B210" s="189" t="s">
        <v>512</v>
      </c>
      <c r="C210" s="191"/>
      <c r="D210" s="154"/>
      <c r="E210" s="153"/>
      <c r="F210" s="154"/>
    </row>
    <row r="211" spans="1:6" ht="28.5">
      <c r="A211" s="193" t="s">
        <v>374</v>
      </c>
      <c r="B211" s="192" t="s">
        <v>889</v>
      </c>
      <c r="C211" s="174" t="s">
        <v>121</v>
      </c>
      <c r="D211" s="154"/>
      <c r="E211" s="153"/>
      <c r="F211" s="154"/>
    </row>
    <row r="212" spans="1:6">
      <c r="A212" s="193"/>
      <c r="B212" s="189" t="s">
        <v>512</v>
      </c>
      <c r="C212" s="174"/>
      <c r="D212" s="154"/>
      <c r="E212" s="153"/>
      <c r="F212" s="154"/>
    </row>
    <row r="213" spans="1:6" ht="14.25">
      <c r="A213" s="193" t="s">
        <v>375</v>
      </c>
      <c r="B213" s="194" t="s">
        <v>890</v>
      </c>
      <c r="C213" s="193" t="s">
        <v>0</v>
      </c>
      <c r="D213" s="154"/>
      <c r="E213" s="153"/>
      <c r="F213" s="154"/>
    </row>
    <row r="214" spans="1:6" ht="14.25">
      <c r="A214" s="193" t="s">
        <v>376</v>
      </c>
      <c r="B214" s="194" t="s">
        <v>891</v>
      </c>
      <c r="C214" s="193" t="s">
        <v>1</v>
      </c>
      <c r="D214" s="195"/>
      <c r="E214" s="153"/>
      <c r="F214" s="195"/>
    </row>
    <row r="215" spans="1:6" ht="28.5">
      <c r="A215" s="18" t="s">
        <v>377</v>
      </c>
      <c r="B215" s="194" t="s">
        <v>892</v>
      </c>
      <c r="C215" s="193" t="s">
        <v>2</v>
      </c>
      <c r="D215" s="154"/>
      <c r="E215" s="154"/>
      <c r="F215" s="154"/>
    </row>
    <row r="216" spans="1:6" ht="28.5" hidden="1">
      <c r="A216" s="18" t="s">
        <v>378</v>
      </c>
      <c r="B216" s="192" t="s">
        <v>893</v>
      </c>
      <c r="C216" s="174" t="s">
        <v>121</v>
      </c>
      <c r="D216" s="154"/>
      <c r="E216" s="154"/>
      <c r="F216" s="154"/>
    </row>
    <row r="217" spans="1:6" hidden="1">
      <c r="A217" s="18"/>
      <c r="B217" s="189" t="s">
        <v>512</v>
      </c>
      <c r="C217" s="174"/>
      <c r="D217" s="154"/>
      <c r="E217" s="154"/>
      <c r="F217" s="154"/>
    </row>
    <row r="218" spans="1:6" ht="28.5" hidden="1">
      <c r="A218" s="18" t="s">
        <v>379</v>
      </c>
      <c r="B218" s="194" t="s">
        <v>894</v>
      </c>
      <c r="C218" s="174" t="s">
        <v>6</v>
      </c>
      <c r="D218" s="154"/>
      <c r="E218" s="154"/>
      <c r="F218" s="154"/>
    </row>
    <row r="219" spans="1:6" ht="28.5" hidden="1">
      <c r="A219" s="18" t="s">
        <v>380</v>
      </c>
      <c r="B219" s="194" t="s">
        <v>895</v>
      </c>
      <c r="C219" s="174" t="s">
        <v>121</v>
      </c>
      <c r="D219" s="154"/>
      <c r="E219" s="154"/>
      <c r="F219" s="154"/>
    </row>
    <row r="220" spans="1:6" hidden="1">
      <c r="A220" s="18"/>
      <c r="B220" s="189" t="s">
        <v>507</v>
      </c>
      <c r="C220" s="174"/>
      <c r="D220" s="154"/>
      <c r="E220" s="154"/>
      <c r="F220" s="154"/>
    </row>
    <row r="221" spans="1:6" hidden="1">
      <c r="A221" s="18" t="s">
        <v>381</v>
      </c>
      <c r="B221" s="189" t="s">
        <v>935</v>
      </c>
      <c r="C221" s="193" t="s">
        <v>10</v>
      </c>
      <c r="D221" s="154"/>
      <c r="E221" s="154"/>
      <c r="F221" s="154"/>
    </row>
    <row r="222" spans="1:6" ht="27" hidden="1">
      <c r="A222" s="196" t="s">
        <v>382</v>
      </c>
      <c r="B222" s="189" t="s">
        <v>936</v>
      </c>
      <c r="C222" s="174" t="s">
        <v>11</v>
      </c>
      <c r="D222" s="154"/>
      <c r="E222" s="154"/>
      <c r="F222" s="154"/>
    </row>
    <row r="223" spans="1:6" ht="27" hidden="1">
      <c r="A223" s="18" t="s">
        <v>383</v>
      </c>
      <c r="B223" s="183" t="s">
        <v>937</v>
      </c>
      <c r="C223" s="174" t="s">
        <v>12</v>
      </c>
      <c r="D223" s="154"/>
      <c r="E223" s="154"/>
      <c r="F223" s="154"/>
    </row>
    <row r="224" spans="1:6" ht="28.5" hidden="1">
      <c r="A224" s="18" t="s">
        <v>384</v>
      </c>
      <c r="B224" s="192" t="s">
        <v>896</v>
      </c>
      <c r="C224" s="174" t="s">
        <v>121</v>
      </c>
      <c r="D224" s="154"/>
      <c r="E224" s="154"/>
      <c r="F224" s="154"/>
    </row>
    <row r="225" spans="1:6" hidden="1">
      <c r="A225" s="18"/>
      <c r="B225" s="189" t="s">
        <v>512</v>
      </c>
      <c r="C225" s="174"/>
      <c r="D225" s="154"/>
      <c r="E225" s="154"/>
      <c r="F225" s="154"/>
    </row>
    <row r="226" spans="1:6" ht="28.5" hidden="1">
      <c r="A226" s="196" t="s">
        <v>385</v>
      </c>
      <c r="B226" s="194" t="s">
        <v>897</v>
      </c>
      <c r="C226" s="191" t="s">
        <v>14</v>
      </c>
      <c r="D226" s="154"/>
      <c r="E226" s="154"/>
      <c r="F226" s="154"/>
    </row>
    <row r="227" spans="1:6" ht="42.75">
      <c r="A227" s="18" t="s">
        <v>386</v>
      </c>
      <c r="B227" s="192" t="s">
        <v>898</v>
      </c>
      <c r="C227" s="174" t="s">
        <v>121</v>
      </c>
      <c r="D227" s="154">
        <f>D229</f>
        <v>-200000</v>
      </c>
      <c r="E227" s="154"/>
      <c r="F227" s="154">
        <f>F229</f>
        <v>-200000</v>
      </c>
    </row>
    <row r="228" spans="1:6">
      <c r="A228" s="18"/>
      <c r="B228" s="189" t="s">
        <v>512</v>
      </c>
      <c r="C228" s="174"/>
      <c r="D228" s="154"/>
      <c r="E228" s="154"/>
      <c r="F228" s="154"/>
    </row>
    <row r="229" spans="1:6" ht="14.25">
      <c r="A229" s="18" t="s">
        <v>387</v>
      </c>
      <c r="B229" s="194" t="s">
        <v>899</v>
      </c>
      <c r="C229" s="193" t="s">
        <v>15</v>
      </c>
      <c r="D229" s="154">
        <v>-200000</v>
      </c>
      <c r="E229" s="154">
        <v>0</v>
      </c>
      <c r="F229" s="154">
        <v>-200000</v>
      </c>
    </row>
    <row r="230" spans="1:6" ht="28.5">
      <c r="A230" s="196" t="s">
        <v>389</v>
      </c>
      <c r="B230" s="194" t="s">
        <v>940</v>
      </c>
      <c r="C230" s="191" t="s">
        <v>16</v>
      </c>
      <c r="D230" s="154"/>
      <c r="E230" s="154" t="s">
        <v>120</v>
      </c>
      <c r="F230" s="154"/>
    </row>
    <row r="231" spans="1:6" ht="28.5">
      <c r="A231" s="18" t="s">
        <v>390</v>
      </c>
      <c r="B231" s="194" t="s">
        <v>900</v>
      </c>
      <c r="C231" s="174" t="s">
        <v>17</v>
      </c>
      <c r="D231" s="154"/>
      <c r="E231" s="154" t="s">
        <v>120</v>
      </c>
      <c r="F231" s="154"/>
    </row>
    <row r="232" spans="1:6" ht="28.5">
      <c r="A232" s="18" t="s">
        <v>391</v>
      </c>
      <c r="B232" s="194" t="s">
        <v>901</v>
      </c>
      <c r="C232" s="174" t="s">
        <v>18</v>
      </c>
      <c r="D232" s="154"/>
      <c r="E232" s="154" t="s">
        <v>120</v>
      </c>
      <c r="F232" s="154"/>
    </row>
    <row r="233" spans="1:6" ht="14.25">
      <c r="A233" s="13"/>
      <c r="B233" s="155"/>
      <c r="C233" s="156"/>
      <c r="E233" s="91"/>
    </row>
    <row r="234" spans="1:6" ht="14.25">
      <c r="A234" s="13"/>
      <c r="B234" s="89"/>
      <c r="C234" s="156"/>
      <c r="E234" s="91"/>
    </row>
    <row r="235" spans="1:6" ht="14.25">
      <c r="A235" s="13"/>
      <c r="B235" s="89"/>
      <c r="C235" s="156"/>
      <c r="E235" s="91"/>
    </row>
    <row r="236" spans="1:6" ht="14.25">
      <c r="A236" s="13"/>
      <c r="B236" s="89"/>
      <c r="C236" s="156"/>
      <c r="E236" s="91"/>
    </row>
    <row r="237" spans="1:6" ht="14.25">
      <c r="A237" s="13"/>
      <c r="B237" s="89"/>
      <c r="C237" s="156"/>
      <c r="E237" s="91"/>
    </row>
    <row r="238" spans="1:6" ht="14.25">
      <c r="A238" s="13"/>
      <c r="B238" s="89"/>
      <c r="C238" s="156"/>
      <c r="E238" s="91"/>
    </row>
    <row r="239" spans="1:6" ht="14.25">
      <c r="A239" s="13"/>
      <c r="B239" s="89"/>
      <c r="C239" s="156"/>
      <c r="E239" s="91"/>
    </row>
    <row r="240" spans="1:6" ht="14.25">
      <c r="A240" s="13"/>
      <c r="B240" s="89"/>
      <c r="C240" s="156"/>
      <c r="E240" s="91"/>
    </row>
    <row r="241" spans="1:5" ht="14.25">
      <c r="A241" s="13"/>
      <c r="B241" s="89"/>
      <c r="C241" s="156"/>
      <c r="E241" s="91"/>
    </row>
    <row r="242" spans="1:5" ht="14.25">
      <c r="A242" s="13"/>
      <c r="B242" s="89"/>
      <c r="C242" s="156"/>
      <c r="E242" s="91"/>
    </row>
    <row r="243" spans="1:5" ht="14.25">
      <c r="A243" s="13"/>
      <c r="B243" s="89"/>
      <c r="C243" s="156"/>
      <c r="E243" s="91"/>
    </row>
    <row r="244" spans="1:5" ht="14.25">
      <c r="A244" s="13"/>
      <c r="B244" s="89"/>
      <c r="C244" s="156"/>
      <c r="E244" s="91"/>
    </row>
    <row r="245" spans="1:5" ht="14.25">
      <c r="A245" s="13"/>
      <c r="B245" s="89"/>
      <c r="C245" s="156"/>
      <c r="E245" s="91"/>
    </row>
    <row r="246" spans="1:5" ht="14.25">
      <c r="A246" s="13"/>
      <c r="B246" s="89"/>
      <c r="C246" s="156"/>
      <c r="E246" s="91"/>
    </row>
    <row r="247" spans="1:5" ht="14.25">
      <c r="A247" s="13"/>
      <c r="B247" s="89"/>
      <c r="C247" s="156"/>
      <c r="E247" s="91"/>
    </row>
    <row r="248" spans="1:5" ht="14.25">
      <c r="A248" s="13"/>
      <c r="B248" s="89"/>
      <c r="C248" s="156"/>
      <c r="E248" s="91"/>
    </row>
    <row r="249" spans="1:5" ht="14.25">
      <c r="A249" s="13"/>
      <c r="B249" s="155"/>
      <c r="C249" s="156"/>
      <c r="E249" s="91"/>
    </row>
    <row r="250" spans="1:5" ht="14.25">
      <c r="A250" s="13"/>
      <c r="B250" s="89"/>
      <c r="C250" s="156"/>
      <c r="E250" s="91"/>
    </row>
    <row r="251" spans="1:5" ht="14.25">
      <c r="A251" s="13"/>
      <c r="B251" s="89"/>
      <c r="C251" s="156"/>
      <c r="E251" s="91"/>
    </row>
    <row r="252" spans="1:5" ht="14.25">
      <c r="A252" s="13"/>
      <c r="B252" s="89"/>
      <c r="C252" s="156"/>
      <c r="E252" s="91"/>
    </row>
    <row r="253" spans="1:5" ht="14.25">
      <c r="A253" s="13"/>
      <c r="B253" s="89"/>
      <c r="C253" s="156"/>
      <c r="E253" s="91"/>
    </row>
    <row r="254" spans="1:5" ht="14.25">
      <c r="A254" s="13"/>
      <c r="B254" s="155"/>
      <c r="C254" s="156"/>
      <c r="E254" s="91"/>
    </row>
    <row r="255" spans="1:5" ht="14.25">
      <c r="A255" s="13"/>
      <c r="B255" s="89"/>
      <c r="C255" s="156"/>
      <c r="E255" s="91"/>
    </row>
    <row r="256" spans="1:5" ht="14.25">
      <c r="A256" s="13"/>
      <c r="B256" s="89"/>
      <c r="C256" s="156"/>
      <c r="E256" s="91"/>
    </row>
    <row r="257" spans="1:5" ht="14.25">
      <c r="A257" s="13"/>
      <c r="B257" s="89"/>
      <c r="C257" s="156"/>
      <c r="E257" s="91"/>
    </row>
    <row r="258" spans="1:5" ht="14.25">
      <c r="A258" s="13"/>
      <c r="B258" s="89"/>
      <c r="C258" s="156"/>
      <c r="E258" s="91"/>
    </row>
    <row r="259" spans="1:5" ht="14.25">
      <c r="A259" s="13"/>
      <c r="B259" s="89"/>
      <c r="C259" s="156"/>
      <c r="E259" s="91"/>
    </row>
    <row r="260" spans="1:5" ht="14.25">
      <c r="A260" s="13"/>
      <c r="B260" s="89"/>
      <c r="C260" s="156"/>
      <c r="E260" s="91"/>
    </row>
    <row r="261" spans="1:5" ht="14.25">
      <c r="A261" s="13"/>
      <c r="B261" s="89"/>
      <c r="C261" s="156"/>
      <c r="E261" s="91"/>
    </row>
    <row r="262" spans="1:5" ht="14.25">
      <c r="A262" s="13"/>
      <c r="B262" s="89"/>
      <c r="C262" s="156"/>
      <c r="E262" s="91"/>
    </row>
    <row r="263" spans="1:5" ht="14.25">
      <c r="A263" s="13"/>
      <c r="B263" s="89"/>
      <c r="C263" s="156"/>
      <c r="E263" s="91"/>
    </row>
    <row r="264" spans="1:5" ht="14.25">
      <c r="A264" s="13"/>
      <c r="B264" s="89"/>
      <c r="C264" s="156"/>
      <c r="E264" s="91"/>
    </row>
    <row r="265" spans="1:5" ht="14.25">
      <c r="A265" s="13"/>
      <c r="B265" s="89"/>
      <c r="C265" s="156"/>
      <c r="E265" s="91"/>
    </row>
    <row r="266" spans="1:5" ht="14.25">
      <c r="A266" s="13"/>
      <c r="B266" s="89"/>
      <c r="C266" s="156"/>
      <c r="E266" s="91"/>
    </row>
    <row r="267" spans="1:5" ht="14.25">
      <c r="A267" s="13"/>
      <c r="B267" s="89"/>
      <c r="C267" s="157"/>
      <c r="E267" s="91"/>
    </row>
    <row r="268" spans="1:5" ht="14.25">
      <c r="A268" s="13"/>
      <c r="B268" s="89"/>
      <c r="C268" s="156"/>
      <c r="E268" s="91"/>
    </row>
    <row r="269" spans="1:5" ht="14.25">
      <c r="A269" s="13"/>
      <c r="B269" s="89"/>
      <c r="C269" s="156"/>
      <c r="E269" s="91"/>
    </row>
    <row r="270" spans="1:5" ht="14.25">
      <c r="A270" s="13"/>
      <c r="B270" s="89"/>
      <c r="C270" s="156"/>
      <c r="E270" s="91"/>
    </row>
    <row r="271" spans="1:5" ht="14.25">
      <c r="A271" s="13"/>
      <c r="B271" s="89"/>
      <c r="C271" s="156"/>
      <c r="E271" s="91"/>
    </row>
    <row r="272" spans="1:5" ht="14.25">
      <c r="A272" s="13"/>
      <c r="B272" s="89"/>
      <c r="C272" s="156"/>
      <c r="E272" s="91"/>
    </row>
    <row r="273" spans="1:5" ht="14.25">
      <c r="A273" s="13"/>
      <c r="B273" s="155"/>
      <c r="C273" s="156"/>
      <c r="E273" s="91"/>
    </row>
    <row r="274" spans="1:5" ht="14.25">
      <c r="A274" s="13"/>
      <c r="B274" s="89"/>
      <c r="C274" s="156"/>
      <c r="E274" s="91"/>
    </row>
    <row r="275" spans="1:5" ht="14.25">
      <c r="A275" s="13"/>
      <c r="B275" s="89"/>
      <c r="C275" s="156"/>
      <c r="E275" s="91"/>
    </row>
    <row r="276" spans="1:5" ht="14.25">
      <c r="A276" s="13"/>
      <c r="B276" s="89"/>
      <c r="C276" s="156"/>
      <c r="E276" s="91"/>
    </row>
    <row r="277" spans="1:5" ht="14.25">
      <c r="A277" s="13"/>
      <c r="B277" s="89"/>
      <c r="C277" s="156"/>
      <c r="E277" s="91"/>
    </row>
    <row r="278" spans="1:5" ht="14.25">
      <c r="A278" s="13"/>
      <c r="B278" s="89"/>
      <c r="C278" s="156"/>
      <c r="E278" s="91"/>
    </row>
    <row r="279" spans="1:5" ht="14.25">
      <c r="A279" s="13"/>
      <c r="B279" s="89"/>
      <c r="C279" s="156"/>
      <c r="E279" s="91"/>
    </row>
    <row r="280" spans="1:5" ht="14.25">
      <c r="A280" s="13"/>
      <c r="B280" s="89"/>
      <c r="C280" s="156"/>
      <c r="E280" s="91"/>
    </row>
    <row r="281" spans="1:5" ht="14.25">
      <c r="A281" s="13"/>
      <c r="B281" s="158"/>
      <c r="C281" s="159"/>
      <c r="E281" s="91"/>
    </row>
    <row r="282" spans="1:5" ht="14.25">
      <c r="A282" s="13"/>
      <c r="B282" s="155"/>
      <c r="C282" s="156"/>
      <c r="E282" s="91"/>
    </row>
    <row r="283" spans="1:5" ht="14.25">
      <c r="A283" s="13"/>
      <c r="B283" s="89"/>
      <c r="C283" s="156"/>
      <c r="E283" s="91"/>
    </row>
    <row r="284" spans="1:5" ht="14.25">
      <c r="A284" s="13"/>
      <c r="B284" s="89"/>
      <c r="C284" s="156"/>
      <c r="E284" s="91"/>
    </row>
    <row r="285" spans="1:5" ht="14.25">
      <c r="A285" s="13"/>
      <c r="B285" s="89"/>
      <c r="C285" s="156"/>
      <c r="E285" s="91"/>
    </row>
    <row r="286" spans="1:5" ht="14.25">
      <c r="A286" s="13"/>
      <c r="B286" s="89"/>
      <c r="C286" s="156"/>
      <c r="E286" s="91"/>
    </row>
    <row r="287" spans="1:5" ht="14.25">
      <c r="A287" s="13"/>
      <c r="B287" s="89"/>
      <c r="C287" s="156"/>
      <c r="E287" s="91"/>
    </row>
    <row r="288" spans="1:5" ht="14.25">
      <c r="A288" s="13"/>
      <c r="B288" s="89"/>
      <c r="C288" s="156"/>
      <c r="E288" s="91"/>
    </row>
    <row r="289" spans="1:5" ht="14.25">
      <c r="A289" s="13"/>
      <c r="B289" s="89"/>
      <c r="C289" s="156"/>
      <c r="E289" s="91"/>
    </row>
    <row r="290" spans="1:5" ht="14.25">
      <c r="A290" s="13"/>
      <c r="B290" s="89"/>
      <c r="C290" s="156"/>
      <c r="E290" s="91"/>
    </row>
    <row r="291" spans="1:5" ht="14.25">
      <c r="A291" s="13"/>
      <c r="B291" s="89"/>
      <c r="C291" s="156"/>
      <c r="E291" s="91"/>
    </row>
    <row r="292" spans="1:5" ht="14.25">
      <c r="A292" s="13"/>
      <c r="B292" s="89"/>
      <c r="C292" s="156"/>
      <c r="E292" s="91"/>
    </row>
    <row r="293" spans="1:5" ht="14.25">
      <c r="A293" s="13"/>
      <c r="B293" s="89"/>
      <c r="C293" s="156"/>
      <c r="E293" s="91"/>
    </row>
    <row r="294" spans="1:5" ht="14.25">
      <c r="A294" s="13"/>
      <c r="B294" s="155"/>
      <c r="C294" s="156"/>
      <c r="E294" s="91"/>
    </row>
    <row r="295" spans="1:5" ht="14.25">
      <c r="A295" s="13"/>
      <c r="B295" s="89"/>
      <c r="C295" s="156"/>
      <c r="E295" s="91"/>
    </row>
    <row r="296" spans="1:5" ht="14.25">
      <c r="A296" s="13"/>
      <c r="B296" s="89"/>
      <c r="C296" s="156"/>
      <c r="E296" s="91"/>
    </row>
    <row r="297" spans="1:5" ht="14.25">
      <c r="A297" s="13"/>
      <c r="B297" s="89"/>
      <c r="C297" s="156"/>
      <c r="E297" s="91"/>
    </row>
    <row r="298" spans="1:5" ht="14.25">
      <c r="A298" s="13"/>
      <c r="B298" s="89"/>
      <c r="C298" s="156"/>
      <c r="E298" s="91"/>
    </row>
    <row r="299" spans="1:5" ht="14.25">
      <c r="A299" s="13"/>
      <c r="B299" s="89"/>
      <c r="C299" s="156"/>
      <c r="E299" s="91"/>
    </row>
    <row r="300" spans="1:5" ht="14.25">
      <c r="A300" s="13"/>
      <c r="B300" s="89"/>
      <c r="C300" s="156"/>
      <c r="E300" s="91"/>
    </row>
    <row r="301" spans="1:5" ht="14.25">
      <c r="A301" s="13"/>
      <c r="B301" s="89"/>
      <c r="C301" s="156"/>
      <c r="E301" s="91"/>
    </row>
    <row r="302" spans="1:5" ht="14.25">
      <c r="A302" s="13"/>
      <c r="B302" s="89"/>
      <c r="C302" s="156"/>
      <c r="E302" s="91"/>
    </row>
    <row r="303" spans="1:5" ht="14.25">
      <c r="A303" s="13"/>
      <c r="B303" s="89"/>
      <c r="C303" s="156"/>
      <c r="E303" s="91"/>
    </row>
    <row r="304" spans="1:5" ht="14.25">
      <c r="A304" s="13"/>
      <c r="B304" s="89"/>
      <c r="C304" s="156"/>
      <c r="E304" s="91"/>
    </row>
    <row r="305" spans="1:5" ht="14.25">
      <c r="A305" s="13"/>
      <c r="B305" s="89"/>
      <c r="C305" s="156"/>
      <c r="E305" s="91"/>
    </row>
    <row r="306" spans="1:5" ht="14.25">
      <c r="A306" s="13"/>
      <c r="B306" s="89"/>
      <c r="C306" s="156"/>
      <c r="E306" s="91"/>
    </row>
    <row r="307" spans="1:5" ht="14.25">
      <c r="A307" s="13"/>
      <c r="B307" s="89"/>
      <c r="C307" s="156"/>
      <c r="E307" s="91"/>
    </row>
    <row r="308" spans="1:5" ht="14.25">
      <c r="A308" s="13"/>
      <c r="B308" s="89"/>
      <c r="C308" s="156"/>
      <c r="E308" s="91"/>
    </row>
    <row r="309" spans="1:5" ht="14.25">
      <c r="A309" s="13"/>
      <c r="B309" s="89"/>
      <c r="C309" s="156"/>
      <c r="E309" s="91"/>
    </row>
    <row r="310" spans="1:5" ht="14.25">
      <c r="A310" s="13"/>
      <c r="B310" s="89"/>
      <c r="C310" s="156"/>
      <c r="E310" s="91"/>
    </row>
    <row r="311" spans="1:5" ht="14.25">
      <c r="A311" s="13"/>
      <c r="B311" s="155"/>
      <c r="C311" s="156"/>
      <c r="E311" s="91"/>
    </row>
    <row r="312" spans="1:5" ht="14.25">
      <c r="A312" s="13"/>
      <c r="B312" s="158"/>
      <c r="C312" s="159"/>
      <c r="E312" s="91"/>
    </row>
    <row r="313" spans="1:5" ht="14.25">
      <c r="A313" s="13"/>
      <c r="B313" s="89"/>
      <c r="C313" s="156"/>
      <c r="E313" s="91"/>
    </row>
    <row r="314" spans="1:5" ht="14.25">
      <c r="A314" s="13"/>
      <c r="B314" s="158"/>
      <c r="C314" s="159"/>
      <c r="E314" s="91"/>
    </row>
    <row r="315" spans="1:5" ht="14.25">
      <c r="A315" s="13"/>
      <c r="B315" s="89"/>
      <c r="C315" s="156"/>
      <c r="E315" s="91"/>
    </row>
    <row r="316" spans="1:5" ht="14.25">
      <c r="A316" s="13"/>
      <c r="B316" s="158"/>
      <c r="C316" s="159"/>
      <c r="E316" s="91"/>
    </row>
    <row r="317" spans="1:5" ht="14.25">
      <c r="A317" s="13"/>
      <c r="B317" s="89"/>
      <c r="C317" s="156"/>
      <c r="E317" s="91"/>
    </row>
    <row r="318" spans="1:5" ht="14.25">
      <c r="A318" s="13"/>
      <c r="B318" s="158"/>
      <c r="C318" s="159"/>
      <c r="E318" s="91"/>
    </row>
    <row r="319" spans="1:5" ht="14.25">
      <c r="A319" s="13"/>
      <c r="B319" s="89"/>
      <c r="C319" s="156"/>
      <c r="E319" s="91"/>
    </row>
    <row r="320" spans="1:5" ht="14.25">
      <c r="A320" s="13"/>
      <c r="B320" s="89"/>
      <c r="C320" s="156"/>
      <c r="E320" s="91"/>
    </row>
    <row r="321" spans="1:5" ht="14.25">
      <c r="A321" s="13"/>
      <c r="B321" s="89"/>
      <c r="C321" s="156"/>
      <c r="E321" s="91"/>
    </row>
    <row r="322" spans="1:5" ht="14.25">
      <c r="A322" s="13"/>
      <c r="B322" s="89"/>
      <c r="C322" s="156"/>
      <c r="E322" s="91"/>
    </row>
    <row r="323" spans="1:5" ht="14.25">
      <c r="A323" s="13"/>
      <c r="B323" s="89"/>
      <c r="C323" s="156"/>
      <c r="E323" s="91"/>
    </row>
    <row r="324" spans="1:5" ht="14.25">
      <c r="A324" s="13"/>
      <c r="B324" s="89"/>
      <c r="C324" s="86"/>
      <c r="E324" s="91"/>
    </row>
    <row r="325" spans="1:5" ht="14.25">
      <c r="A325" s="75"/>
      <c r="B325" s="160"/>
      <c r="C325" s="161"/>
      <c r="E325" s="91"/>
    </row>
    <row r="326" spans="1:5" ht="14.25">
      <c r="A326" s="2"/>
      <c r="B326" s="158"/>
      <c r="C326" s="162"/>
      <c r="E326" s="91"/>
    </row>
    <row r="327" spans="1:5" ht="14.25">
      <c r="A327" s="2"/>
      <c r="B327" s="89"/>
      <c r="C327" s="86"/>
      <c r="E327" s="91"/>
    </row>
    <row r="328" spans="1:5" ht="14.25">
      <c r="A328" s="2"/>
      <c r="B328" s="155"/>
      <c r="C328" s="86"/>
      <c r="E328" s="91"/>
    </row>
    <row r="329" spans="1:5" ht="14.25">
      <c r="A329" s="2"/>
      <c r="B329" s="158"/>
      <c r="C329" s="162"/>
      <c r="E329" s="91"/>
    </row>
    <row r="330" spans="1:5" ht="14.25">
      <c r="A330" s="2"/>
      <c r="B330" s="89"/>
      <c r="C330" s="86"/>
      <c r="E330" s="91"/>
    </row>
    <row r="331" spans="1:5" ht="14.25">
      <c r="A331" s="2"/>
      <c r="B331" s="89"/>
      <c r="C331" s="86"/>
      <c r="E331" s="91"/>
    </row>
    <row r="332" spans="1:5" ht="14.25">
      <c r="A332" s="2"/>
      <c r="B332" s="89"/>
      <c r="C332" s="86"/>
      <c r="E332" s="91"/>
    </row>
    <row r="333" spans="1:5" ht="14.25">
      <c r="A333" s="2"/>
      <c r="B333" s="158"/>
      <c r="C333" s="162"/>
      <c r="E333" s="91"/>
    </row>
    <row r="334" spans="1:5" ht="14.25">
      <c r="A334" s="2"/>
      <c r="B334" s="89"/>
      <c r="C334" s="86"/>
      <c r="E334" s="91"/>
    </row>
    <row r="335" spans="1:5" ht="14.25">
      <c r="A335" s="2"/>
      <c r="B335" s="89"/>
      <c r="C335" s="86"/>
      <c r="E335" s="91"/>
    </row>
    <row r="336" spans="1:5" ht="14.25">
      <c r="A336" s="2"/>
      <c r="B336" s="158"/>
      <c r="C336" s="162"/>
      <c r="E336" s="91"/>
    </row>
    <row r="337" spans="1:5" ht="14.25">
      <c r="A337" s="2"/>
      <c r="B337" s="89"/>
      <c r="C337" s="86"/>
      <c r="E337" s="91"/>
    </row>
    <row r="338" spans="1:5" ht="14.25">
      <c r="A338" s="2"/>
      <c r="B338" s="158"/>
      <c r="C338" s="162"/>
      <c r="E338" s="91"/>
    </row>
    <row r="339" spans="1:5" ht="14.25">
      <c r="A339" s="2"/>
      <c r="B339" s="89"/>
      <c r="C339" s="86"/>
      <c r="E339" s="91"/>
    </row>
    <row r="340" spans="1:5" ht="14.25">
      <c r="A340" s="13"/>
      <c r="B340" s="155"/>
      <c r="C340" s="156"/>
      <c r="E340" s="91"/>
    </row>
    <row r="341" spans="1:5" ht="14.25">
      <c r="A341" s="13"/>
      <c r="B341" s="155"/>
      <c r="C341" s="162"/>
      <c r="E341" s="91"/>
    </row>
    <row r="342" spans="1:5" ht="14.25">
      <c r="A342" s="13"/>
      <c r="B342" s="158"/>
      <c r="C342" s="162"/>
      <c r="E342" s="91"/>
    </row>
    <row r="343" spans="1:5" ht="14.25">
      <c r="A343" s="13"/>
      <c r="B343" s="89"/>
      <c r="C343" s="86"/>
      <c r="E343" s="91"/>
    </row>
    <row r="344" spans="1:5" ht="14.25">
      <c r="A344" s="13"/>
      <c r="B344" s="89"/>
      <c r="C344" s="86"/>
      <c r="E344" s="91"/>
    </row>
    <row r="345" spans="1:5" ht="14.25">
      <c r="A345" s="13"/>
      <c r="B345" s="89"/>
      <c r="C345" s="86"/>
      <c r="E345" s="91"/>
    </row>
    <row r="346" spans="1:5" ht="14.25">
      <c r="A346" s="13"/>
      <c r="B346" s="89"/>
      <c r="C346" s="86"/>
      <c r="E346" s="91"/>
    </row>
    <row r="347" spans="1:5" ht="14.25">
      <c r="A347" s="13"/>
      <c r="B347" s="89"/>
      <c r="C347" s="86"/>
      <c r="E347" s="91"/>
    </row>
    <row r="348" spans="1:5" ht="14.25">
      <c r="A348" s="13"/>
      <c r="B348" s="89"/>
      <c r="C348" s="86"/>
      <c r="E348" s="91"/>
    </row>
    <row r="349" spans="1:5" ht="14.25">
      <c r="A349" s="13"/>
      <c r="B349" s="89"/>
      <c r="C349" s="86"/>
      <c r="E349" s="91"/>
    </row>
    <row r="350" spans="1:5" ht="14.25">
      <c r="A350" s="13"/>
      <c r="B350" s="89"/>
      <c r="C350" s="86"/>
      <c r="E350" s="91"/>
    </row>
    <row r="351" spans="1:5" ht="14.25">
      <c r="A351" s="13"/>
      <c r="B351" s="89"/>
      <c r="C351" s="86"/>
      <c r="E351" s="91"/>
    </row>
    <row r="352" spans="1:5" ht="14.25">
      <c r="A352" s="13"/>
      <c r="B352" s="89"/>
      <c r="C352" s="86"/>
      <c r="E352" s="91"/>
    </row>
    <row r="353" spans="1:5" ht="14.25">
      <c r="A353" s="13"/>
      <c r="B353" s="89"/>
      <c r="C353" s="86"/>
      <c r="E353" s="91"/>
    </row>
    <row r="354" spans="1:5" ht="14.25">
      <c r="A354" s="13"/>
      <c r="B354" s="89"/>
      <c r="C354" s="86"/>
      <c r="E354" s="91"/>
    </row>
    <row r="355" spans="1:5" ht="14.25">
      <c r="A355" s="13"/>
      <c r="B355" s="89"/>
      <c r="C355" s="86"/>
      <c r="E355" s="91"/>
    </row>
    <row r="356" spans="1:5" ht="25.5" customHeight="1">
      <c r="A356" s="13"/>
      <c r="B356" s="158"/>
      <c r="C356" s="162"/>
      <c r="E356" s="91"/>
    </row>
    <row r="357" spans="1:5" ht="14.25">
      <c r="A357" s="13"/>
      <c r="B357" s="89"/>
      <c r="C357" s="86"/>
      <c r="E357" s="91"/>
    </row>
    <row r="358" spans="1:5" ht="14.25">
      <c r="A358" s="13"/>
      <c r="B358" s="89"/>
      <c r="C358" s="86"/>
      <c r="E358" s="91"/>
    </row>
    <row r="359" spans="1:5" ht="14.25">
      <c r="A359" s="13"/>
      <c r="B359" s="89"/>
      <c r="C359" s="86"/>
      <c r="E359" s="91"/>
    </row>
    <row r="360" spans="1:5" ht="14.25">
      <c r="A360" s="13"/>
      <c r="B360" s="89"/>
      <c r="C360" s="86"/>
      <c r="E360" s="91"/>
    </row>
    <row r="361" spans="1:5" ht="30.75" customHeight="1">
      <c r="A361" s="13"/>
      <c r="B361" s="89"/>
      <c r="C361" s="86"/>
      <c r="E361" s="91"/>
    </row>
    <row r="362" spans="1:5" ht="14.25">
      <c r="A362" s="13"/>
      <c r="B362" s="89"/>
      <c r="C362" s="86"/>
      <c r="E362" s="91"/>
    </row>
    <row r="363" spans="1:5" ht="14.25">
      <c r="A363" s="13"/>
      <c r="B363" s="89"/>
      <c r="C363" s="86"/>
      <c r="E363" s="91"/>
    </row>
    <row r="364" spans="1:5" ht="14.25">
      <c r="A364" s="13"/>
      <c r="B364" s="89"/>
      <c r="C364" s="86"/>
      <c r="E364" s="91"/>
    </row>
    <row r="365" spans="1:5" ht="14.25">
      <c r="A365" s="13"/>
      <c r="B365" s="89"/>
      <c r="C365" s="86"/>
      <c r="E365" s="91"/>
    </row>
    <row r="366" spans="1:5" ht="14.25">
      <c r="A366" s="13"/>
      <c r="B366" s="89"/>
      <c r="C366" s="86"/>
      <c r="E366" s="91"/>
    </row>
    <row r="367" spans="1:5" ht="15" customHeight="1">
      <c r="A367" s="13"/>
      <c r="B367" s="89"/>
      <c r="C367" s="86"/>
      <c r="E367" s="91"/>
    </row>
    <row r="368" spans="1:5" ht="15" customHeight="1">
      <c r="A368" s="13"/>
      <c r="B368" s="89"/>
      <c r="C368" s="86"/>
      <c r="E368" s="91"/>
    </row>
    <row r="369" spans="1:5" ht="15" customHeight="1">
      <c r="A369" s="13"/>
      <c r="B369" s="89"/>
      <c r="C369" s="86"/>
      <c r="E369" s="91"/>
    </row>
    <row r="370" spans="1:5" ht="15" customHeight="1">
      <c r="A370" s="13"/>
      <c r="B370" s="89"/>
      <c r="C370" s="86"/>
      <c r="E370" s="91"/>
    </row>
    <row r="371" spans="1:5" ht="15" customHeight="1">
      <c r="A371" s="13"/>
      <c r="B371" s="89"/>
      <c r="C371" s="86"/>
      <c r="E371" s="91"/>
    </row>
    <row r="372" spans="1:5" ht="15" customHeight="1">
      <c r="A372" s="13"/>
      <c r="B372" s="155"/>
      <c r="C372" s="162"/>
      <c r="E372" s="91"/>
    </row>
    <row r="373" spans="1:5" ht="15" customHeight="1">
      <c r="A373" s="13"/>
      <c r="B373" s="158"/>
      <c r="C373" s="162"/>
      <c r="E373" s="91"/>
    </row>
    <row r="374" spans="1:5" ht="15" customHeight="1">
      <c r="A374" s="2"/>
      <c r="B374" s="89"/>
      <c r="C374" s="86"/>
      <c r="E374" s="91"/>
    </row>
    <row r="375" spans="1:5" ht="15" customHeight="1">
      <c r="A375" s="13"/>
      <c r="B375" s="89"/>
      <c r="C375" s="86"/>
      <c r="E375" s="91"/>
    </row>
    <row r="376" spans="1:5" ht="15" customHeight="1">
      <c r="A376" s="2"/>
      <c r="B376" s="89"/>
      <c r="C376" s="86"/>
      <c r="E376" s="91"/>
    </row>
    <row r="377" spans="1:5" ht="15" customHeight="1">
      <c r="A377" s="13"/>
      <c r="B377" s="89"/>
      <c r="C377" s="86"/>
      <c r="E377" s="91"/>
    </row>
    <row r="378" spans="1:5" ht="15" customHeight="1">
      <c r="A378" s="2"/>
      <c r="B378" s="89"/>
      <c r="C378" s="86"/>
      <c r="E378" s="91"/>
    </row>
    <row r="379" spans="1:5" ht="15" customHeight="1">
      <c r="A379" s="13"/>
      <c r="B379" s="89"/>
      <c r="C379" s="86"/>
      <c r="E379" s="91"/>
    </row>
    <row r="380" spans="1:5" ht="15" customHeight="1">
      <c r="A380" s="2"/>
      <c r="B380" s="89"/>
      <c r="C380" s="86"/>
      <c r="E380" s="91"/>
    </row>
    <row r="381" spans="1:5" ht="15" customHeight="1">
      <c r="A381" s="13"/>
      <c r="B381" s="89"/>
      <c r="C381" s="86"/>
      <c r="E381" s="91"/>
    </row>
    <row r="382" spans="1:5" ht="15" customHeight="1">
      <c r="A382" s="2"/>
      <c r="B382" s="89"/>
      <c r="C382" s="86"/>
      <c r="E382" s="91"/>
    </row>
    <row r="383" spans="1:5" ht="15" customHeight="1">
      <c r="A383" s="13"/>
      <c r="B383" s="89"/>
      <c r="C383" s="86"/>
      <c r="E383" s="91"/>
    </row>
    <row r="384" spans="1:5" ht="15" customHeight="1">
      <c r="A384" s="2"/>
      <c r="B384" s="89"/>
      <c r="C384" s="86"/>
      <c r="E384" s="91"/>
    </row>
    <row r="385" spans="1:5" ht="15" customHeight="1">
      <c r="A385" s="13"/>
      <c r="B385" s="89"/>
      <c r="C385" s="86"/>
      <c r="E385" s="91"/>
    </row>
    <row r="386" spans="1:5" ht="15" customHeight="1">
      <c r="A386" s="2"/>
      <c r="B386" s="89"/>
      <c r="C386" s="86"/>
      <c r="E386" s="91"/>
    </row>
    <row r="387" spans="1:5" ht="15" customHeight="1">
      <c r="A387" s="13"/>
      <c r="B387" s="89"/>
      <c r="C387" s="86"/>
      <c r="E387" s="91"/>
    </row>
    <row r="388" spans="1:5" ht="15" customHeight="1">
      <c r="A388" s="2"/>
      <c r="B388" s="89"/>
      <c r="C388" s="86"/>
      <c r="E388" s="91"/>
    </row>
    <row r="389" spans="1:5" ht="15" customHeight="1">
      <c r="A389" s="13"/>
      <c r="B389" s="89"/>
      <c r="C389" s="86"/>
      <c r="E389" s="91"/>
    </row>
    <row r="390" spans="1:5" ht="15" customHeight="1">
      <c r="A390" s="2"/>
      <c r="B390" s="89"/>
      <c r="C390" s="86"/>
      <c r="E390" s="91"/>
    </row>
    <row r="391" spans="1:5" ht="15" customHeight="1">
      <c r="A391" s="13"/>
      <c r="B391" s="89"/>
      <c r="C391" s="86"/>
      <c r="E391" s="91"/>
    </row>
    <row r="392" spans="1:5" ht="15" customHeight="1">
      <c r="A392" s="2"/>
      <c r="B392" s="89"/>
      <c r="C392" s="86"/>
      <c r="E392" s="91"/>
    </row>
    <row r="393" spans="1:5" ht="15" customHeight="1">
      <c r="A393" s="2"/>
      <c r="B393" s="158"/>
      <c r="C393" s="162"/>
      <c r="E393" s="91"/>
    </row>
    <row r="394" spans="1:5" ht="15" customHeight="1">
      <c r="A394" s="2"/>
      <c r="B394" s="89"/>
      <c r="C394" s="86"/>
      <c r="E394" s="91"/>
    </row>
    <row r="395" spans="1:5" ht="15" customHeight="1">
      <c r="A395" s="2"/>
      <c r="B395" s="89"/>
      <c r="C395" s="86"/>
      <c r="E395" s="91"/>
    </row>
    <row r="396" spans="1:5" ht="15" customHeight="1">
      <c r="A396" s="2"/>
      <c r="B396" s="89"/>
      <c r="C396" s="86"/>
      <c r="E396" s="91"/>
    </row>
    <row r="397" spans="1:5" ht="15" customHeight="1">
      <c r="A397" s="2"/>
      <c r="B397" s="89"/>
      <c r="C397" s="86"/>
      <c r="E397" s="91"/>
    </row>
    <row r="398" spans="1:5" ht="15" customHeight="1">
      <c r="A398" s="2"/>
      <c r="B398" s="89"/>
      <c r="C398" s="86"/>
      <c r="E398" s="91"/>
    </row>
    <row r="399" spans="1:5" ht="15" customHeight="1">
      <c r="A399" s="2"/>
      <c r="B399" s="89"/>
      <c r="C399" s="86"/>
    </row>
    <row r="400" spans="1:5" ht="15" customHeight="1">
      <c r="A400" s="13"/>
      <c r="B400" s="163"/>
      <c r="C400" s="164"/>
    </row>
    <row r="401" s="9" customFormat="1" ht="15" customHeight="1"/>
    <row r="402" s="9" customFormat="1" ht="15" customHeight="1"/>
    <row r="403" s="9" customFormat="1" ht="15" customHeight="1"/>
    <row r="404" s="9" customFormat="1" ht="15" customHeight="1"/>
    <row r="405" s="9" customFormat="1" ht="15" customHeight="1"/>
    <row r="406" s="9" customFormat="1" ht="15" customHeight="1"/>
    <row r="407" s="9" customFormat="1" ht="15" customHeight="1"/>
    <row r="408" s="9" customFormat="1" ht="15" customHeight="1"/>
    <row r="409" s="9" customFormat="1" ht="15" customHeight="1"/>
    <row r="410" s="9" customFormat="1" ht="15" customHeight="1"/>
    <row r="411" s="9" customFormat="1" ht="15" customHeight="1"/>
    <row r="412" s="9" customFormat="1" ht="15" customHeight="1"/>
    <row r="413" s="9" customFormat="1" ht="15" customHeight="1"/>
    <row r="414" s="9" customFormat="1" ht="15" customHeight="1"/>
    <row r="415" s="9" customFormat="1" ht="15" customHeight="1"/>
    <row r="416" s="9" customFormat="1" ht="15" customHeight="1"/>
    <row r="417" s="9" customFormat="1" ht="15" customHeight="1"/>
    <row r="418" s="9" customFormat="1" ht="15" customHeight="1"/>
    <row r="419" s="9" customFormat="1" ht="15" customHeight="1"/>
    <row r="420" s="9" customFormat="1" ht="15" customHeight="1"/>
    <row r="421" s="9" customFormat="1" ht="15" customHeight="1"/>
    <row r="422" s="9" customFormat="1" ht="15" customHeight="1"/>
    <row r="423" s="9" customFormat="1" ht="15" customHeight="1"/>
    <row r="424" s="9" customFormat="1" ht="15" customHeight="1"/>
    <row r="425" s="9" customFormat="1" ht="15" customHeight="1"/>
    <row r="426" s="9" customFormat="1" ht="15" customHeight="1"/>
    <row r="427" s="9" customFormat="1" ht="15" customHeight="1"/>
    <row r="428" s="9" customFormat="1" ht="15" customHeight="1"/>
    <row r="429" s="9" customFormat="1" ht="15" customHeight="1"/>
    <row r="430" s="9" customFormat="1" ht="15" customHeight="1"/>
    <row r="431" s="9" customFormat="1" ht="15" customHeight="1"/>
    <row r="432" s="9" customFormat="1" ht="15" customHeight="1"/>
    <row r="433" s="9" customFormat="1" ht="15" customHeight="1"/>
    <row r="434" s="9" customFormat="1" ht="15" customHeight="1"/>
    <row r="435" s="9" customFormat="1" ht="15" customHeight="1"/>
    <row r="436" s="9" customFormat="1" ht="15" customHeight="1"/>
    <row r="437" s="9" customFormat="1" ht="15" customHeight="1"/>
    <row r="438" s="9" customFormat="1" ht="15" customHeight="1"/>
    <row r="439" s="9" customFormat="1" ht="15" customHeight="1"/>
    <row r="440" s="9" customFormat="1" ht="15" customHeight="1"/>
    <row r="441" s="9" customFormat="1" ht="15" customHeight="1"/>
    <row r="442" s="9" customFormat="1" ht="15" customHeight="1"/>
    <row r="443" s="9" customFormat="1" ht="15" customHeight="1"/>
    <row r="444" s="9" customFormat="1" ht="15" customHeight="1"/>
    <row r="445" s="9" customFormat="1" ht="15" customHeight="1"/>
    <row r="446" s="9" customFormat="1" ht="15" customHeight="1"/>
    <row r="447" s="9" customFormat="1" ht="15" customHeight="1"/>
    <row r="448" s="9" customFormat="1" ht="15" customHeight="1"/>
    <row r="449" s="9" customFormat="1" ht="15" customHeight="1"/>
    <row r="450" s="9" customFormat="1" ht="15" customHeight="1"/>
    <row r="451" s="9" customFormat="1" ht="15" customHeight="1"/>
    <row r="452" s="9" customFormat="1" ht="15" customHeight="1"/>
    <row r="453" s="9" customFormat="1" ht="15" customHeight="1"/>
    <row r="454" s="9" customFormat="1" ht="15" customHeight="1"/>
    <row r="455" s="9" customFormat="1" ht="15" customHeight="1"/>
    <row r="456" s="9" customFormat="1" ht="15" customHeight="1"/>
    <row r="457" s="9" customFormat="1" ht="15" customHeight="1"/>
    <row r="458" s="9" customFormat="1" ht="15" customHeight="1"/>
    <row r="459" s="9" customFormat="1" ht="15" customHeight="1"/>
    <row r="460" s="9" customFormat="1" ht="15" customHeight="1"/>
    <row r="461" s="9" customFormat="1" ht="15" customHeight="1"/>
    <row r="462" s="9" customFormat="1" ht="15" customHeight="1"/>
    <row r="463" s="9" customFormat="1" ht="15" customHeight="1"/>
    <row r="464" s="9" customFormat="1" ht="15" customHeight="1"/>
    <row r="465" s="9" customFormat="1" ht="15" customHeight="1"/>
    <row r="466" s="9" customFormat="1" ht="15" customHeight="1"/>
    <row r="467" s="9" customFormat="1" ht="15" customHeight="1"/>
    <row r="468" s="9" customFormat="1" ht="15" customHeight="1"/>
    <row r="469" s="9" customFormat="1" ht="15" customHeight="1"/>
    <row r="470" s="9" customFormat="1" ht="15" customHeight="1"/>
    <row r="471" s="9" customFormat="1" ht="15" customHeight="1"/>
    <row r="472" s="9" customFormat="1" ht="15" customHeight="1"/>
    <row r="473" s="9" customFormat="1" ht="15" customHeight="1"/>
    <row r="474" s="9" customFormat="1" ht="15" customHeight="1"/>
    <row r="475" s="9" customFormat="1" ht="15" customHeight="1"/>
    <row r="476" s="9" customFormat="1" ht="15" customHeight="1"/>
    <row r="477" s="9" customFormat="1" ht="15" customHeight="1"/>
    <row r="478" s="9" customFormat="1" ht="15" customHeight="1"/>
    <row r="479" s="9" customFormat="1" ht="15" customHeight="1"/>
    <row r="480" s="9" customFormat="1" ht="15" customHeight="1"/>
    <row r="481" s="9" customFormat="1" ht="15" customHeight="1"/>
    <row r="482" s="9" customFormat="1" ht="15" customHeight="1"/>
    <row r="483" s="9" customFormat="1" ht="15" customHeight="1"/>
    <row r="484" s="9" customFormat="1" ht="15" customHeight="1"/>
    <row r="485" s="9" customFormat="1" ht="15" customHeigh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</sheetData>
  <mergeCells count="9">
    <mergeCell ref="A7:A8"/>
    <mergeCell ref="D7:D8"/>
    <mergeCell ref="E7:F7"/>
    <mergeCell ref="A5:F5"/>
    <mergeCell ref="B2:F2"/>
    <mergeCell ref="B1:F1"/>
    <mergeCell ref="B3:F3"/>
    <mergeCell ref="B4:F4"/>
    <mergeCell ref="A6:F6"/>
  </mergeCells>
  <phoneticPr fontId="1" type="noConversion"/>
  <pageMargins left="0.35433070866141736" right="0.15748031496062992" top="0.31496062992125984" bottom="0.43307086614173229" header="0.15748031496062992" footer="0.23622047244094491"/>
  <pageSetup paperSize="9" firstPageNumber="14" orientation="portrait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"/>
  <sheetViews>
    <sheetView workbookViewId="0">
      <selection activeCell="A2" sqref="A2:F44"/>
    </sheetView>
  </sheetViews>
  <sheetFormatPr defaultRowHeight="13.5"/>
  <cols>
    <col min="1" max="1" width="5.5703125" style="9" customWidth="1"/>
    <col min="2" max="2" width="39" style="9" customWidth="1"/>
    <col min="3" max="3" width="14.140625" style="9" customWidth="1"/>
    <col min="4" max="4" width="13" style="9" customWidth="1"/>
    <col min="5" max="5" width="13.42578125" style="9" customWidth="1"/>
    <col min="6" max="6" width="11.140625" style="9" customWidth="1"/>
    <col min="7" max="16384" width="9.140625" style="9"/>
  </cols>
  <sheetData>
    <row r="1" spans="1:10" ht="11.25" customHeight="1"/>
    <row r="2" spans="1:10" ht="69" customHeight="1">
      <c r="A2" s="81"/>
      <c r="B2" s="81"/>
      <c r="C2" s="81"/>
      <c r="D2" s="333" t="s">
        <v>1107</v>
      </c>
      <c r="E2" s="333"/>
      <c r="F2" s="333"/>
    </row>
    <row r="3" spans="1:10" ht="30" customHeight="1">
      <c r="A3" s="334" t="s">
        <v>953</v>
      </c>
      <c r="B3" s="334"/>
      <c r="C3" s="334"/>
      <c r="D3" s="334"/>
      <c r="E3" s="334"/>
    </row>
    <row r="5" spans="1:10" ht="33.75" customHeight="1">
      <c r="A5" s="335" t="s">
        <v>973</v>
      </c>
      <c r="B5" s="335"/>
      <c r="C5" s="335"/>
      <c r="D5" s="335"/>
      <c r="E5" s="335"/>
    </row>
    <row r="6" spans="1:10" ht="14.25" thickBot="1">
      <c r="E6" s="9" t="s">
        <v>499</v>
      </c>
    </row>
    <row r="7" spans="1:10" ht="15" thickBot="1">
      <c r="A7" s="310" t="s">
        <v>954</v>
      </c>
      <c r="B7" s="310"/>
      <c r="C7" s="310" t="s">
        <v>952</v>
      </c>
      <c r="D7" s="331" t="s">
        <v>512</v>
      </c>
      <c r="E7" s="332"/>
    </row>
    <row r="8" spans="1:10" ht="30" customHeight="1" thickBot="1">
      <c r="A8" s="338"/>
      <c r="B8" s="338"/>
      <c r="C8" s="330"/>
      <c r="D8" s="150" t="s">
        <v>958</v>
      </c>
      <c r="E8" s="150" t="s">
        <v>976</v>
      </c>
      <c r="J8" s="9" t="s">
        <v>420</v>
      </c>
    </row>
    <row r="9" spans="1:10" ht="15" thickBot="1">
      <c r="A9" s="151">
        <v>1</v>
      </c>
      <c r="B9" s="151">
        <v>2</v>
      </c>
      <c r="C9" s="151">
        <v>3</v>
      </c>
      <c r="D9" s="151"/>
      <c r="E9" s="151">
        <v>5</v>
      </c>
    </row>
    <row r="10" spans="1:10" ht="33" customHeight="1" thickBot="1">
      <c r="A10" s="197">
        <v>8000</v>
      </c>
      <c r="B10" s="198" t="s">
        <v>974</v>
      </c>
      <c r="C10" s="199"/>
      <c r="D10" s="200">
        <v>0</v>
      </c>
      <c r="E10" s="201">
        <v>0</v>
      </c>
    </row>
    <row r="13" spans="1:10" ht="66.75" customHeight="1">
      <c r="D13" s="333" t="s">
        <v>1108</v>
      </c>
      <c r="E13" s="333"/>
      <c r="F13" s="333"/>
    </row>
    <row r="15" spans="1:10" ht="30" customHeight="1">
      <c r="A15" s="334" t="s">
        <v>955</v>
      </c>
      <c r="B15" s="334"/>
      <c r="C15" s="334"/>
      <c r="D15" s="334"/>
      <c r="E15" s="334"/>
      <c r="F15" s="334"/>
    </row>
    <row r="16" spans="1:10" ht="14.25" customHeight="1">
      <c r="B16" s="202"/>
    </row>
    <row r="17" spans="1:6" ht="33" customHeight="1">
      <c r="A17" s="335" t="s">
        <v>975</v>
      </c>
      <c r="B17" s="335"/>
      <c r="C17" s="335"/>
      <c r="D17" s="335"/>
      <c r="E17" s="335"/>
      <c r="F17" s="335"/>
    </row>
    <row r="18" spans="1:6" ht="14.25">
      <c r="A18" s="202" t="s">
        <v>420</v>
      </c>
    </row>
    <row r="19" spans="1:6" ht="14.25" thickBot="1">
      <c r="E19" s="9" t="s">
        <v>598</v>
      </c>
    </row>
    <row r="20" spans="1:6" ht="43.5" thickBot="1">
      <c r="A20" s="203" t="s">
        <v>956</v>
      </c>
      <c r="B20" s="204" t="s">
        <v>825</v>
      </c>
      <c r="C20" s="205"/>
      <c r="D20" s="336" t="s">
        <v>479</v>
      </c>
      <c r="E20" s="206" t="s">
        <v>960</v>
      </c>
      <c r="F20" s="207"/>
    </row>
    <row r="21" spans="1:6" s="202" customFormat="1" ht="29.25" thickBot="1">
      <c r="A21" s="208"/>
      <c r="B21" s="148" t="s">
        <v>826</v>
      </c>
      <c r="C21" s="149" t="s">
        <v>392</v>
      </c>
      <c r="D21" s="337"/>
      <c r="E21" s="150" t="s">
        <v>501</v>
      </c>
      <c r="F21" s="150" t="s">
        <v>574</v>
      </c>
    </row>
    <row r="22" spans="1:6" s="202" customFormat="1" ht="15" thickBot="1">
      <c r="A22" s="151">
        <v>1</v>
      </c>
      <c r="B22" s="151">
        <v>2</v>
      </c>
      <c r="C22" s="151" t="s">
        <v>393</v>
      </c>
      <c r="D22" s="151">
        <v>4</v>
      </c>
      <c r="E22" s="151">
        <v>5</v>
      </c>
      <c r="F22" s="151">
        <v>6</v>
      </c>
    </row>
    <row r="23" spans="1:6" ht="43.5" thickBot="1">
      <c r="A23" s="209">
        <v>8010</v>
      </c>
      <c r="B23" s="210" t="s">
        <v>957</v>
      </c>
      <c r="C23" s="211"/>
      <c r="D23" s="199"/>
      <c r="E23" s="200"/>
      <c r="F23" s="201"/>
    </row>
    <row r="24" spans="1:6" ht="15" thickBot="1">
      <c r="A24" s="212"/>
      <c r="B24" s="213" t="s">
        <v>512</v>
      </c>
      <c r="C24" s="214"/>
      <c r="D24" s="215"/>
      <c r="E24" s="216"/>
      <c r="F24" s="217"/>
    </row>
    <row r="25" spans="1:6" ht="32.25" customHeight="1" thickBot="1">
      <c r="A25" s="218">
        <v>8100</v>
      </c>
      <c r="B25" s="219" t="s">
        <v>971</v>
      </c>
      <c r="C25" s="220"/>
      <c r="D25" s="199"/>
      <c r="E25" s="200"/>
      <c r="F25" s="201"/>
    </row>
    <row r="26" spans="1:6">
      <c r="A26" s="218"/>
      <c r="B26" s="221" t="s">
        <v>512</v>
      </c>
      <c r="C26" s="220"/>
      <c r="D26" s="222"/>
      <c r="E26" s="223"/>
      <c r="F26" s="224"/>
    </row>
    <row r="27" spans="1:6" ht="33" customHeight="1">
      <c r="A27" s="225">
        <v>8110</v>
      </c>
      <c r="B27" s="226" t="s">
        <v>969</v>
      </c>
      <c r="C27" s="220"/>
      <c r="D27" s="227"/>
      <c r="E27" s="223"/>
      <c r="F27" s="228"/>
    </row>
    <row r="28" spans="1:6">
      <c r="A28" s="225"/>
      <c r="B28" s="229" t="s">
        <v>512</v>
      </c>
      <c r="C28" s="220"/>
      <c r="D28" s="227"/>
      <c r="E28" s="223"/>
      <c r="F28" s="228"/>
    </row>
    <row r="29" spans="1:6" ht="42.75">
      <c r="A29" s="225">
        <v>8111</v>
      </c>
      <c r="B29" s="230" t="s">
        <v>961</v>
      </c>
      <c r="C29" s="220"/>
      <c r="D29" s="222"/>
      <c r="E29" s="231" t="s">
        <v>421</v>
      </c>
      <c r="F29" s="224"/>
    </row>
    <row r="30" spans="1:6">
      <c r="A30" s="225"/>
      <c r="B30" s="146" t="s">
        <v>815</v>
      </c>
      <c r="C30" s="220"/>
      <c r="D30" s="222"/>
      <c r="E30" s="231"/>
      <c r="F30" s="224"/>
    </row>
    <row r="31" spans="1:6" ht="34.5" customHeight="1">
      <c r="A31" s="225">
        <v>8112</v>
      </c>
      <c r="B31" s="232" t="s">
        <v>972</v>
      </c>
      <c r="C31" s="147" t="s">
        <v>422</v>
      </c>
      <c r="D31" s="222"/>
      <c r="E31" s="231" t="s">
        <v>421</v>
      </c>
      <c r="F31" s="224"/>
    </row>
    <row r="32" spans="1:6">
      <c r="A32" s="225">
        <v>8113</v>
      </c>
      <c r="B32" s="232" t="s">
        <v>962</v>
      </c>
      <c r="C32" s="147" t="s">
        <v>423</v>
      </c>
      <c r="D32" s="222"/>
      <c r="E32" s="231" t="s">
        <v>421</v>
      </c>
      <c r="F32" s="224"/>
    </row>
    <row r="33" spans="1:6" ht="42.75">
      <c r="A33" s="225">
        <v>8120</v>
      </c>
      <c r="B33" s="230" t="s">
        <v>970</v>
      </c>
      <c r="C33" s="147"/>
      <c r="D33" s="222"/>
      <c r="E33" s="233"/>
      <c r="F33" s="224"/>
    </row>
    <row r="34" spans="1:6">
      <c r="A34" s="225"/>
      <c r="B34" s="146" t="s">
        <v>512</v>
      </c>
      <c r="C34" s="147"/>
      <c r="D34" s="222"/>
      <c r="E34" s="233"/>
      <c r="F34" s="224"/>
    </row>
    <row r="35" spans="1:6" ht="14.25">
      <c r="A35" s="225">
        <v>8121</v>
      </c>
      <c r="B35" s="230" t="s">
        <v>959</v>
      </c>
      <c r="C35" s="147"/>
      <c r="D35" s="222"/>
      <c r="E35" s="231" t="s">
        <v>421</v>
      </c>
      <c r="F35" s="224"/>
    </row>
    <row r="36" spans="1:6">
      <c r="A36" s="225"/>
      <c r="B36" s="146" t="s">
        <v>815</v>
      </c>
      <c r="C36" s="147"/>
      <c r="D36" s="222"/>
      <c r="E36" s="233"/>
      <c r="F36" s="224"/>
    </row>
    <row r="37" spans="1:6" ht="14.25">
      <c r="A37" s="218">
        <v>8122</v>
      </c>
      <c r="B37" s="226" t="s">
        <v>963</v>
      </c>
      <c r="C37" s="147" t="s">
        <v>424</v>
      </c>
      <c r="D37" s="222"/>
      <c r="E37" s="231" t="s">
        <v>421</v>
      </c>
      <c r="F37" s="224"/>
    </row>
    <row r="38" spans="1:6">
      <c r="A38" s="218"/>
      <c r="B38" s="234" t="s">
        <v>815</v>
      </c>
      <c r="C38" s="147"/>
      <c r="D38" s="222"/>
      <c r="E38" s="233"/>
      <c r="F38" s="224"/>
    </row>
    <row r="39" spans="1:6">
      <c r="A39" s="218">
        <v>8123</v>
      </c>
      <c r="B39" s="234" t="s">
        <v>964</v>
      </c>
      <c r="C39" s="147"/>
      <c r="D39" s="222"/>
      <c r="E39" s="231" t="s">
        <v>421</v>
      </c>
      <c r="F39" s="224"/>
    </row>
    <row r="40" spans="1:6">
      <c r="A40" s="218">
        <v>8124</v>
      </c>
      <c r="B40" s="234" t="s">
        <v>965</v>
      </c>
      <c r="C40" s="147"/>
      <c r="D40" s="222"/>
      <c r="E40" s="231" t="s">
        <v>421</v>
      </c>
      <c r="F40" s="224"/>
    </row>
    <row r="41" spans="1:6" ht="28.5">
      <c r="A41" s="218">
        <v>8130</v>
      </c>
      <c r="B41" s="226" t="s">
        <v>966</v>
      </c>
      <c r="C41" s="147" t="s">
        <v>425</v>
      </c>
      <c r="D41" s="222"/>
      <c r="E41" s="231" t="s">
        <v>421</v>
      </c>
      <c r="F41" s="224"/>
    </row>
    <row r="42" spans="1:6">
      <c r="A42" s="218"/>
      <c r="B42" s="234" t="s">
        <v>815</v>
      </c>
      <c r="C42" s="147"/>
      <c r="D42" s="222"/>
      <c r="E42" s="233"/>
      <c r="F42" s="224"/>
    </row>
    <row r="43" spans="1:6">
      <c r="A43" s="218">
        <v>8131</v>
      </c>
      <c r="B43" s="234" t="s">
        <v>967</v>
      </c>
      <c r="C43" s="147"/>
      <c r="D43" s="222"/>
      <c r="E43" s="231" t="s">
        <v>421</v>
      </c>
      <c r="F43" s="224"/>
    </row>
    <row r="44" spans="1:6">
      <c r="A44" s="218">
        <v>8132</v>
      </c>
      <c r="B44" s="234" t="s">
        <v>968</v>
      </c>
      <c r="C44" s="147"/>
      <c r="D44" s="222"/>
      <c r="E44" s="231" t="s">
        <v>421</v>
      </c>
      <c r="F44" s="224"/>
    </row>
  </sheetData>
  <mergeCells count="11">
    <mergeCell ref="D20:D21"/>
    <mergeCell ref="D2:F2"/>
    <mergeCell ref="A3:E3"/>
    <mergeCell ref="A5:E5"/>
    <mergeCell ref="A7:A8"/>
    <mergeCell ref="B7:B8"/>
    <mergeCell ref="C7:C8"/>
    <mergeCell ref="D7:E7"/>
    <mergeCell ref="D13:F13"/>
    <mergeCell ref="A15:F15"/>
    <mergeCell ref="A17:F17"/>
  </mergeCells>
  <pageMargins left="0.7" right="0.7" top="0.75" bottom="0.75" header="0.3" footer="0.3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03"/>
  <sheetViews>
    <sheetView workbookViewId="0">
      <selection activeCell="M10" sqref="M10"/>
    </sheetView>
  </sheetViews>
  <sheetFormatPr defaultRowHeight="14.25"/>
  <cols>
    <col min="1" max="1" width="5.42578125" style="13" customWidth="1"/>
    <col min="2" max="2" width="4.42578125" style="235" customWidth="1"/>
    <col min="3" max="3" width="3.5703125" style="236" customWidth="1"/>
    <col min="4" max="4" width="5" style="13" customWidth="1"/>
    <col min="5" max="5" width="45.7109375" style="237" customWidth="1"/>
    <col min="6" max="6" width="47.5703125" style="237" hidden="1" customWidth="1"/>
    <col min="7" max="7" width="15" style="13" customWidth="1"/>
    <col min="8" max="8" width="12" style="13" customWidth="1"/>
    <col min="9" max="9" width="13.7109375" style="13" customWidth="1"/>
    <col min="10" max="10" width="11.140625" style="13" customWidth="1"/>
    <col min="11" max="11" width="13.42578125" style="13" customWidth="1"/>
    <col min="12" max="12" width="11.140625" style="13" customWidth="1"/>
    <col min="13" max="16384" width="9.140625" style="13"/>
  </cols>
  <sheetData>
    <row r="1" spans="1:11" ht="25.5" customHeight="1">
      <c r="F1" s="14"/>
      <c r="G1" s="14"/>
      <c r="H1" s="14" t="s">
        <v>426</v>
      </c>
      <c r="I1" s="14"/>
    </row>
    <row r="2" spans="1:11" ht="53.25" customHeight="1">
      <c r="E2" s="14"/>
      <c r="F2" s="14"/>
      <c r="G2" s="339" t="s">
        <v>1112</v>
      </c>
      <c r="H2" s="339"/>
      <c r="I2" s="339"/>
    </row>
    <row r="3" spans="1:11">
      <c r="E3" s="14"/>
      <c r="F3" s="14"/>
      <c r="G3" s="14"/>
      <c r="H3" s="14"/>
      <c r="I3" s="14"/>
    </row>
    <row r="4" spans="1:11">
      <c r="A4" s="340" t="s">
        <v>977</v>
      </c>
      <c r="B4" s="340"/>
      <c r="C4" s="340"/>
      <c r="D4" s="340"/>
      <c r="E4" s="340"/>
      <c r="F4" s="340"/>
      <c r="G4" s="340"/>
      <c r="H4" s="340"/>
      <c r="I4" s="340"/>
    </row>
    <row r="5" spans="1:11" ht="34.5" customHeight="1">
      <c r="A5" s="339" t="s">
        <v>1058</v>
      </c>
      <c r="B5" s="339"/>
      <c r="C5" s="339"/>
      <c r="D5" s="339"/>
      <c r="E5" s="339"/>
      <c r="F5" s="339"/>
      <c r="G5" s="339"/>
      <c r="H5" s="339"/>
      <c r="I5" s="339"/>
    </row>
    <row r="6" spans="1:11" ht="18" customHeight="1" thickBot="1">
      <c r="A6" s="305"/>
      <c r="B6" s="305"/>
      <c r="C6" s="305"/>
      <c r="D6" s="305"/>
      <c r="E6" s="305"/>
      <c r="F6" s="305"/>
      <c r="G6" s="305"/>
      <c r="H6" s="305"/>
      <c r="I6" s="305"/>
    </row>
    <row r="7" spans="1:11" ht="34.5" hidden="1" customHeight="1">
      <c r="A7" s="341"/>
      <c r="B7" s="341"/>
      <c r="C7" s="341"/>
      <c r="D7" s="341"/>
      <c r="E7" s="341"/>
      <c r="F7" s="341"/>
      <c r="G7" s="341"/>
      <c r="H7" s="341"/>
      <c r="I7" s="341"/>
    </row>
    <row r="8" spans="1:11" thickBot="1">
      <c r="A8" s="315" t="s">
        <v>596</v>
      </c>
      <c r="B8" s="317" t="s">
        <v>590</v>
      </c>
      <c r="C8" s="319" t="s">
        <v>623</v>
      </c>
      <c r="D8" s="320" t="s">
        <v>593</v>
      </c>
      <c r="E8" s="322" t="s">
        <v>989</v>
      </c>
      <c r="F8" s="308" t="s">
        <v>126</v>
      </c>
      <c r="G8" s="310" t="s">
        <v>594</v>
      </c>
      <c r="H8" s="312" t="s">
        <v>625</v>
      </c>
      <c r="I8" s="313"/>
    </row>
    <row r="9" spans="1:11" ht="60.75" customHeight="1" thickBot="1">
      <c r="A9" s="316"/>
      <c r="B9" s="318"/>
      <c r="C9" s="318"/>
      <c r="D9" s="321"/>
      <c r="E9" s="323"/>
      <c r="F9" s="309"/>
      <c r="G9" s="311"/>
      <c r="H9" s="94" t="s">
        <v>626</v>
      </c>
      <c r="I9" s="95" t="s">
        <v>776</v>
      </c>
    </row>
    <row r="10" spans="1:11" ht="15" thickBot="1">
      <c r="A10" s="96">
        <v>1</v>
      </c>
      <c r="B10" s="97">
        <v>2</v>
      </c>
      <c r="C10" s="97">
        <v>3</v>
      </c>
      <c r="D10" s="98">
        <v>4</v>
      </c>
      <c r="E10" s="99">
        <v>5</v>
      </c>
      <c r="F10" s="100"/>
      <c r="G10" s="99">
        <v>6</v>
      </c>
      <c r="H10" s="101">
        <v>7</v>
      </c>
      <c r="I10" s="102">
        <v>8</v>
      </c>
      <c r="K10" s="276"/>
    </row>
    <row r="11" spans="1:11" ht="72" thickBot="1">
      <c r="A11" s="103">
        <v>2000</v>
      </c>
      <c r="B11" s="104" t="s">
        <v>127</v>
      </c>
      <c r="C11" s="105" t="s">
        <v>128</v>
      </c>
      <c r="D11" s="106" t="s">
        <v>128</v>
      </c>
      <c r="E11" s="107" t="s">
        <v>597</v>
      </c>
      <c r="F11" s="108"/>
      <c r="G11" s="109">
        <f>H11+I11-670000</f>
        <v>3048977.3</v>
      </c>
      <c r="H11" s="110">
        <f>H12+H219+H354+H396+H514+H590+H714+H742</f>
        <v>2398977.2999999998</v>
      </c>
      <c r="I11" s="110">
        <f>I12+I219+I354+I396+I514</f>
        <v>1320000</v>
      </c>
    </row>
    <row r="12" spans="1:11" ht="57">
      <c r="A12" s="111">
        <v>2100</v>
      </c>
      <c r="B12" s="112" t="s">
        <v>19</v>
      </c>
      <c r="C12" s="66">
        <v>0</v>
      </c>
      <c r="D12" s="238">
        <v>0</v>
      </c>
      <c r="E12" s="115" t="s">
        <v>613</v>
      </c>
      <c r="F12" s="116" t="s">
        <v>129</v>
      </c>
      <c r="G12" s="239">
        <f>H12+I12</f>
        <v>755127.3</v>
      </c>
      <c r="H12" s="240">
        <f>H14+H91</f>
        <v>661377.30000000005</v>
      </c>
      <c r="I12" s="240">
        <f>I14+I91</f>
        <v>93750</v>
      </c>
    </row>
    <row r="13" spans="1:11">
      <c r="A13" s="111"/>
      <c r="B13" s="112"/>
      <c r="C13" s="66"/>
      <c r="D13" s="238"/>
      <c r="E13" s="125" t="s">
        <v>512</v>
      </c>
      <c r="F13" s="116"/>
      <c r="G13" s="241">
        <f t="shared" ref="G13:G75" si="0">H13+I13</f>
        <v>0</v>
      </c>
      <c r="H13" s="118"/>
      <c r="I13" s="242"/>
    </row>
    <row r="14" spans="1:11" ht="57">
      <c r="A14" s="120">
        <v>2110</v>
      </c>
      <c r="B14" s="112" t="s">
        <v>19</v>
      </c>
      <c r="C14" s="166">
        <v>1</v>
      </c>
      <c r="D14" s="243">
        <v>0</v>
      </c>
      <c r="E14" s="244" t="s">
        <v>777</v>
      </c>
      <c r="F14" s="245" t="s">
        <v>130</v>
      </c>
      <c r="G14" s="241">
        <f t="shared" si="0"/>
        <v>442271.2</v>
      </c>
      <c r="H14" s="127">
        <f>H16</f>
        <v>427271.2</v>
      </c>
      <c r="I14" s="128">
        <v>15000</v>
      </c>
    </row>
    <row r="15" spans="1:11">
      <c r="A15" s="120"/>
      <c r="B15" s="112"/>
      <c r="C15" s="166"/>
      <c r="D15" s="243"/>
      <c r="E15" s="125" t="s">
        <v>507</v>
      </c>
      <c r="F15" s="245"/>
      <c r="G15" s="241">
        <f t="shared" si="0"/>
        <v>0</v>
      </c>
      <c r="H15" s="246"/>
      <c r="I15" s="247"/>
    </row>
    <row r="16" spans="1:11" ht="27">
      <c r="A16" s="120">
        <v>2111</v>
      </c>
      <c r="B16" s="123" t="s">
        <v>19</v>
      </c>
      <c r="C16" s="19">
        <v>1</v>
      </c>
      <c r="D16" s="248">
        <v>1</v>
      </c>
      <c r="E16" s="125" t="s">
        <v>1102</v>
      </c>
      <c r="F16" s="249" t="s">
        <v>131</v>
      </c>
      <c r="G16" s="241">
        <f t="shared" si="0"/>
        <v>427271.2</v>
      </c>
      <c r="H16" s="127">
        <f>H18+H19+H20+H21+H22+H23+H24+H25+H26+H27+H28+H29+H30+H31+H32+H33+H34+H35+H37</f>
        <v>427271.2</v>
      </c>
      <c r="I16" s="128"/>
    </row>
    <row r="17" spans="1:14" ht="13.5">
      <c r="A17" s="120"/>
      <c r="B17" s="123"/>
      <c r="C17" s="19"/>
      <c r="D17" s="248"/>
      <c r="E17" s="125" t="s">
        <v>990</v>
      </c>
      <c r="F17" s="249"/>
      <c r="G17" s="241">
        <f t="shared" si="0"/>
        <v>0</v>
      </c>
      <c r="H17" s="127"/>
      <c r="I17" s="128"/>
    </row>
    <row r="18" spans="1:14" ht="13.5">
      <c r="A18" s="120"/>
      <c r="B18" s="123"/>
      <c r="C18" s="19"/>
      <c r="D18" s="248">
        <v>4111</v>
      </c>
      <c r="E18" s="125" t="s">
        <v>978</v>
      </c>
      <c r="F18" s="249"/>
      <c r="G18" s="241">
        <f t="shared" si="0"/>
        <v>302227.20000000001</v>
      </c>
      <c r="H18" s="127">
        <v>302227.20000000001</v>
      </c>
      <c r="I18" s="128"/>
    </row>
    <row r="19" spans="1:14" ht="13.5">
      <c r="A19" s="120"/>
      <c r="B19" s="123"/>
      <c r="C19" s="19"/>
      <c r="D19" s="248">
        <v>4112</v>
      </c>
      <c r="E19" s="125" t="s">
        <v>1061</v>
      </c>
      <c r="F19" s="249"/>
      <c r="G19" s="241">
        <f t="shared" si="0"/>
        <v>23000</v>
      </c>
      <c r="H19" s="127">
        <v>23000</v>
      </c>
      <c r="I19" s="128"/>
    </row>
    <row r="20" spans="1:14" ht="13.5">
      <c r="A20" s="120"/>
      <c r="B20" s="123"/>
      <c r="C20" s="19"/>
      <c r="D20" s="248">
        <v>4212</v>
      </c>
      <c r="E20" s="125" t="s">
        <v>991</v>
      </c>
      <c r="F20" s="249"/>
      <c r="G20" s="241">
        <f t="shared" si="0"/>
        <v>70000</v>
      </c>
      <c r="H20" s="127">
        <v>70000</v>
      </c>
      <c r="I20" s="128"/>
    </row>
    <row r="21" spans="1:14" ht="13.5">
      <c r="A21" s="120"/>
      <c r="B21" s="123"/>
      <c r="C21" s="19"/>
      <c r="D21" s="248">
        <v>4213</v>
      </c>
      <c r="E21" s="125" t="s">
        <v>992</v>
      </c>
      <c r="F21" s="249"/>
      <c r="G21" s="241">
        <f t="shared" si="0"/>
        <v>1100</v>
      </c>
      <c r="H21" s="127">
        <v>1100</v>
      </c>
      <c r="I21" s="128"/>
    </row>
    <row r="22" spans="1:14" ht="13.5">
      <c r="A22" s="120"/>
      <c r="B22" s="123"/>
      <c r="C22" s="19"/>
      <c r="D22" s="248">
        <v>4214</v>
      </c>
      <c r="E22" s="125" t="s">
        <v>993</v>
      </c>
      <c r="F22" s="249"/>
      <c r="G22" s="241">
        <f t="shared" si="0"/>
        <v>1800</v>
      </c>
      <c r="H22" s="127">
        <v>1800</v>
      </c>
      <c r="I22" s="127"/>
    </row>
    <row r="23" spans="1:14" ht="13.5">
      <c r="A23" s="120"/>
      <c r="B23" s="123"/>
      <c r="C23" s="19"/>
      <c r="D23" s="248">
        <v>4215</v>
      </c>
      <c r="E23" s="125" t="s">
        <v>979</v>
      </c>
      <c r="F23" s="249"/>
      <c r="G23" s="241">
        <f t="shared" si="0"/>
        <v>250</v>
      </c>
      <c r="H23" s="127">
        <v>250</v>
      </c>
      <c r="I23" s="128"/>
    </row>
    <row r="24" spans="1:14" ht="13.5">
      <c r="A24" s="120"/>
      <c r="B24" s="123"/>
      <c r="C24" s="19"/>
      <c r="D24" s="248">
        <v>4221</v>
      </c>
      <c r="E24" s="125" t="s">
        <v>1062</v>
      </c>
      <c r="F24" s="249"/>
      <c r="G24" s="241">
        <f t="shared" si="0"/>
        <v>500</v>
      </c>
      <c r="H24" s="127">
        <v>500</v>
      </c>
      <c r="I24" s="128"/>
    </row>
    <row r="25" spans="1:14" ht="13.5">
      <c r="A25" s="120"/>
      <c r="B25" s="123"/>
      <c r="C25" s="19"/>
      <c r="D25" s="248">
        <v>4222</v>
      </c>
      <c r="E25" s="125" t="s">
        <v>994</v>
      </c>
      <c r="F25" s="249"/>
      <c r="G25" s="241">
        <f t="shared" si="0"/>
        <v>1000</v>
      </c>
      <c r="H25" s="127">
        <v>1000</v>
      </c>
      <c r="I25" s="128"/>
    </row>
    <row r="26" spans="1:14" ht="13.5">
      <c r="A26" s="120"/>
      <c r="B26" s="123"/>
      <c r="C26" s="19"/>
      <c r="D26" s="248">
        <v>4232</v>
      </c>
      <c r="E26" s="125" t="s">
        <v>995</v>
      </c>
      <c r="F26" s="249"/>
      <c r="G26" s="241">
        <f t="shared" si="0"/>
        <v>6694</v>
      </c>
      <c r="H26" s="127">
        <v>6694</v>
      </c>
      <c r="I26" s="128"/>
    </row>
    <row r="27" spans="1:14" ht="19.5" customHeight="1">
      <c r="A27" s="120"/>
      <c r="B27" s="123"/>
      <c r="C27" s="19"/>
      <c r="D27" s="248">
        <v>4234</v>
      </c>
      <c r="E27" s="125" t="s">
        <v>996</v>
      </c>
      <c r="F27" s="249"/>
      <c r="G27" s="241">
        <f t="shared" si="0"/>
        <v>3000</v>
      </c>
      <c r="H27" s="127">
        <v>3000</v>
      </c>
      <c r="I27" s="128"/>
      <c r="L27" s="250"/>
      <c r="N27" s="250"/>
    </row>
    <row r="28" spans="1:14" ht="13.5">
      <c r="A28" s="120"/>
      <c r="B28" s="123"/>
      <c r="C28" s="19"/>
      <c r="D28" s="248">
        <v>4237</v>
      </c>
      <c r="E28" s="125" t="s">
        <v>997</v>
      </c>
      <c r="F28" s="249"/>
      <c r="G28" s="241">
        <f t="shared" si="0"/>
        <v>400</v>
      </c>
      <c r="H28" s="127">
        <v>400</v>
      </c>
      <c r="I28" s="128"/>
    </row>
    <row r="29" spans="1:14" ht="13.5">
      <c r="A29" s="120"/>
      <c r="B29" s="123"/>
      <c r="C29" s="19"/>
      <c r="D29" s="248">
        <v>4239</v>
      </c>
      <c r="E29" s="125" t="s">
        <v>427</v>
      </c>
      <c r="F29" s="249"/>
      <c r="G29" s="241">
        <f t="shared" si="0"/>
        <v>200</v>
      </c>
      <c r="H29" s="127">
        <v>200</v>
      </c>
      <c r="I29" s="128"/>
    </row>
    <row r="30" spans="1:14" ht="13.5">
      <c r="A30" s="120"/>
      <c r="B30" s="123"/>
      <c r="C30" s="19"/>
      <c r="D30" s="248">
        <v>4241</v>
      </c>
      <c r="E30" s="125" t="s">
        <v>428</v>
      </c>
      <c r="F30" s="249"/>
      <c r="G30" s="241">
        <f t="shared" si="0"/>
        <v>800</v>
      </c>
      <c r="H30" s="127">
        <v>800</v>
      </c>
      <c r="I30" s="128"/>
    </row>
    <row r="31" spans="1:14" ht="27">
      <c r="A31" s="120"/>
      <c r="B31" s="123"/>
      <c r="C31" s="19"/>
      <c r="D31" s="248">
        <v>4252</v>
      </c>
      <c r="E31" s="125" t="s">
        <v>1063</v>
      </c>
      <c r="F31" s="249"/>
      <c r="G31" s="241">
        <f t="shared" si="0"/>
        <v>2300</v>
      </c>
      <c r="H31" s="127">
        <v>2300</v>
      </c>
      <c r="I31" s="128"/>
    </row>
    <row r="32" spans="1:14" ht="13.5">
      <c r="A32" s="120"/>
      <c r="B32" s="123"/>
      <c r="C32" s="19"/>
      <c r="D32" s="248">
        <v>4261</v>
      </c>
      <c r="E32" s="125" t="s">
        <v>998</v>
      </c>
      <c r="F32" s="249"/>
      <c r="G32" s="241">
        <f t="shared" si="0"/>
        <v>3000</v>
      </c>
      <c r="H32" s="127">
        <v>3000</v>
      </c>
      <c r="I32" s="128"/>
    </row>
    <row r="33" spans="1:9" ht="13.5">
      <c r="A33" s="120"/>
      <c r="B33" s="123"/>
      <c r="C33" s="19"/>
      <c r="D33" s="248">
        <v>4264</v>
      </c>
      <c r="E33" s="125" t="s">
        <v>999</v>
      </c>
      <c r="F33" s="249"/>
      <c r="G33" s="241">
        <f t="shared" si="0"/>
        <v>4500</v>
      </c>
      <c r="H33" s="127">
        <v>4500</v>
      </c>
      <c r="I33" s="128"/>
    </row>
    <row r="34" spans="1:9" ht="13.5">
      <c r="A34" s="120"/>
      <c r="B34" s="123"/>
      <c r="C34" s="19"/>
      <c r="D34" s="248">
        <v>4267</v>
      </c>
      <c r="E34" s="125" t="s">
        <v>1000</v>
      </c>
      <c r="F34" s="249"/>
      <c r="G34" s="241">
        <f t="shared" si="0"/>
        <v>2500</v>
      </c>
      <c r="H34" s="127">
        <v>2500</v>
      </c>
      <c r="I34" s="128"/>
    </row>
    <row r="35" spans="1:9" ht="13.5">
      <c r="A35" s="120"/>
      <c r="B35" s="123"/>
      <c r="C35" s="19"/>
      <c r="D35" s="248">
        <v>4269</v>
      </c>
      <c r="E35" s="125" t="s">
        <v>429</v>
      </c>
      <c r="F35" s="249"/>
      <c r="G35" s="241">
        <f t="shared" si="0"/>
        <v>1000</v>
      </c>
      <c r="H35" s="127">
        <v>1000</v>
      </c>
      <c r="I35" s="128"/>
    </row>
    <row r="36" spans="1:9" ht="13.5">
      <c r="A36" s="120"/>
      <c r="B36" s="123"/>
      <c r="C36" s="19"/>
      <c r="D36" s="248">
        <v>4251</v>
      </c>
      <c r="E36" s="125" t="s">
        <v>430</v>
      </c>
      <c r="F36" s="249"/>
      <c r="G36" s="241">
        <f t="shared" si="0"/>
        <v>0</v>
      </c>
      <c r="H36" s="127"/>
      <c r="I36" s="128"/>
    </row>
    <row r="37" spans="1:9" ht="13.5">
      <c r="A37" s="120"/>
      <c r="B37" s="123"/>
      <c r="C37" s="19"/>
      <c r="D37" s="248">
        <v>4729</v>
      </c>
      <c r="E37" s="125" t="s">
        <v>1052</v>
      </c>
      <c r="F37" s="249"/>
      <c r="G37" s="241">
        <f t="shared" si="0"/>
        <v>3000</v>
      </c>
      <c r="H37" s="127">
        <v>3000</v>
      </c>
      <c r="I37" s="128"/>
    </row>
    <row r="38" spans="1:9" ht="13.5">
      <c r="A38" s="120"/>
      <c r="B38" s="123"/>
      <c r="C38" s="19"/>
      <c r="D38" s="248">
        <v>5113</v>
      </c>
      <c r="E38" s="125" t="s">
        <v>431</v>
      </c>
      <c r="F38" s="249"/>
      <c r="G38" s="241">
        <f t="shared" si="0"/>
        <v>0</v>
      </c>
      <c r="H38" s="127"/>
      <c r="I38" s="128"/>
    </row>
    <row r="39" spans="1:9" ht="18.75" customHeight="1">
      <c r="A39" s="120">
        <v>1</v>
      </c>
      <c r="B39" s="123" t="s">
        <v>396</v>
      </c>
      <c r="C39" s="19">
        <v>1</v>
      </c>
      <c r="D39" s="248">
        <v>5122</v>
      </c>
      <c r="E39" s="125" t="s">
        <v>1064</v>
      </c>
      <c r="F39" s="249"/>
      <c r="G39" s="241">
        <f t="shared" si="0"/>
        <v>15000</v>
      </c>
      <c r="H39" s="127"/>
      <c r="I39" s="128">
        <v>15000</v>
      </c>
    </row>
    <row r="40" spans="1:9" ht="13.5">
      <c r="A40" s="120">
        <v>1</v>
      </c>
      <c r="B40" s="123" t="s">
        <v>396</v>
      </c>
      <c r="C40" s="19">
        <v>1</v>
      </c>
      <c r="D40" s="248">
        <v>5134</v>
      </c>
      <c r="E40" s="125" t="s">
        <v>432</v>
      </c>
      <c r="F40" s="249"/>
      <c r="G40" s="241">
        <f t="shared" si="0"/>
        <v>0</v>
      </c>
      <c r="H40" s="127"/>
      <c r="I40" s="128"/>
    </row>
    <row r="41" spans="1:9" ht="1.5" hidden="1" customHeight="1">
      <c r="A41" s="120"/>
      <c r="B41" s="123"/>
      <c r="C41" s="19"/>
      <c r="D41" s="248">
        <v>5113</v>
      </c>
      <c r="E41" s="125" t="s">
        <v>1065</v>
      </c>
      <c r="F41" s="249"/>
      <c r="G41" s="241">
        <f t="shared" si="0"/>
        <v>0</v>
      </c>
      <c r="H41" s="127"/>
      <c r="I41" s="128"/>
    </row>
    <row r="42" spans="1:9" ht="27" hidden="1">
      <c r="A42" s="120"/>
      <c r="B42" s="123"/>
      <c r="C42" s="19"/>
      <c r="D42" s="248">
        <v>5112</v>
      </c>
      <c r="E42" s="125" t="s">
        <v>433</v>
      </c>
      <c r="F42" s="249"/>
      <c r="G42" s="241">
        <f t="shared" si="0"/>
        <v>0</v>
      </c>
      <c r="H42" s="127"/>
      <c r="I42" s="128"/>
    </row>
    <row r="43" spans="1:9" ht="40.5" hidden="1">
      <c r="A43" s="120"/>
      <c r="B43" s="123"/>
      <c r="C43" s="19"/>
      <c r="D43" s="248">
        <v>5134</v>
      </c>
      <c r="E43" s="125" t="s">
        <v>1066</v>
      </c>
      <c r="F43" s="249"/>
      <c r="G43" s="241">
        <f t="shared" si="0"/>
        <v>0</v>
      </c>
      <c r="H43" s="127"/>
      <c r="I43" s="128"/>
    </row>
    <row r="44" spans="1:9" ht="27" hidden="1">
      <c r="A44" s="120">
        <v>2112</v>
      </c>
      <c r="B44" s="123"/>
      <c r="C44" s="19"/>
      <c r="D44" s="248">
        <v>5113</v>
      </c>
      <c r="E44" s="125" t="s">
        <v>1067</v>
      </c>
      <c r="F44" s="249"/>
      <c r="G44" s="241">
        <f t="shared" si="0"/>
        <v>0</v>
      </c>
      <c r="H44" s="127"/>
      <c r="I44" s="128"/>
    </row>
    <row r="45" spans="1:9" ht="27" hidden="1">
      <c r="A45" s="120"/>
      <c r="B45" s="123"/>
      <c r="C45" s="19"/>
      <c r="D45" s="248">
        <v>5112</v>
      </c>
      <c r="E45" s="125" t="s">
        <v>434</v>
      </c>
      <c r="F45" s="249"/>
      <c r="G45" s="241">
        <f t="shared" si="0"/>
        <v>0</v>
      </c>
      <c r="H45" s="127"/>
      <c r="I45" s="128"/>
    </row>
    <row r="46" spans="1:9" ht="27" hidden="1">
      <c r="A46" s="120"/>
      <c r="B46" s="123" t="s">
        <v>19</v>
      </c>
      <c r="C46" s="19">
        <v>1</v>
      </c>
      <c r="D46" s="248">
        <v>2</v>
      </c>
      <c r="E46" s="125" t="s">
        <v>774</v>
      </c>
      <c r="F46" s="249" t="s">
        <v>132</v>
      </c>
      <c r="G46" s="241">
        <f t="shared" si="0"/>
        <v>0</v>
      </c>
      <c r="H46" s="127"/>
      <c r="I46" s="128"/>
    </row>
    <row r="47" spans="1:9" ht="0.75" hidden="1" customHeight="1">
      <c r="A47" s="120"/>
      <c r="B47" s="123"/>
      <c r="C47" s="19"/>
      <c r="D47" s="248"/>
      <c r="E47" s="125" t="s">
        <v>1001</v>
      </c>
      <c r="F47" s="249"/>
      <c r="G47" s="241">
        <f t="shared" si="0"/>
        <v>0</v>
      </c>
      <c r="H47" s="127"/>
      <c r="I47" s="128"/>
    </row>
    <row r="48" spans="1:9" ht="27" hidden="1">
      <c r="A48" s="120">
        <v>2113</v>
      </c>
      <c r="B48" s="123"/>
      <c r="C48" s="19"/>
      <c r="D48" s="248"/>
      <c r="E48" s="125" t="s">
        <v>1068</v>
      </c>
      <c r="F48" s="249"/>
      <c r="G48" s="241">
        <f t="shared" si="0"/>
        <v>0</v>
      </c>
      <c r="H48" s="127"/>
      <c r="I48" s="128"/>
    </row>
    <row r="49" spans="1:9" ht="13.5" hidden="1">
      <c r="A49" s="120"/>
      <c r="B49" s="123"/>
      <c r="C49" s="19"/>
      <c r="D49" s="248">
        <v>4235</v>
      </c>
      <c r="E49" s="125" t="s">
        <v>435</v>
      </c>
      <c r="F49" s="249"/>
      <c r="G49" s="241">
        <f t="shared" si="0"/>
        <v>0</v>
      </c>
      <c r="H49" s="127"/>
      <c r="I49" s="128"/>
    </row>
    <row r="50" spans="1:9" ht="13.5" hidden="1">
      <c r="A50" s="120"/>
      <c r="B50" s="123" t="s">
        <v>19</v>
      </c>
      <c r="C50" s="19">
        <v>1</v>
      </c>
      <c r="D50" s="248">
        <v>3</v>
      </c>
      <c r="E50" s="125" t="s">
        <v>718</v>
      </c>
      <c r="F50" s="249" t="s">
        <v>133</v>
      </c>
      <c r="G50" s="241">
        <f t="shared" si="0"/>
        <v>0</v>
      </c>
      <c r="H50" s="127"/>
      <c r="I50" s="128"/>
    </row>
    <row r="51" spans="1:9" ht="40.5" hidden="1">
      <c r="A51" s="120"/>
      <c r="B51" s="123"/>
      <c r="C51" s="19"/>
      <c r="D51" s="248"/>
      <c r="E51" s="125" t="s">
        <v>1001</v>
      </c>
      <c r="F51" s="249"/>
      <c r="G51" s="241">
        <f t="shared" si="0"/>
        <v>0</v>
      </c>
      <c r="H51" s="127"/>
      <c r="I51" s="128"/>
    </row>
    <row r="52" spans="1:9" ht="13.5" hidden="1">
      <c r="A52" s="120">
        <v>2120</v>
      </c>
      <c r="B52" s="123"/>
      <c r="C52" s="19"/>
      <c r="D52" s="248"/>
      <c r="E52" s="125" t="s">
        <v>435</v>
      </c>
      <c r="F52" s="249"/>
      <c r="G52" s="241">
        <f t="shared" si="0"/>
        <v>0</v>
      </c>
      <c r="H52" s="127"/>
      <c r="I52" s="128"/>
    </row>
    <row r="53" spans="1:9" ht="13.5" hidden="1">
      <c r="A53" s="120"/>
      <c r="B53" s="123"/>
      <c r="C53" s="19"/>
      <c r="D53" s="248"/>
      <c r="E53" s="125" t="s">
        <v>435</v>
      </c>
      <c r="F53" s="249"/>
      <c r="G53" s="241">
        <f t="shared" si="0"/>
        <v>0</v>
      </c>
      <c r="H53" s="127"/>
      <c r="I53" s="128"/>
    </row>
    <row r="54" spans="1:9" hidden="1">
      <c r="A54" s="120">
        <v>2121</v>
      </c>
      <c r="B54" s="112" t="s">
        <v>19</v>
      </c>
      <c r="C54" s="166">
        <v>2</v>
      </c>
      <c r="D54" s="243">
        <v>0</v>
      </c>
      <c r="E54" s="244" t="s">
        <v>767</v>
      </c>
      <c r="F54" s="245" t="s">
        <v>134</v>
      </c>
      <c r="G54" s="241">
        <f t="shared" si="0"/>
        <v>0</v>
      </c>
      <c r="H54" s="127"/>
      <c r="I54" s="247"/>
    </row>
    <row r="55" spans="1:9" hidden="1">
      <c r="A55" s="120"/>
      <c r="B55" s="112"/>
      <c r="C55" s="166"/>
      <c r="D55" s="243"/>
      <c r="E55" s="125" t="s">
        <v>507</v>
      </c>
      <c r="F55" s="245"/>
      <c r="G55" s="241">
        <f t="shared" si="0"/>
        <v>0</v>
      </c>
      <c r="H55" s="246"/>
      <c r="I55" s="128"/>
    </row>
    <row r="56" spans="1:9" ht="27" hidden="1">
      <c r="A56" s="120"/>
      <c r="B56" s="123" t="s">
        <v>19</v>
      </c>
      <c r="C56" s="19">
        <v>2</v>
      </c>
      <c r="D56" s="248">
        <v>1</v>
      </c>
      <c r="E56" s="125" t="s">
        <v>719</v>
      </c>
      <c r="F56" s="249" t="s">
        <v>135</v>
      </c>
      <c r="G56" s="241">
        <f t="shared" si="0"/>
        <v>0</v>
      </c>
      <c r="H56" s="127"/>
      <c r="I56" s="128"/>
    </row>
    <row r="57" spans="1:9" ht="40.5" hidden="1">
      <c r="A57" s="120"/>
      <c r="B57" s="123"/>
      <c r="C57" s="19"/>
      <c r="D57" s="248"/>
      <c r="E57" s="125" t="s">
        <v>1001</v>
      </c>
      <c r="F57" s="249"/>
      <c r="G57" s="241">
        <f t="shared" si="0"/>
        <v>0</v>
      </c>
      <c r="H57" s="127"/>
      <c r="I57" s="128"/>
    </row>
    <row r="58" spans="1:9" ht="13.5" hidden="1">
      <c r="A58" s="120">
        <v>2122</v>
      </c>
      <c r="B58" s="123"/>
      <c r="C58" s="19"/>
      <c r="D58" s="248"/>
      <c r="E58" s="125" t="s">
        <v>435</v>
      </c>
      <c r="F58" s="249"/>
      <c r="G58" s="241">
        <f t="shared" si="0"/>
        <v>0</v>
      </c>
      <c r="H58" s="127"/>
      <c r="I58" s="128"/>
    </row>
    <row r="59" spans="1:9" ht="13.5" hidden="1">
      <c r="A59" s="120"/>
      <c r="B59" s="123"/>
      <c r="C59" s="19"/>
      <c r="D59" s="248"/>
      <c r="E59" s="125" t="s">
        <v>435</v>
      </c>
      <c r="F59" s="249"/>
      <c r="G59" s="241">
        <f t="shared" si="0"/>
        <v>0</v>
      </c>
      <c r="H59" s="127"/>
      <c r="I59" s="128"/>
    </row>
    <row r="60" spans="1:9" ht="27" hidden="1">
      <c r="A60" s="120"/>
      <c r="B60" s="123" t="s">
        <v>19</v>
      </c>
      <c r="C60" s="19">
        <v>2</v>
      </c>
      <c r="D60" s="248">
        <v>2</v>
      </c>
      <c r="E60" s="125" t="s">
        <v>768</v>
      </c>
      <c r="F60" s="249" t="s">
        <v>136</v>
      </c>
      <c r="G60" s="241">
        <f t="shared" si="0"/>
        <v>0</v>
      </c>
      <c r="H60" s="127"/>
      <c r="I60" s="128"/>
    </row>
    <row r="61" spans="1:9" ht="40.5" hidden="1">
      <c r="A61" s="120"/>
      <c r="B61" s="123"/>
      <c r="C61" s="19"/>
      <c r="D61" s="248"/>
      <c r="E61" s="125" t="s">
        <v>1001</v>
      </c>
      <c r="F61" s="249"/>
      <c r="G61" s="241">
        <f t="shared" si="0"/>
        <v>0</v>
      </c>
      <c r="H61" s="127"/>
      <c r="I61" s="128"/>
    </row>
    <row r="62" spans="1:9" ht="13.5" hidden="1">
      <c r="A62" s="120">
        <v>2130</v>
      </c>
      <c r="B62" s="123"/>
      <c r="C62" s="19"/>
      <c r="D62" s="248"/>
      <c r="E62" s="125" t="s">
        <v>435</v>
      </c>
      <c r="F62" s="249"/>
      <c r="G62" s="241">
        <f t="shared" si="0"/>
        <v>0</v>
      </c>
      <c r="H62" s="127"/>
      <c r="I62" s="128"/>
    </row>
    <row r="63" spans="1:9" ht="13.5" hidden="1">
      <c r="A63" s="120"/>
      <c r="B63" s="123"/>
      <c r="C63" s="19"/>
      <c r="D63" s="248"/>
      <c r="E63" s="125" t="s">
        <v>435</v>
      </c>
      <c r="F63" s="249"/>
      <c r="G63" s="241">
        <f t="shared" si="0"/>
        <v>0</v>
      </c>
      <c r="H63" s="127"/>
      <c r="I63" s="128"/>
    </row>
    <row r="64" spans="1:9">
      <c r="A64" s="120">
        <v>2130</v>
      </c>
      <c r="B64" s="112" t="s">
        <v>19</v>
      </c>
      <c r="C64" s="166">
        <v>3</v>
      </c>
      <c r="D64" s="243">
        <v>0</v>
      </c>
      <c r="E64" s="244" t="s">
        <v>437</v>
      </c>
      <c r="F64" s="251" t="s">
        <v>137</v>
      </c>
      <c r="G64" s="241">
        <f t="shared" si="0"/>
        <v>0</v>
      </c>
      <c r="H64" s="127"/>
      <c r="I64" s="247"/>
    </row>
    <row r="65" spans="1:9">
      <c r="A65" s="120"/>
      <c r="B65" s="112"/>
      <c r="C65" s="166"/>
      <c r="D65" s="243"/>
      <c r="E65" s="125" t="s">
        <v>507</v>
      </c>
      <c r="F65" s="245"/>
      <c r="G65" s="241">
        <f t="shared" si="0"/>
        <v>0</v>
      </c>
      <c r="H65" s="246"/>
      <c r="I65" s="128"/>
    </row>
    <row r="66" spans="1:9" ht="27">
      <c r="A66" s="120">
        <v>2133</v>
      </c>
      <c r="B66" s="123" t="s">
        <v>19</v>
      </c>
      <c r="C66" s="19">
        <v>3</v>
      </c>
      <c r="D66" s="248">
        <v>3</v>
      </c>
      <c r="E66" s="125" t="s">
        <v>627</v>
      </c>
      <c r="F66" s="249" t="s">
        <v>138</v>
      </c>
      <c r="G66" s="241">
        <f t="shared" si="0"/>
        <v>0</v>
      </c>
      <c r="H66" s="127"/>
      <c r="I66" s="128"/>
    </row>
    <row r="67" spans="1:9" ht="23.25" customHeight="1">
      <c r="A67" s="120"/>
      <c r="B67" s="123"/>
      <c r="C67" s="19"/>
      <c r="D67" s="248"/>
      <c r="E67" s="125" t="s">
        <v>1059</v>
      </c>
      <c r="F67" s="249"/>
      <c r="G67" s="241">
        <f t="shared" si="0"/>
        <v>0</v>
      </c>
      <c r="H67" s="127"/>
      <c r="I67" s="128"/>
    </row>
    <row r="68" spans="1:9" ht="13.5">
      <c r="A68" s="120"/>
      <c r="B68" s="123"/>
      <c r="C68" s="19"/>
      <c r="D68" s="248"/>
      <c r="E68" s="125"/>
      <c r="F68" s="249"/>
      <c r="G68" s="241">
        <f t="shared" si="0"/>
        <v>0</v>
      </c>
      <c r="H68" s="127"/>
      <c r="I68" s="128"/>
    </row>
    <row r="69" spans="1:9" ht="10.5" customHeight="1">
      <c r="A69" s="120" t="s">
        <v>436</v>
      </c>
      <c r="B69" s="123"/>
      <c r="C69" s="19"/>
      <c r="D69" s="248">
        <v>4111</v>
      </c>
      <c r="E69" s="125" t="s">
        <v>978</v>
      </c>
      <c r="F69" s="249"/>
      <c r="G69" s="241">
        <f t="shared" si="0"/>
        <v>0</v>
      </c>
      <c r="H69" s="127"/>
      <c r="I69" s="128"/>
    </row>
    <row r="70" spans="1:9" ht="17.25" customHeight="1">
      <c r="A70" s="120"/>
      <c r="B70" s="123"/>
      <c r="C70" s="19" t="s">
        <v>420</v>
      </c>
      <c r="D70" s="248">
        <v>4112</v>
      </c>
      <c r="E70" s="125" t="s">
        <v>980</v>
      </c>
      <c r="F70" s="249"/>
      <c r="G70" s="241">
        <f t="shared" si="0"/>
        <v>0</v>
      </c>
      <c r="H70" s="127"/>
      <c r="I70" s="128"/>
    </row>
    <row r="71" spans="1:9" ht="11.25" customHeight="1">
      <c r="A71" s="120"/>
      <c r="B71" s="123"/>
      <c r="C71" s="19"/>
      <c r="D71" s="248">
        <v>4212</v>
      </c>
      <c r="E71" s="125" t="s">
        <v>991</v>
      </c>
      <c r="F71" s="249" t="s">
        <v>139</v>
      </c>
      <c r="G71" s="241">
        <f t="shared" si="0"/>
        <v>0</v>
      </c>
      <c r="H71" s="127"/>
      <c r="I71" s="128"/>
    </row>
    <row r="72" spans="1:9" ht="15" customHeight="1">
      <c r="A72" s="120"/>
      <c r="B72" s="123"/>
      <c r="C72" s="19"/>
      <c r="D72" s="248">
        <v>4214</v>
      </c>
      <c r="E72" s="125" t="s">
        <v>1002</v>
      </c>
      <c r="F72" s="249"/>
      <c r="G72" s="241">
        <f t="shared" si="0"/>
        <v>0</v>
      </c>
      <c r="H72" s="127"/>
      <c r="I72" s="128"/>
    </row>
    <row r="73" spans="1:9" ht="25.5" customHeight="1">
      <c r="A73" s="120"/>
      <c r="B73" s="123"/>
      <c r="C73" s="19"/>
      <c r="D73" s="248">
        <v>4261</v>
      </c>
      <c r="E73" s="125" t="s">
        <v>1069</v>
      </c>
      <c r="F73" s="249"/>
      <c r="G73" s="241">
        <f t="shared" si="0"/>
        <v>0</v>
      </c>
      <c r="H73" s="127"/>
      <c r="I73" s="128"/>
    </row>
    <row r="74" spans="1:9" ht="15" customHeight="1">
      <c r="A74" s="120"/>
      <c r="B74" s="123"/>
      <c r="C74" s="19"/>
      <c r="D74" s="248">
        <v>4221</v>
      </c>
      <c r="E74" s="125" t="s">
        <v>1062</v>
      </c>
      <c r="F74" s="249"/>
      <c r="G74" s="241">
        <f t="shared" si="0"/>
        <v>0</v>
      </c>
      <c r="H74" s="127"/>
      <c r="I74" s="128"/>
    </row>
    <row r="75" spans="1:9" ht="12.75" customHeight="1">
      <c r="A75" s="120"/>
      <c r="B75" s="123"/>
      <c r="C75" s="19"/>
      <c r="D75" s="248">
        <v>4252</v>
      </c>
      <c r="E75" s="125" t="s">
        <v>1070</v>
      </c>
      <c r="F75" s="249" t="s">
        <v>140</v>
      </c>
      <c r="G75" s="241">
        <f t="shared" si="0"/>
        <v>0</v>
      </c>
      <c r="H75" s="127"/>
      <c r="I75" s="128"/>
    </row>
    <row r="76" spans="1:9" ht="40.5" hidden="1">
      <c r="A76" s="120"/>
      <c r="B76" s="123"/>
      <c r="C76" s="19"/>
      <c r="D76" s="248"/>
      <c r="E76" s="125" t="s">
        <v>1001</v>
      </c>
      <c r="F76" s="249"/>
      <c r="G76" s="241">
        <f t="shared" ref="G76:G139" si="1">H76+I76</f>
        <v>0</v>
      </c>
      <c r="H76" s="127"/>
      <c r="I76" s="128"/>
    </row>
    <row r="77" spans="1:9" ht="13.5" hidden="1">
      <c r="A77" s="120">
        <v>2140</v>
      </c>
      <c r="B77" s="123"/>
      <c r="C77" s="19"/>
      <c r="D77" s="248"/>
      <c r="E77" s="125"/>
      <c r="F77" s="249"/>
      <c r="G77" s="241">
        <f t="shared" si="1"/>
        <v>0</v>
      </c>
      <c r="H77" s="127"/>
      <c r="I77" s="128"/>
    </row>
    <row r="78" spans="1:9" ht="13.5" hidden="1">
      <c r="A78" s="120"/>
      <c r="B78" s="123"/>
      <c r="C78" s="19"/>
      <c r="D78" s="248"/>
      <c r="E78" s="125"/>
      <c r="F78" s="249"/>
      <c r="G78" s="241">
        <f t="shared" si="1"/>
        <v>0</v>
      </c>
      <c r="H78" s="127"/>
      <c r="I78" s="128"/>
    </row>
    <row r="79" spans="1:9" ht="28.5" hidden="1">
      <c r="A79" s="120">
        <v>2141</v>
      </c>
      <c r="B79" s="112" t="s">
        <v>19</v>
      </c>
      <c r="C79" s="166">
        <v>4</v>
      </c>
      <c r="D79" s="243">
        <v>0</v>
      </c>
      <c r="E79" s="244" t="s">
        <v>720</v>
      </c>
      <c r="F79" s="245" t="s">
        <v>141</v>
      </c>
      <c r="G79" s="241">
        <f t="shared" si="1"/>
        <v>0</v>
      </c>
      <c r="H79" s="127"/>
      <c r="I79" s="247"/>
    </row>
    <row r="80" spans="1:9" hidden="1">
      <c r="A80" s="120"/>
      <c r="B80" s="112"/>
      <c r="C80" s="166"/>
      <c r="D80" s="243"/>
      <c r="E80" s="125" t="s">
        <v>507</v>
      </c>
      <c r="F80" s="245"/>
      <c r="G80" s="241">
        <f t="shared" si="1"/>
        <v>0</v>
      </c>
      <c r="H80" s="246"/>
      <c r="I80" s="128"/>
    </row>
    <row r="81" spans="1:9" ht="13.5" hidden="1">
      <c r="A81" s="120"/>
      <c r="B81" s="123" t="s">
        <v>19</v>
      </c>
      <c r="C81" s="19">
        <v>4</v>
      </c>
      <c r="D81" s="248">
        <v>1</v>
      </c>
      <c r="E81" s="125" t="s">
        <v>721</v>
      </c>
      <c r="F81" s="138" t="s">
        <v>142</v>
      </c>
      <c r="G81" s="241">
        <f t="shared" si="1"/>
        <v>0</v>
      </c>
      <c r="H81" s="127"/>
      <c r="I81" s="128"/>
    </row>
    <row r="82" spans="1:9" ht="40.5" hidden="1">
      <c r="A82" s="120"/>
      <c r="B82" s="123"/>
      <c r="C82" s="19"/>
      <c r="D82" s="248"/>
      <c r="E82" s="125" t="s">
        <v>1001</v>
      </c>
      <c r="F82" s="249"/>
      <c r="G82" s="241">
        <f t="shared" si="1"/>
        <v>0</v>
      </c>
      <c r="H82" s="127"/>
      <c r="I82" s="128"/>
    </row>
    <row r="83" spans="1:9" ht="13.5" hidden="1">
      <c r="A83" s="120">
        <v>2150</v>
      </c>
      <c r="B83" s="123"/>
      <c r="C83" s="19"/>
      <c r="D83" s="248"/>
      <c r="E83" s="125" t="s">
        <v>435</v>
      </c>
      <c r="F83" s="249"/>
      <c r="G83" s="241">
        <f t="shared" si="1"/>
        <v>0</v>
      </c>
      <c r="H83" s="127"/>
      <c r="I83" s="128"/>
    </row>
    <row r="84" spans="1:9" ht="13.5" hidden="1">
      <c r="A84" s="120"/>
      <c r="B84" s="123"/>
      <c r="C84" s="19"/>
      <c r="D84" s="248"/>
      <c r="E84" s="125" t="s">
        <v>435</v>
      </c>
      <c r="F84" s="249"/>
      <c r="G84" s="241">
        <f t="shared" si="1"/>
        <v>0</v>
      </c>
      <c r="H84" s="127"/>
      <c r="I84" s="128"/>
    </row>
    <row r="85" spans="1:9" ht="42.75" hidden="1">
      <c r="A85" s="120">
        <v>2151</v>
      </c>
      <c r="B85" s="112" t="s">
        <v>19</v>
      </c>
      <c r="C85" s="166">
        <v>5</v>
      </c>
      <c r="D85" s="243">
        <v>0</v>
      </c>
      <c r="E85" s="244" t="s">
        <v>722</v>
      </c>
      <c r="F85" s="245" t="s">
        <v>143</v>
      </c>
      <c r="G85" s="241">
        <f t="shared" si="1"/>
        <v>0</v>
      </c>
      <c r="H85" s="127"/>
      <c r="I85" s="247"/>
    </row>
    <row r="86" spans="1:9" hidden="1">
      <c r="A86" s="120"/>
      <c r="B86" s="112"/>
      <c r="C86" s="166"/>
      <c r="D86" s="243"/>
      <c r="E86" s="125" t="s">
        <v>507</v>
      </c>
      <c r="F86" s="245"/>
      <c r="G86" s="241">
        <f t="shared" si="1"/>
        <v>0</v>
      </c>
      <c r="H86" s="246"/>
      <c r="I86" s="128"/>
    </row>
    <row r="87" spans="1:9" ht="40.5" hidden="1">
      <c r="A87" s="120"/>
      <c r="B87" s="123" t="s">
        <v>19</v>
      </c>
      <c r="C87" s="19">
        <v>5</v>
      </c>
      <c r="D87" s="248">
        <v>1</v>
      </c>
      <c r="E87" s="125" t="s">
        <v>723</v>
      </c>
      <c r="F87" s="138" t="s">
        <v>144</v>
      </c>
      <c r="G87" s="241">
        <f t="shared" si="1"/>
        <v>0</v>
      </c>
      <c r="H87" s="127"/>
      <c r="I87" s="128"/>
    </row>
    <row r="88" spans="1:9" ht="40.5" hidden="1">
      <c r="A88" s="120"/>
      <c r="B88" s="123"/>
      <c r="C88" s="19"/>
      <c r="D88" s="248"/>
      <c r="E88" s="125" t="s">
        <v>1001</v>
      </c>
      <c r="F88" s="249"/>
      <c r="G88" s="241">
        <f t="shared" si="1"/>
        <v>0</v>
      </c>
      <c r="H88" s="127"/>
      <c r="I88" s="128"/>
    </row>
    <row r="89" spans="1:9" ht="13.5" hidden="1">
      <c r="A89" s="120">
        <v>2160</v>
      </c>
      <c r="B89" s="123"/>
      <c r="C89" s="19"/>
      <c r="D89" s="248"/>
      <c r="E89" s="125" t="s">
        <v>981</v>
      </c>
      <c r="F89" s="249"/>
      <c r="G89" s="241">
        <f t="shared" si="1"/>
        <v>0</v>
      </c>
      <c r="H89" s="127"/>
      <c r="I89" s="128"/>
    </row>
    <row r="90" spans="1:9" ht="13.5" hidden="1">
      <c r="A90" s="120"/>
      <c r="B90" s="123"/>
      <c r="C90" s="19"/>
      <c r="D90" s="248"/>
      <c r="E90" s="125" t="s">
        <v>435</v>
      </c>
      <c r="F90" s="249"/>
      <c r="G90" s="241">
        <f t="shared" si="1"/>
        <v>0</v>
      </c>
      <c r="H90" s="127"/>
      <c r="I90" s="128"/>
    </row>
    <row r="91" spans="1:9" ht="30" customHeight="1">
      <c r="A91" s="120">
        <v>2161</v>
      </c>
      <c r="B91" s="112" t="s">
        <v>19</v>
      </c>
      <c r="C91" s="166">
        <v>6</v>
      </c>
      <c r="D91" s="243">
        <v>1</v>
      </c>
      <c r="E91" s="244" t="s">
        <v>630</v>
      </c>
      <c r="F91" s="245" t="s">
        <v>145</v>
      </c>
      <c r="G91" s="241">
        <f t="shared" si="1"/>
        <v>312856.09999999998</v>
      </c>
      <c r="H91" s="127">
        <f>H94+H95+H96+H97+H99+H100+H103+H104+H105+H106+H107+H108+H109+H110</f>
        <v>234106.1</v>
      </c>
      <c r="I91" s="133">
        <f>I111+I112+I114+I213</f>
        <v>78750</v>
      </c>
    </row>
    <row r="92" spans="1:9" ht="16.5" customHeight="1">
      <c r="A92" s="120"/>
      <c r="B92" s="112"/>
      <c r="C92" s="166"/>
      <c r="D92" s="248">
        <v>4212</v>
      </c>
      <c r="E92" s="125" t="s">
        <v>991</v>
      </c>
      <c r="F92" s="249"/>
      <c r="G92" s="241">
        <f t="shared" si="1"/>
        <v>0</v>
      </c>
      <c r="H92" s="127"/>
      <c r="I92" s="128"/>
    </row>
    <row r="93" spans="1:9" ht="18" customHeight="1">
      <c r="A93" s="120"/>
      <c r="B93" s="112"/>
      <c r="C93" s="166"/>
      <c r="D93" s="248">
        <v>4213</v>
      </c>
      <c r="E93" s="125" t="s">
        <v>992</v>
      </c>
      <c r="F93" s="249"/>
      <c r="G93" s="241">
        <f t="shared" si="1"/>
        <v>0</v>
      </c>
      <c r="H93" s="252"/>
      <c r="I93" s="128"/>
    </row>
    <row r="94" spans="1:9" ht="20.25" customHeight="1">
      <c r="A94" s="120"/>
      <c r="B94" s="123"/>
      <c r="C94" s="19"/>
      <c r="D94" s="248">
        <v>4237</v>
      </c>
      <c r="E94" s="125" t="s">
        <v>997</v>
      </c>
      <c r="F94" s="249" t="s">
        <v>146</v>
      </c>
      <c r="G94" s="241">
        <f t="shared" si="1"/>
        <v>380</v>
      </c>
      <c r="H94" s="127">
        <v>380</v>
      </c>
      <c r="I94" s="128"/>
    </row>
    <row r="95" spans="1:9" ht="15" customHeight="1">
      <c r="A95" s="120"/>
      <c r="B95" s="123"/>
      <c r="C95" s="19"/>
      <c r="D95" s="248">
        <v>4239</v>
      </c>
      <c r="E95" s="125" t="s">
        <v>437</v>
      </c>
      <c r="F95" s="249"/>
      <c r="G95" s="241">
        <f t="shared" si="1"/>
        <v>1850</v>
      </c>
      <c r="H95" s="127">
        <v>1850</v>
      </c>
      <c r="I95" s="128"/>
    </row>
    <row r="96" spans="1:9" ht="24.75" customHeight="1">
      <c r="A96" s="120"/>
      <c r="B96" s="123"/>
      <c r="C96" s="19"/>
      <c r="D96" s="248">
        <v>4267</v>
      </c>
      <c r="E96" s="125" t="s">
        <v>438</v>
      </c>
      <c r="F96" s="249"/>
      <c r="G96" s="241">
        <f t="shared" si="1"/>
        <v>2500</v>
      </c>
      <c r="H96" s="127">
        <v>2500</v>
      </c>
      <c r="I96" s="128"/>
    </row>
    <row r="97" spans="1:9" ht="21.75" customHeight="1">
      <c r="A97" s="120"/>
      <c r="B97" s="123"/>
      <c r="C97" s="19"/>
      <c r="D97" s="248">
        <v>4241</v>
      </c>
      <c r="E97" s="125" t="s">
        <v>1003</v>
      </c>
      <c r="F97" s="249"/>
      <c r="G97" s="241">
        <f t="shared" si="1"/>
        <v>15000</v>
      </c>
      <c r="H97" s="127">
        <v>15000</v>
      </c>
      <c r="I97" s="128"/>
    </row>
    <row r="98" spans="1:9" ht="14.25" customHeight="1">
      <c r="A98" s="120"/>
      <c r="B98" s="123"/>
      <c r="C98" s="19"/>
      <c r="D98" s="248">
        <v>4231</v>
      </c>
      <c r="E98" s="125" t="s">
        <v>439</v>
      </c>
      <c r="F98" s="249"/>
      <c r="G98" s="241">
        <f t="shared" si="1"/>
        <v>0</v>
      </c>
      <c r="H98" s="127"/>
      <c r="I98" s="128"/>
    </row>
    <row r="99" spans="1:9" ht="18.75" customHeight="1">
      <c r="A99" s="120"/>
      <c r="B99" s="123"/>
      <c r="C99" s="19"/>
      <c r="D99" s="248">
        <v>4251</v>
      </c>
      <c r="E99" s="125" t="s">
        <v>430</v>
      </c>
      <c r="F99" s="249"/>
      <c r="G99" s="241">
        <f t="shared" si="1"/>
        <v>2000</v>
      </c>
      <c r="H99" s="127">
        <v>2000</v>
      </c>
      <c r="I99" s="128"/>
    </row>
    <row r="100" spans="1:9" ht="17.25" customHeight="1">
      <c r="A100" s="120"/>
      <c r="B100" s="123"/>
      <c r="C100" s="19"/>
      <c r="D100" s="248">
        <v>4823</v>
      </c>
      <c r="E100" s="125" t="s">
        <v>982</v>
      </c>
      <c r="F100" s="249"/>
      <c r="G100" s="241">
        <f t="shared" si="1"/>
        <v>8000</v>
      </c>
      <c r="H100" s="127">
        <v>8000</v>
      </c>
      <c r="I100" s="128"/>
    </row>
    <row r="101" spans="1:9" ht="15" customHeight="1">
      <c r="A101" s="120"/>
      <c r="B101" s="123"/>
      <c r="C101" s="19"/>
      <c r="D101" s="248">
        <v>4261</v>
      </c>
      <c r="E101" s="125" t="s">
        <v>1069</v>
      </c>
      <c r="F101" s="249"/>
      <c r="G101" s="241">
        <f t="shared" si="1"/>
        <v>0</v>
      </c>
      <c r="H101" s="127"/>
      <c r="I101" s="253"/>
    </row>
    <row r="102" spans="1:9" ht="21" customHeight="1">
      <c r="A102" s="120"/>
      <c r="B102" s="123"/>
      <c r="C102" s="19"/>
      <c r="D102" s="248">
        <v>4252</v>
      </c>
      <c r="E102" s="125" t="s">
        <v>1070</v>
      </c>
      <c r="F102" s="249"/>
      <c r="G102" s="241">
        <f t="shared" si="1"/>
        <v>0</v>
      </c>
      <c r="H102" s="41"/>
      <c r="I102" s="41"/>
    </row>
    <row r="103" spans="1:9" ht="15.75" customHeight="1">
      <c r="A103" s="120"/>
      <c r="B103" s="123"/>
      <c r="C103" s="19"/>
      <c r="D103" s="248">
        <v>4264</v>
      </c>
      <c r="E103" s="125" t="s">
        <v>999</v>
      </c>
      <c r="F103" s="249"/>
      <c r="G103" s="241">
        <f t="shared" si="1"/>
        <v>3500</v>
      </c>
      <c r="H103" s="41">
        <v>3500</v>
      </c>
      <c r="I103" s="41"/>
    </row>
    <row r="104" spans="1:9" ht="20.25" customHeight="1">
      <c r="A104" s="120"/>
      <c r="B104" s="123"/>
      <c r="C104" s="19"/>
      <c r="D104" s="248">
        <v>4657</v>
      </c>
      <c r="E104" s="125" t="s">
        <v>476</v>
      </c>
      <c r="F104" s="249"/>
      <c r="G104" s="241">
        <f t="shared" si="1"/>
        <v>187776.1</v>
      </c>
      <c r="H104" s="41">
        <v>187776.1</v>
      </c>
      <c r="I104" s="41"/>
    </row>
    <row r="105" spans="1:9" ht="17.25" customHeight="1">
      <c r="A105" s="120"/>
      <c r="B105" s="123"/>
      <c r="C105" s="19"/>
      <c r="D105" s="248">
        <v>4269</v>
      </c>
      <c r="E105" s="125" t="s">
        <v>429</v>
      </c>
      <c r="F105" s="249"/>
      <c r="G105" s="241">
        <f t="shared" si="1"/>
        <v>4500</v>
      </c>
      <c r="H105" s="41">
        <v>4500</v>
      </c>
      <c r="I105" s="41"/>
    </row>
    <row r="106" spans="1:9" ht="26.25" customHeight="1">
      <c r="A106" s="120"/>
      <c r="B106" s="123"/>
      <c r="C106" s="19"/>
      <c r="D106" s="248">
        <v>4638</v>
      </c>
      <c r="E106" s="125" t="s">
        <v>440</v>
      </c>
      <c r="F106" s="249"/>
      <c r="G106" s="241">
        <f t="shared" si="1"/>
        <v>4000</v>
      </c>
      <c r="H106" s="41">
        <v>4000</v>
      </c>
      <c r="I106" s="41"/>
    </row>
    <row r="107" spans="1:9" ht="24" customHeight="1">
      <c r="A107" s="120"/>
      <c r="B107" s="123"/>
      <c r="C107" s="19"/>
      <c r="D107" s="248">
        <v>4639</v>
      </c>
      <c r="E107" s="125" t="s">
        <v>441</v>
      </c>
      <c r="F107" s="249"/>
      <c r="G107" s="241">
        <f t="shared" si="1"/>
        <v>3000</v>
      </c>
      <c r="H107" s="41">
        <v>3000</v>
      </c>
      <c r="I107" s="41"/>
    </row>
    <row r="108" spans="1:9" ht="28.5" customHeight="1">
      <c r="A108" s="120"/>
      <c r="B108" s="123"/>
      <c r="C108" s="19"/>
      <c r="D108" s="248">
        <v>4727</v>
      </c>
      <c r="E108" s="125" t="s">
        <v>442</v>
      </c>
      <c r="F108" s="249"/>
      <c r="G108" s="241">
        <f t="shared" si="1"/>
        <v>300</v>
      </c>
      <c r="H108" s="41">
        <v>300</v>
      </c>
      <c r="I108" s="41"/>
    </row>
    <row r="109" spans="1:9" ht="13.5">
      <c r="A109" s="120"/>
      <c r="B109" s="123"/>
      <c r="C109" s="19"/>
      <c r="D109" s="248">
        <v>4819</v>
      </c>
      <c r="E109" s="125" t="s">
        <v>443</v>
      </c>
      <c r="F109" s="249"/>
      <c r="G109" s="241">
        <f t="shared" si="1"/>
        <v>800</v>
      </c>
      <c r="H109" s="41">
        <v>800</v>
      </c>
      <c r="I109" s="41"/>
    </row>
    <row r="110" spans="1:9" ht="21" customHeight="1">
      <c r="A110" s="120"/>
      <c r="B110" s="123"/>
      <c r="C110" s="19"/>
      <c r="D110" s="248">
        <v>4831</v>
      </c>
      <c r="E110" s="125" t="s">
        <v>444</v>
      </c>
      <c r="F110" s="249"/>
      <c r="G110" s="241">
        <f t="shared" si="1"/>
        <v>500</v>
      </c>
      <c r="H110" s="41">
        <v>500</v>
      </c>
      <c r="I110" s="41"/>
    </row>
    <row r="111" spans="1:9" ht="16.5" customHeight="1">
      <c r="A111" s="120"/>
      <c r="B111" s="123"/>
      <c r="C111" s="19"/>
      <c r="D111" s="248">
        <v>5112</v>
      </c>
      <c r="E111" s="125" t="s">
        <v>445</v>
      </c>
      <c r="F111" s="249"/>
      <c r="G111" s="241">
        <f t="shared" si="1"/>
        <v>5000</v>
      </c>
      <c r="H111" s="41"/>
      <c r="I111" s="41">
        <v>5000</v>
      </c>
    </row>
    <row r="112" spans="1:9" ht="16.5" customHeight="1">
      <c r="A112" s="120"/>
      <c r="B112" s="123"/>
      <c r="C112" s="19"/>
      <c r="D112" s="248">
        <v>5113</v>
      </c>
      <c r="E112" s="125" t="s">
        <v>431</v>
      </c>
      <c r="F112" s="249"/>
      <c r="G112" s="241">
        <f t="shared" si="1"/>
        <v>50000</v>
      </c>
      <c r="H112" s="41"/>
      <c r="I112" s="41">
        <v>50000</v>
      </c>
    </row>
    <row r="113" spans="1:9" ht="14.25" customHeight="1">
      <c r="A113" s="120"/>
      <c r="B113" s="123"/>
      <c r="C113" s="19"/>
      <c r="D113" s="248">
        <v>5122</v>
      </c>
      <c r="E113" s="125" t="s">
        <v>1071</v>
      </c>
      <c r="F113" s="249"/>
      <c r="G113" s="241">
        <f t="shared" si="1"/>
        <v>0</v>
      </c>
      <c r="H113" s="117"/>
      <c r="I113" s="127"/>
    </row>
    <row r="114" spans="1:9" ht="18" customHeight="1">
      <c r="A114" s="120"/>
      <c r="B114" s="123"/>
      <c r="C114" s="19"/>
      <c r="D114" s="248">
        <v>5129</v>
      </c>
      <c r="E114" s="125" t="s">
        <v>446</v>
      </c>
      <c r="F114" s="249"/>
      <c r="G114" s="241">
        <f t="shared" si="1"/>
        <v>20000</v>
      </c>
      <c r="H114" s="117"/>
      <c r="I114" s="128">
        <v>20000</v>
      </c>
    </row>
    <row r="115" spans="1:9" ht="15" hidden="1" customHeight="1">
      <c r="A115" s="120"/>
      <c r="B115" s="112"/>
      <c r="C115" s="166"/>
      <c r="D115" s="243">
        <v>5121</v>
      </c>
      <c r="E115" s="244" t="s">
        <v>1004</v>
      </c>
      <c r="F115" s="249"/>
      <c r="G115" s="241">
        <f t="shared" si="1"/>
        <v>0</v>
      </c>
      <c r="H115" s="127"/>
      <c r="I115" s="247"/>
    </row>
    <row r="116" spans="1:9" ht="15" hidden="1" customHeight="1">
      <c r="A116" s="120"/>
      <c r="B116" s="112"/>
      <c r="C116" s="166"/>
      <c r="D116" s="243"/>
      <c r="E116" s="125" t="s">
        <v>507</v>
      </c>
      <c r="F116" s="245"/>
      <c r="G116" s="241">
        <f t="shared" si="1"/>
        <v>0</v>
      </c>
      <c r="H116" s="246"/>
      <c r="I116" s="128"/>
    </row>
    <row r="117" spans="1:9" ht="15" hidden="1" customHeight="1">
      <c r="A117" s="120"/>
      <c r="B117" s="123" t="s">
        <v>19</v>
      </c>
      <c r="C117" s="19">
        <v>7</v>
      </c>
      <c r="D117" s="248">
        <v>1</v>
      </c>
      <c r="E117" s="125" t="s">
        <v>724</v>
      </c>
      <c r="F117" s="249"/>
      <c r="G117" s="241">
        <f t="shared" si="1"/>
        <v>0</v>
      </c>
      <c r="H117" s="127"/>
      <c r="I117" s="128"/>
    </row>
    <row r="118" spans="1:9" ht="15" hidden="1" customHeight="1">
      <c r="A118" s="120">
        <v>2180</v>
      </c>
      <c r="B118" s="123"/>
      <c r="C118" s="19"/>
      <c r="D118" s="248"/>
      <c r="E118" s="125" t="s">
        <v>1001</v>
      </c>
      <c r="F118" s="249"/>
      <c r="G118" s="241">
        <f t="shared" si="1"/>
        <v>0</v>
      </c>
      <c r="H118" s="127"/>
      <c r="I118" s="128"/>
    </row>
    <row r="119" spans="1:9" ht="15" hidden="1" customHeight="1">
      <c r="A119" s="120"/>
      <c r="B119" s="123"/>
      <c r="C119" s="19"/>
      <c r="D119" s="248"/>
      <c r="E119" s="125" t="s">
        <v>435</v>
      </c>
      <c r="F119" s="249"/>
      <c r="G119" s="241">
        <f t="shared" si="1"/>
        <v>0</v>
      </c>
      <c r="H119" s="127"/>
      <c r="I119" s="128"/>
    </row>
    <row r="120" spans="1:9" ht="15" hidden="1" customHeight="1">
      <c r="A120" s="120">
        <v>2181</v>
      </c>
      <c r="B120" s="123"/>
      <c r="C120" s="19"/>
      <c r="D120" s="248"/>
      <c r="E120" s="125" t="s">
        <v>435</v>
      </c>
      <c r="F120" s="249"/>
      <c r="G120" s="241">
        <f t="shared" si="1"/>
        <v>0</v>
      </c>
      <c r="H120" s="127"/>
      <c r="I120" s="128"/>
    </row>
    <row r="121" spans="1:9" ht="15" hidden="1" customHeight="1">
      <c r="A121" s="120"/>
      <c r="B121" s="112" t="s">
        <v>19</v>
      </c>
      <c r="C121" s="166">
        <v>8</v>
      </c>
      <c r="D121" s="243">
        <v>0</v>
      </c>
      <c r="E121" s="244" t="s">
        <v>778</v>
      </c>
      <c r="F121" s="245" t="s">
        <v>147</v>
      </c>
      <c r="G121" s="241">
        <f t="shared" si="1"/>
        <v>0</v>
      </c>
      <c r="H121" s="127"/>
      <c r="I121" s="247"/>
    </row>
    <row r="122" spans="1:9" ht="15" hidden="1" customHeight="1">
      <c r="A122" s="120">
        <v>2182</v>
      </c>
      <c r="B122" s="112"/>
      <c r="C122" s="166"/>
      <c r="D122" s="243"/>
      <c r="E122" s="125" t="s">
        <v>507</v>
      </c>
      <c r="F122" s="245"/>
      <c r="G122" s="241">
        <f t="shared" si="1"/>
        <v>0</v>
      </c>
      <c r="H122" s="246"/>
      <c r="I122" s="128"/>
    </row>
    <row r="123" spans="1:9" ht="15" hidden="1" customHeight="1">
      <c r="A123" s="120">
        <v>2183</v>
      </c>
      <c r="B123" s="123" t="s">
        <v>19</v>
      </c>
      <c r="C123" s="19">
        <v>8</v>
      </c>
      <c r="D123" s="248">
        <v>1</v>
      </c>
      <c r="E123" s="125" t="s">
        <v>778</v>
      </c>
      <c r="F123" s="138" t="s">
        <v>148</v>
      </c>
      <c r="G123" s="241">
        <f t="shared" si="1"/>
        <v>0</v>
      </c>
      <c r="H123" s="127"/>
      <c r="I123" s="128"/>
    </row>
    <row r="124" spans="1:9" ht="15" hidden="1" customHeight="1">
      <c r="A124" s="120">
        <v>2184</v>
      </c>
      <c r="B124" s="123"/>
      <c r="C124" s="19"/>
      <c r="D124" s="248"/>
      <c r="E124" s="254" t="s">
        <v>507</v>
      </c>
      <c r="F124" s="138"/>
      <c r="G124" s="241">
        <f t="shared" si="1"/>
        <v>0</v>
      </c>
      <c r="H124" s="127"/>
      <c r="I124" s="128"/>
    </row>
    <row r="125" spans="1:9" ht="15" hidden="1" customHeight="1">
      <c r="A125" s="120"/>
      <c r="B125" s="123" t="s">
        <v>19</v>
      </c>
      <c r="C125" s="19">
        <v>8</v>
      </c>
      <c r="D125" s="248">
        <v>1</v>
      </c>
      <c r="E125" s="254" t="s">
        <v>632</v>
      </c>
      <c r="F125" s="138"/>
      <c r="G125" s="241">
        <f t="shared" si="1"/>
        <v>0</v>
      </c>
      <c r="H125" s="127"/>
      <c r="I125" s="128"/>
    </row>
    <row r="126" spans="1:9" ht="15" hidden="1" customHeight="1">
      <c r="A126" s="120"/>
      <c r="B126" s="123" t="s">
        <v>19</v>
      </c>
      <c r="C126" s="19">
        <v>8</v>
      </c>
      <c r="D126" s="248">
        <v>1</v>
      </c>
      <c r="E126" s="254" t="s">
        <v>725</v>
      </c>
      <c r="F126" s="138"/>
      <c r="G126" s="241">
        <f t="shared" si="1"/>
        <v>0</v>
      </c>
      <c r="H126" s="127"/>
      <c r="I126" s="128"/>
    </row>
    <row r="127" spans="1:9" ht="15" hidden="1" customHeight="1">
      <c r="A127" s="120"/>
      <c r="B127" s="123" t="s">
        <v>19</v>
      </c>
      <c r="C127" s="19">
        <v>8</v>
      </c>
      <c r="D127" s="248">
        <v>1</v>
      </c>
      <c r="E127" s="254" t="s">
        <v>779</v>
      </c>
      <c r="F127" s="138"/>
      <c r="G127" s="241">
        <f t="shared" si="1"/>
        <v>0</v>
      </c>
      <c r="H127" s="127"/>
      <c r="I127" s="128"/>
    </row>
    <row r="128" spans="1:9" ht="0.75" hidden="1" customHeight="1">
      <c r="A128" s="120">
        <v>2185</v>
      </c>
      <c r="B128" s="123"/>
      <c r="C128" s="19"/>
      <c r="D128" s="248"/>
      <c r="E128" s="125" t="s">
        <v>1001</v>
      </c>
      <c r="F128" s="249"/>
      <c r="G128" s="241">
        <f t="shared" si="1"/>
        <v>0</v>
      </c>
      <c r="H128" s="127"/>
      <c r="I128" s="128"/>
    </row>
    <row r="129" spans="1:9" ht="15" hidden="1" customHeight="1">
      <c r="A129" s="120">
        <v>2200</v>
      </c>
      <c r="B129" s="123"/>
      <c r="C129" s="19"/>
      <c r="D129" s="248"/>
      <c r="E129" s="125" t="s">
        <v>435</v>
      </c>
      <c r="F129" s="249"/>
      <c r="G129" s="241">
        <f t="shared" si="1"/>
        <v>0</v>
      </c>
      <c r="H129" s="127"/>
      <c r="I129" s="128"/>
    </row>
    <row r="130" spans="1:9" ht="15" hidden="1" customHeight="1">
      <c r="A130" s="111"/>
      <c r="B130" s="123"/>
      <c r="C130" s="19"/>
      <c r="D130" s="248"/>
      <c r="E130" s="125" t="s">
        <v>435</v>
      </c>
      <c r="F130" s="249"/>
      <c r="G130" s="241">
        <f t="shared" si="1"/>
        <v>0</v>
      </c>
      <c r="H130" s="127"/>
      <c r="I130" s="128"/>
    </row>
    <row r="131" spans="1:9" ht="15" hidden="1" customHeight="1">
      <c r="A131" s="120">
        <v>2210</v>
      </c>
      <c r="B131" s="123" t="s">
        <v>24</v>
      </c>
      <c r="C131" s="19">
        <v>8</v>
      </c>
      <c r="D131" s="248">
        <v>1</v>
      </c>
      <c r="E131" s="254"/>
      <c r="F131" s="138"/>
      <c r="G131" s="241">
        <f t="shared" si="1"/>
        <v>0</v>
      </c>
      <c r="H131" s="127"/>
      <c r="I131" s="128"/>
    </row>
    <row r="132" spans="1:9" ht="15" hidden="1" customHeight="1">
      <c r="A132" s="120"/>
      <c r="B132" s="112" t="s">
        <v>20</v>
      </c>
      <c r="C132" s="166">
        <v>0</v>
      </c>
      <c r="D132" s="243">
        <v>0</v>
      </c>
      <c r="E132" s="115" t="s">
        <v>614</v>
      </c>
      <c r="F132" s="126" t="s">
        <v>149</v>
      </c>
      <c r="G132" s="241">
        <f t="shared" si="1"/>
        <v>0</v>
      </c>
      <c r="H132" s="127"/>
      <c r="I132" s="242"/>
    </row>
    <row r="133" spans="1:9" ht="15" hidden="1" customHeight="1">
      <c r="A133" s="120">
        <v>2211</v>
      </c>
      <c r="B133" s="112"/>
      <c r="C133" s="66"/>
      <c r="D133" s="238"/>
      <c r="E133" s="125" t="s">
        <v>512</v>
      </c>
      <c r="F133" s="116"/>
      <c r="G133" s="241">
        <f t="shared" si="1"/>
        <v>0</v>
      </c>
      <c r="H133" s="118"/>
      <c r="I133" s="128"/>
    </row>
    <row r="134" spans="1:9" ht="15" hidden="1" customHeight="1">
      <c r="A134" s="120"/>
      <c r="B134" s="112" t="s">
        <v>20</v>
      </c>
      <c r="C134" s="19">
        <v>1</v>
      </c>
      <c r="D134" s="248">
        <v>0</v>
      </c>
      <c r="E134" s="244" t="s">
        <v>633</v>
      </c>
      <c r="F134" s="255" t="s">
        <v>150</v>
      </c>
      <c r="G134" s="241">
        <f t="shared" si="1"/>
        <v>0</v>
      </c>
      <c r="H134" s="127"/>
      <c r="I134" s="247"/>
    </row>
    <row r="135" spans="1:9" ht="15" hidden="1" customHeight="1">
      <c r="A135" s="120"/>
      <c r="B135" s="112"/>
      <c r="C135" s="166"/>
      <c r="D135" s="243"/>
      <c r="E135" s="125" t="s">
        <v>507</v>
      </c>
      <c r="F135" s="245"/>
      <c r="G135" s="241">
        <f t="shared" si="1"/>
        <v>0</v>
      </c>
      <c r="H135" s="246"/>
      <c r="I135" s="128"/>
    </row>
    <row r="136" spans="1:9" ht="15" hidden="1" customHeight="1">
      <c r="A136" s="120"/>
      <c r="B136" s="123" t="s">
        <v>20</v>
      </c>
      <c r="C136" s="19">
        <v>1</v>
      </c>
      <c r="D136" s="248">
        <v>1</v>
      </c>
      <c r="E136" s="125" t="s">
        <v>634</v>
      </c>
      <c r="F136" s="138" t="s">
        <v>151</v>
      </c>
      <c r="G136" s="241">
        <f t="shared" si="1"/>
        <v>0</v>
      </c>
      <c r="H136" s="127"/>
      <c r="I136" s="128"/>
    </row>
    <row r="137" spans="1:9" ht="15" hidden="1" customHeight="1">
      <c r="A137" s="120">
        <v>2220</v>
      </c>
      <c r="B137" s="123"/>
      <c r="C137" s="19"/>
      <c r="D137" s="248"/>
      <c r="E137" s="125" t="s">
        <v>1001</v>
      </c>
      <c r="F137" s="249"/>
      <c r="G137" s="241">
        <f t="shared" si="1"/>
        <v>0</v>
      </c>
      <c r="H137" s="127"/>
      <c r="I137" s="128"/>
    </row>
    <row r="138" spans="1:9" ht="15" hidden="1" customHeight="1">
      <c r="A138" s="120"/>
      <c r="B138" s="123"/>
      <c r="C138" s="19"/>
      <c r="D138" s="248"/>
      <c r="E138" s="125" t="s">
        <v>435</v>
      </c>
      <c r="F138" s="249"/>
      <c r="G138" s="241">
        <f t="shared" si="1"/>
        <v>0</v>
      </c>
      <c r="H138" s="127"/>
      <c r="I138" s="128"/>
    </row>
    <row r="139" spans="1:9" ht="15" hidden="1" customHeight="1">
      <c r="A139" s="120">
        <v>2221</v>
      </c>
      <c r="B139" s="123"/>
      <c r="C139" s="19"/>
      <c r="D139" s="248"/>
      <c r="E139" s="125" t="s">
        <v>435</v>
      </c>
      <c r="F139" s="249"/>
      <c r="G139" s="241">
        <f t="shared" si="1"/>
        <v>0</v>
      </c>
      <c r="H139" s="127"/>
      <c r="I139" s="128"/>
    </row>
    <row r="140" spans="1:9" ht="15" hidden="1" customHeight="1">
      <c r="A140" s="120"/>
      <c r="B140" s="112" t="s">
        <v>20</v>
      </c>
      <c r="C140" s="166">
        <v>2</v>
      </c>
      <c r="D140" s="243">
        <v>0</v>
      </c>
      <c r="E140" s="244" t="s">
        <v>726</v>
      </c>
      <c r="F140" s="255" t="s">
        <v>152</v>
      </c>
      <c r="G140" s="241">
        <f t="shared" ref="G140:G203" si="2">H140+I140</f>
        <v>0</v>
      </c>
      <c r="H140" s="127"/>
      <c r="I140" s="247"/>
    </row>
    <row r="141" spans="1:9" ht="15" hidden="1" customHeight="1">
      <c r="A141" s="120"/>
      <c r="B141" s="112"/>
      <c r="C141" s="166"/>
      <c r="D141" s="243"/>
      <c r="E141" s="125" t="s">
        <v>507</v>
      </c>
      <c r="F141" s="245"/>
      <c r="G141" s="241">
        <f t="shared" si="2"/>
        <v>0</v>
      </c>
      <c r="H141" s="246"/>
      <c r="I141" s="128"/>
    </row>
    <row r="142" spans="1:9" ht="15" hidden="1" customHeight="1">
      <c r="A142" s="120"/>
      <c r="B142" s="123" t="s">
        <v>20</v>
      </c>
      <c r="C142" s="19">
        <v>2</v>
      </c>
      <c r="D142" s="248">
        <v>1</v>
      </c>
      <c r="E142" s="125" t="s">
        <v>727</v>
      </c>
      <c r="F142" s="138" t="s">
        <v>153</v>
      </c>
      <c r="G142" s="241">
        <f t="shared" si="2"/>
        <v>0</v>
      </c>
      <c r="H142" s="127"/>
      <c r="I142" s="128"/>
    </row>
    <row r="143" spans="1:9" ht="15" hidden="1" customHeight="1">
      <c r="A143" s="120">
        <v>2230</v>
      </c>
      <c r="B143" s="123"/>
      <c r="C143" s="19"/>
      <c r="D143" s="248"/>
      <c r="E143" s="125" t="s">
        <v>1001</v>
      </c>
      <c r="F143" s="249"/>
      <c r="G143" s="241">
        <f t="shared" si="2"/>
        <v>0</v>
      </c>
      <c r="H143" s="127"/>
      <c r="I143" s="128"/>
    </row>
    <row r="144" spans="1:9" ht="15" hidden="1" customHeight="1">
      <c r="A144" s="120"/>
      <c r="B144" s="123"/>
      <c r="C144" s="19"/>
      <c r="D144" s="248"/>
      <c r="E144" s="125" t="s">
        <v>435</v>
      </c>
      <c r="F144" s="249"/>
      <c r="G144" s="241">
        <f t="shared" si="2"/>
        <v>0</v>
      </c>
      <c r="H144" s="127"/>
      <c r="I144" s="128"/>
    </row>
    <row r="145" spans="1:9" ht="0.75" hidden="1" customHeight="1">
      <c r="A145" s="120">
        <v>2231</v>
      </c>
      <c r="B145" s="123"/>
      <c r="C145" s="19"/>
      <c r="D145" s="248"/>
      <c r="E145" s="125" t="s">
        <v>435</v>
      </c>
      <c r="F145" s="249"/>
      <c r="G145" s="241">
        <f t="shared" si="2"/>
        <v>0</v>
      </c>
      <c r="H145" s="127"/>
      <c r="I145" s="128"/>
    </row>
    <row r="146" spans="1:9" ht="15" hidden="1" customHeight="1">
      <c r="A146" s="120"/>
      <c r="B146" s="112" t="s">
        <v>20</v>
      </c>
      <c r="C146" s="19">
        <v>3</v>
      </c>
      <c r="D146" s="248">
        <v>0</v>
      </c>
      <c r="E146" s="244" t="s">
        <v>769</v>
      </c>
      <c r="F146" s="255" t="s">
        <v>154</v>
      </c>
      <c r="G146" s="241">
        <f t="shared" si="2"/>
        <v>0</v>
      </c>
      <c r="H146" s="127"/>
      <c r="I146" s="247"/>
    </row>
    <row r="147" spans="1:9" ht="15" hidden="1" customHeight="1">
      <c r="A147" s="120"/>
      <c r="B147" s="112"/>
      <c r="C147" s="166"/>
      <c r="D147" s="243"/>
      <c r="E147" s="125" t="s">
        <v>507</v>
      </c>
      <c r="F147" s="245"/>
      <c r="G147" s="241">
        <f t="shared" si="2"/>
        <v>0</v>
      </c>
      <c r="H147" s="246"/>
      <c r="I147" s="128"/>
    </row>
    <row r="148" spans="1:9" ht="15" hidden="1" customHeight="1">
      <c r="A148" s="120"/>
      <c r="B148" s="123" t="s">
        <v>20</v>
      </c>
      <c r="C148" s="19">
        <v>3</v>
      </c>
      <c r="D148" s="248">
        <v>1</v>
      </c>
      <c r="E148" s="125" t="s">
        <v>770</v>
      </c>
      <c r="F148" s="138" t="s">
        <v>155</v>
      </c>
      <c r="G148" s="241">
        <f t="shared" si="2"/>
        <v>0</v>
      </c>
      <c r="H148" s="127"/>
      <c r="I148" s="128"/>
    </row>
    <row r="149" spans="1:9" ht="15" hidden="1" customHeight="1">
      <c r="A149" s="120">
        <v>2240</v>
      </c>
      <c r="B149" s="123"/>
      <c r="C149" s="19"/>
      <c r="D149" s="248"/>
      <c r="E149" s="125" t="s">
        <v>1001</v>
      </c>
      <c r="F149" s="249"/>
      <c r="G149" s="241">
        <f t="shared" si="2"/>
        <v>0</v>
      </c>
      <c r="H149" s="127"/>
      <c r="I149" s="128"/>
    </row>
    <row r="150" spans="1:9" ht="15" hidden="1" customHeight="1">
      <c r="A150" s="120"/>
      <c r="B150" s="123"/>
      <c r="C150" s="19"/>
      <c r="D150" s="248"/>
      <c r="E150" s="125" t="s">
        <v>435</v>
      </c>
      <c r="F150" s="249"/>
      <c r="G150" s="241">
        <f t="shared" si="2"/>
        <v>0</v>
      </c>
      <c r="H150" s="127"/>
      <c r="I150" s="128"/>
    </row>
    <row r="151" spans="1:9" ht="15" hidden="1" customHeight="1">
      <c r="A151" s="120">
        <v>2241</v>
      </c>
      <c r="B151" s="123"/>
      <c r="C151" s="19"/>
      <c r="D151" s="248"/>
      <c r="E151" s="125" t="s">
        <v>435</v>
      </c>
      <c r="F151" s="249"/>
      <c r="G151" s="241">
        <f t="shared" si="2"/>
        <v>0</v>
      </c>
      <c r="H151" s="127"/>
      <c r="I151" s="128"/>
    </row>
    <row r="152" spans="1:9" ht="15" hidden="1" customHeight="1">
      <c r="A152" s="120"/>
      <c r="B152" s="112" t="s">
        <v>20</v>
      </c>
      <c r="C152" s="166">
        <v>4</v>
      </c>
      <c r="D152" s="243">
        <v>0</v>
      </c>
      <c r="E152" s="244" t="s">
        <v>728</v>
      </c>
      <c r="F152" s="245" t="s">
        <v>156</v>
      </c>
      <c r="G152" s="241">
        <f t="shared" si="2"/>
        <v>0</v>
      </c>
      <c r="H152" s="127"/>
      <c r="I152" s="247"/>
    </row>
    <row r="153" spans="1:9" ht="15" hidden="1" customHeight="1">
      <c r="A153" s="120">
        <v>2250</v>
      </c>
      <c r="B153" s="112"/>
      <c r="C153" s="166"/>
      <c r="D153" s="243"/>
      <c r="E153" s="125" t="s">
        <v>507</v>
      </c>
      <c r="F153" s="245"/>
      <c r="G153" s="241">
        <f t="shared" si="2"/>
        <v>0</v>
      </c>
      <c r="H153" s="246"/>
      <c r="I153" s="128"/>
    </row>
    <row r="154" spans="1:9" ht="15" hidden="1" customHeight="1">
      <c r="A154" s="120"/>
      <c r="B154" s="123" t="s">
        <v>20</v>
      </c>
      <c r="C154" s="19">
        <v>4</v>
      </c>
      <c r="D154" s="248">
        <v>1</v>
      </c>
      <c r="E154" s="125" t="s">
        <v>728</v>
      </c>
      <c r="F154" s="138" t="s">
        <v>156</v>
      </c>
      <c r="G154" s="241">
        <f t="shared" si="2"/>
        <v>0</v>
      </c>
      <c r="H154" s="127"/>
      <c r="I154" s="247"/>
    </row>
    <row r="155" spans="1:9" ht="15" hidden="1" customHeight="1">
      <c r="A155" s="120">
        <v>2251</v>
      </c>
      <c r="B155" s="112"/>
      <c r="C155" s="166"/>
      <c r="D155" s="243"/>
      <c r="E155" s="125" t="s">
        <v>507</v>
      </c>
      <c r="F155" s="245"/>
      <c r="G155" s="241">
        <f t="shared" si="2"/>
        <v>0</v>
      </c>
      <c r="H155" s="246"/>
      <c r="I155" s="128"/>
    </row>
    <row r="156" spans="1:9" ht="15" hidden="1" customHeight="1">
      <c r="A156" s="120"/>
      <c r="B156" s="112" t="s">
        <v>20</v>
      </c>
      <c r="C156" s="166">
        <v>5</v>
      </c>
      <c r="D156" s="243">
        <v>0</v>
      </c>
      <c r="E156" s="244" t="s">
        <v>635</v>
      </c>
      <c r="F156" s="245" t="s">
        <v>157</v>
      </c>
      <c r="G156" s="241">
        <f t="shared" si="2"/>
        <v>0</v>
      </c>
      <c r="H156" s="127"/>
      <c r="I156" s="247"/>
    </row>
    <row r="157" spans="1:9" ht="15" hidden="1" customHeight="1">
      <c r="A157" s="120"/>
      <c r="B157" s="112"/>
      <c r="C157" s="166"/>
      <c r="D157" s="243"/>
      <c r="E157" s="125" t="s">
        <v>507</v>
      </c>
      <c r="F157" s="245"/>
      <c r="G157" s="241">
        <f t="shared" si="2"/>
        <v>0</v>
      </c>
      <c r="H157" s="246"/>
      <c r="I157" s="128"/>
    </row>
    <row r="158" spans="1:9" ht="15" hidden="1" customHeight="1">
      <c r="A158" s="120"/>
      <c r="B158" s="123" t="s">
        <v>20</v>
      </c>
      <c r="C158" s="19">
        <v>5</v>
      </c>
      <c r="D158" s="248">
        <v>1</v>
      </c>
      <c r="E158" s="125" t="s">
        <v>635</v>
      </c>
      <c r="F158" s="138" t="s">
        <v>158</v>
      </c>
      <c r="G158" s="241">
        <f t="shared" si="2"/>
        <v>0</v>
      </c>
      <c r="H158" s="127"/>
      <c r="I158" s="128"/>
    </row>
    <row r="159" spans="1:9" ht="0.75" hidden="1" customHeight="1">
      <c r="A159" s="120">
        <v>2300</v>
      </c>
      <c r="B159" s="123"/>
      <c r="C159" s="19"/>
      <c r="D159" s="248"/>
      <c r="E159" s="125" t="s">
        <v>1001</v>
      </c>
      <c r="F159" s="249"/>
      <c r="G159" s="241">
        <f t="shared" si="2"/>
        <v>0</v>
      </c>
      <c r="H159" s="127"/>
      <c r="I159" s="128"/>
    </row>
    <row r="160" spans="1:9" ht="15" hidden="1" customHeight="1">
      <c r="A160" s="111"/>
      <c r="B160" s="123"/>
      <c r="C160" s="19"/>
      <c r="D160" s="248"/>
      <c r="E160" s="125" t="s">
        <v>435</v>
      </c>
      <c r="F160" s="249"/>
      <c r="G160" s="241">
        <f t="shared" si="2"/>
        <v>0</v>
      </c>
      <c r="H160" s="127"/>
      <c r="I160" s="128"/>
    </row>
    <row r="161" spans="1:9" ht="15" hidden="1" customHeight="1">
      <c r="A161" s="120">
        <v>2310</v>
      </c>
      <c r="B161" s="123"/>
      <c r="C161" s="19"/>
      <c r="D161" s="248"/>
      <c r="E161" s="125" t="s">
        <v>435</v>
      </c>
      <c r="F161" s="249"/>
      <c r="G161" s="241">
        <f t="shared" si="2"/>
        <v>0</v>
      </c>
      <c r="H161" s="127"/>
      <c r="I161" s="128"/>
    </row>
    <row r="162" spans="1:9" ht="15" hidden="1" customHeight="1">
      <c r="A162" s="120"/>
      <c r="B162" s="129" t="s">
        <v>21</v>
      </c>
      <c r="C162" s="166">
        <v>0</v>
      </c>
      <c r="D162" s="243">
        <v>0</v>
      </c>
      <c r="E162" s="130" t="s">
        <v>615</v>
      </c>
      <c r="F162" s="126" t="s">
        <v>159</v>
      </c>
      <c r="G162" s="241">
        <f t="shared" si="2"/>
        <v>0</v>
      </c>
      <c r="H162" s="127"/>
      <c r="I162" s="242"/>
    </row>
    <row r="163" spans="1:9" ht="15" hidden="1" customHeight="1">
      <c r="A163" s="120">
        <v>2311</v>
      </c>
      <c r="B163" s="112"/>
      <c r="C163" s="66"/>
      <c r="D163" s="238"/>
      <c r="E163" s="125" t="s">
        <v>512</v>
      </c>
      <c r="F163" s="116"/>
      <c r="G163" s="241">
        <f t="shared" si="2"/>
        <v>0</v>
      </c>
      <c r="H163" s="118"/>
      <c r="I163" s="128"/>
    </row>
    <row r="164" spans="1:9" ht="15" hidden="1" customHeight="1">
      <c r="A164" s="120"/>
      <c r="B164" s="129" t="s">
        <v>21</v>
      </c>
      <c r="C164" s="166">
        <v>1</v>
      </c>
      <c r="D164" s="243">
        <v>0</v>
      </c>
      <c r="E164" s="244" t="s">
        <v>636</v>
      </c>
      <c r="F164" s="245" t="s">
        <v>160</v>
      </c>
      <c r="G164" s="241">
        <f t="shared" si="2"/>
        <v>0</v>
      </c>
      <c r="H164" s="127"/>
      <c r="I164" s="247"/>
    </row>
    <row r="165" spans="1:9" ht="15" hidden="1" customHeight="1">
      <c r="A165" s="120"/>
      <c r="B165" s="112"/>
      <c r="C165" s="166"/>
      <c r="D165" s="243"/>
      <c r="E165" s="125" t="s">
        <v>507</v>
      </c>
      <c r="F165" s="245"/>
      <c r="G165" s="241">
        <f t="shared" si="2"/>
        <v>0</v>
      </c>
      <c r="H165" s="246"/>
      <c r="I165" s="128"/>
    </row>
    <row r="166" spans="1:9" ht="15" hidden="1" customHeight="1">
      <c r="A166" s="120"/>
      <c r="B166" s="131" t="s">
        <v>21</v>
      </c>
      <c r="C166" s="19">
        <v>1</v>
      </c>
      <c r="D166" s="248">
        <v>1</v>
      </c>
      <c r="E166" s="125" t="s">
        <v>637</v>
      </c>
      <c r="F166" s="138" t="s">
        <v>161</v>
      </c>
      <c r="G166" s="241">
        <f t="shared" si="2"/>
        <v>0</v>
      </c>
      <c r="H166" s="127"/>
      <c r="I166" s="128"/>
    </row>
    <row r="167" spans="1:9" ht="15" hidden="1" customHeight="1">
      <c r="A167" s="120">
        <v>2312</v>
      </c>
      <c r="B167" s="123"/>
      <c r="C167" s="19"/>
      <c r="D167" s="248"/>
      <c r="E167" s="125" t="s">
        <v>1001</v>
      </c>
      <c r="F167" s="249"/>
      <c r="G167" s="241">
        <f t="shared" si="2"/>
        <v>0</v>
      </c>
      <c r="H167" s="127"/>
      <c r="I167" s="128"/>
    </row>
    <row r="168" spans="1:9" ht="15" hidden="1" customHeight="1">
      <c r="A168" s="120"/>
      <c r="B168" s="123"/>
      <c r="C168" s="19"/>
      <c r="D168" s="248"/>
      <c r="E168" s="125" t="s">
        <v>435</v>
      </c>
      <c r="F168" s="249"/>
      <c r="G168" s="241">
        <f t="shared" si="2"/>
        <v>0</v>
      </c>
      <c r="H168" s="127"/>
      <c r="I168" s="128"/>
    </row>
    <row r="169" spans="1:9" ht="15" hidden="1" customHeight="1">
      <c r="A169" s="120"/>
      <c r="B169" s="123"/>
      <c r="C169" s="19"/>
      <c r="D169" s="248"/>
      <c r="E169" s="125" t="s">
        <v>435</v>
      </c>
      <c r="F169" s="249"/>
      <c r="G169" s="241">
        <f t="shared" si="2"/>
        <v>0</v>
      </c>
      <c r="H169" s="127"/>
      <c r="I169" s="128"/>
    </row>
    <row r="170" spans="1:9" ht="15" hidden="1" customHeight="1">
      <c r="A170" s="120"/>
      <c r="B170" s="131" t="s">
        <v>21</v>
      </c>
      <c r="C170" s="19">
        <v>1</v>
      </c>
      <c r="D170" s="248">
        <v>2</v>
      </c>
      <c r="E170" s="125" t="s">
        <v>638</v>
      </c>
      <c r="F170" s="138"/>
      <c r="G170" s="241">
        <f t="shared" si="2"/>
        <v>0</v>
      </c>
      <c r="H170" s="127"/>
      <c r="I170" s="128"/>
    </row>
    <row r="171" spans="1:9" ht="15" hidden="1" customHeight="1">
      <c r="A171" s="120">
        <v>2313</v>
      </c>
      <c r="B171" s="123"/>
      <c r="C171" s="19"/>
      <c r="D171" s="248"/>
      <c r="E171" s="125" t="s">
        <v>1001</v>
      </c>
      <c r="F171" s="249"/>
      <c r="G171" s="241">
        <f t="shared" si="2"/>
        <v>0</v>
      </c>
      <c r="H171" s="127"/>
      <c r="I171" s="128"/>
    </row>
    <row r="172" spans="1:9" ht="15" hidden="1" customHeight="1">
      <c r="A172" s="120"/>
      <c r="B172" s="123"/>
      <c r="C172" s="19"/>
      <c r="D172" s="248"/>
      <c r="E172" s="125" t="s">
        <v>435</v>
      </c>
      <c r="F172" s="249"/>
      <c r="G172" s="241">
        <f t="shared" si="2"/>
        <v>0</v>
      </c>
      <c r="H172" s="127"/>
      <c r="I172" s="128"/>
    </row>
    <row r="173" spans="1:9" ht="2.25" hidden="1" customHeight="1">
      <c r="A173" s="120"/>
      <c r="B173" s="123"/>
      <c r="C173" s="19"/>
      <c r="D173" s="248"/>
      <c r="E173" s="125" t="s">
        <v>435</v>
      </c>
      <c r="F173" s="249"/>
      <c r="G173" s="241">
        <f t="shared" si="2"/>
        <v>0</v>
      </c>
      <c r="H173" s="127"/>
      <c r="I173" s="128"/>
    </row>
    <row r="174" spans="1:9" ht="15" hidden="1" customHeight="1">
      <c r="A174" s="120"/>
      <c r="B174" s="131" t="s">
        <v>21</v>
      </c>
      <c r="C174" s="19">
        <v>1</v>
      </c>
      <c r="D174" s="248">
        <v>3</v>
      </c>
      <c r="E174" s="125" t="s">
        <v>639</v>
      </c>
      <c r="F174" s="138"/>
      <c r="G174" s="241">
        <f t="shared" si="2"/>
        <v>0</v>
      </c>
      <c r="H174" s="127"/>
      <c r="I174" s="128"/>
    </row>
    <row r="175" spans="1:9" ht="15" hidden="1" customHeight="1">
      <c r="A175" s="120">
        <v>2320</v>
      </c>
      <c r="B175" s="123"/>
      <c r="C175" s="19"/>
      <c r="D175" s="248"/>
      <c r="E175" s="125" t="s">
        <v>1001</v>
      </c>
      <c r="F175" s="249"/>
      <c r="G175" s="241">
        <f t="shared" si="2"/>
        <v>0</v>
      </c>
      <c r="H175" s="127"/>
      <c r="I175" s="128"/>
    </row>
    <row r="176" spans="1:9" ht="15" hidden="1" customHeight="1">
      <c r="A176" s="120"/>
      <c r="B176" s="123"/>
      <c r="C176" s="19"/>
      <c r="D176" s="248"/>
      <c r="E176" s="125" t="s">
        <v>435</v>
      </c>
      <c r="F176" s="249"/>
      <c r="G176" s="241">
        <f t="shared" si="2"/>
        <v>0</v>
      </c>
      <c r="H176" s="127"/>
      <c r="I176" s="128"/>
    </row>
    <row r="177" spans="1:9" ht="15" hidden="1" customHeight="1">
      <c r="A177" s="120">
        <v>2321</v>
      </c>
      <c r="B177" s="123"/>
      <c r="C177" s="19"/>
      <c r="D177" s="248"/>
      <c r="E177" s="125" t="s">
        <v>435</v>
      </c>
      <c r="F177" s="249"/>
      <c r="G177" s="241">
        <f t="shared" si="2"/>
        <v>0</v>
      </c>
      <c r="H177" s="127"/>
      <c r="I177" s="128"/>
    </row>
    <row r="178" spans="1:9" ht="15" hidden="1" customHeight="1">
      <c r="A178" s="120"/>
      <c r="B178" s="129" t="s">
        <v>21</v>
      </c>
      <c r="C178" s="166">
        <v>2</v>
      </c>
      <c r="D178" s="243">
        <v>0</v>
      </c>
      <c r="E178" s="244" t="s">
        <v>713</v>
      </c>
      <c r="F178" s="245" t="s">
        <v>162</v>
      </c>
      <c r="G178" s="241">
        <f t="shared" si="2"/>
        <v>0</v>
      </c>
      <c r="H178" s="127"/>
      <c r="I178" s="247"/>
    </row>
    <row r="179" spans="1:9" ht="15" hidden="1" customHeight="1">
      <c r="A179" s="120"/>
      <c r="B179" s="112"/>
      <c r="C179" s="166"/>
      <c r="D179" s="243"/>
      <c r="E179" s="125" t="s">
        <v>507</v>
      </c>
      <c r="F179" s="245"/>
      <c r="G179" s="241">
        <f t="shared" si="2"/>
        <v>0</v>
      </c>
      <c r="H179" s="246"/>
      <c r="I179" s="128"/>
    </row>
    <row r="180" spans="1:9" ht="15" hidden="1" customHeight="1">
      <c r="A180" s="120"/>
      <c r="B180" s="131" t="s">
        <v>21</v>
      </c>
      <c r="C180" s="19">
        <v>2</v>
      </c>
      <c r="D180" s="248">
        <v>1</v>
      </c>
      <c r="E180" s="125" t="s">
        <v>714</v>
      </c>
      <c r="F180" s="138" t="s">
        <v>163</v>
      </c>
      <c r="G180" s="241">
        <f t="shared" si="2"/>
        <v>0</v>
      </c>
      <c r="H180" s="127"/>
      <c r="I180" s="128"/>
    </row>
    <row r="181" spans="1:9" ht="15" hidden="1" customHeight="1">
      <c r="A181" s="120">
        <v>2330</v>
      </c>
      <c r="B181" s="123"/>
      <c r="C181" s="19"/>
      <c r="D181" s="248"/>
      <c r="E181" s="125" t="s">
        <v>1001</v>
      </c>
      <c r="F181" s="249"/>
      <c r="G181" s="241">
        <f t="shared" si="2"/>
        <v>0</v>
      </c>
      <c r="H181" s="127"/>
      <c r="I181" s="128"/>
    </row>
    <row r="182" spans="1:9" ht="15" hidden="1" customHeight="1">
      <c r="A182" s="120"/>
      <c r="B182" s="123"/>
      <c r="C182" s="19"/>
      <c r="D182" s="248"/>
      <c r="E182" s="125" t="s">
        <v>435</v>
      </c>
      <c r="F182" s="249"/>
      <c r="G182" s="241">
        <f t="shared" si="2"/>
        <v>0</v>
      </c>
      <c r="H182" s="127"/>
      <c r="I182" s="128"/>
    </row>
    <row r="183" spans="1:9" ht="15" hidden="1" customHeight="1">
      <c r="A183" s="120">
        <v>2331</v>
      </c>
      <c r="B183" s="123"/>
      <c r="C183" s="19"/>
      <c r="D183" s="248"/>
      <c r="E183" s="125" t="s">
        <v>435</v>
      </c>
      <c r="F183" s="249"/>
      <c r="G183" s="241">
        <f t="shared" si="2"/>
        <v>0</v>
      </c>
      <c r="H183" s="127"/>
      <c r="I183" s="128"/>
    </row>
    <row r="184" spans="1:9" ht="15" hidden="1" customHeight="1">
      <c r="A184" s="120"/>
      <c r="B184" s="129" t="s">
        <v>21</v>
      </c>
      <c r="C184" s="166">
        <v>3</v>
      </c>
      <c r="D184" s="243">
        <v>0</v>
      </c>
      <c r="E184" s="244" t="s">
        <v>640</v>
      </c>
      <c r="F184" s="245" t="s">
        <v>164</v>
      </c>
      <c r="G184" s="241">
        <f t="shared" si="2"/>
        <v>0</v>
      </c>
      <c r="H184" s="127"/>
      <c r="I184" s="247"/>
    </row>
    <row r="185" spans="1:9" ht="15" hidden="1" customHeight="1">
      <c r="A185" s="120"/>
      <c r="B185" s="112"/>
      <c r="C185" s="166"/>
      <c r="D185" s="243"/>
      <c r="E185" s="125" t="s">
        <v>507</v>
      </c>
      <c r="F185" s="245"/>
      <c r="G185" s="241">
        <f t="shared" si="2"/>
        <v>0</v>
      </c>
      <c r="H185" s="246"/>
      <c r="I185" s="128"/>
    </row>
    <row r="186" spans="1:9" ht="15" hidden="1" customHeight="1">
      <c r="A186" s="120"/>
      <c r="B186" s="131" t="s">
        <v>21</v>
      </c>
      <c r="C186" s="19">
        <v>3</v>
      </c>
      <c r="D186" s="248">
        <v>1</v>
      </c>
      <c r="E186" s="125" t="s">
        <v>599</v>
      </c>
      <c r="F186" s="138" t="s">
        <v>165</v>
      </c>
      <c r="G186" s="241">
        <f t="shared" si="2"/>
        <v>0</v>
      </c>
      <c r="H186" s="127"/>
      <c r="I186" s="128"/>
    </row>
    <row r="187" spans="1:9" ht="15" hidden="1" customHeight="1">
      <c r="A187" s="120">
        <v>2332</v>
      </c>
      <c r="B187" s="123"/>
      <c r="C187" s="19"/>
      <c r="D187" s="248"/>
      <c r="E187" s="125" t="s">
        <v>1001</v>
      </c>
      <c r="F187" s="249"/>
      <c r="G187" s="241">
        <f t="shared" si="2"/>
        <v>0</v>
      </c>
      <c r="H187" s="127"/>
      <c r="I187" s="128"/>
    </row>
    <row r="188" spans="1:9" ht="15" hidden="1" customHeight="1">
      <c r="A188" s="120"/>
      <c r="B188" s="123"/>
      <c r="C188" s="19"/>
      <c r="D188" s="248"/>
      <c r="E188" s="125" t="s">
        <v>435</v>
      </c>
      <c r="F188" s="249"/>
      <c r="G188" s="241">
        <f t="shared" si="2"/>
        <v>0</v>
      </c>
      <c r="H188" s="127"/>
      <c r="I188" s="128"/>
    </row>
    <row r="189" spans="1:9" ht="15" hidden="1" customHeight="1">
      <c r="A189" s="120"/>
      <c r="B189" s="123"/>
      <c r="C189" s="19"/>
      <c r="D189" s="248"/>
      <c r="E189" s="125" t="s">
        <v>435</v>
      </c>
      <c r="F189" s="249"/>
      <c r="G189" s="241">
        <f t="shared" si="2"/>
        <v>0</v>
      </c>
      <c r="H189" s="127"/>
      <c r="I189" s="128"/>
    </row>
    <row r="190" spans="1:9" ht="15" hidden="1" customHeight="1">
      <c r="A190" s="120"/>
      <c r="B190" s="131" t="s">
        <v>21</v>
      </c>
      <c r="C190" s="19">
        <v>3</v>
      </c>
      <c r="D190" s="248">
        <v>2</v>
      </c>
      <c r="E190" s="125" t="s">
        <v>641</v>
      </c>
      <c r="F190" s="138"/>
      <c r="G190" s="241">
        <f t="shared" si="2"/>
        <v>0</v>
      </c>
      <c r="H190" s="127"/>
      <c r="I190" s="128"/>
    </row>
    <row r="191" spans="1:9" ht="15" hidden="1" customHeight="1">
      <c r="A191" s="120">
        <v>2340</v>
      </c>
      <c r="B191" s="123"/>
      <c r="C191" s="19"/>
      <c r="D191" s="248"/>
      <c r="E191" s="125" t="s">
        <v>1001</v>
      </c>
      <c r="F191" s="249"/>
      <c r="G191" s="241">
        <f t="shared" si="2"/>
        <v>0</v>
      </c>
      <c r="H191" s="127"/>
      <c r="I191" s="128"/>
    </row>
    <row r="192" spans="1:9" ht="15" hidden="1" customHeight="1">
      <c r="A192" s="120"/>
      <c r="B192" s="123"/>
      <c r="C192" s="19"/>
      <c r="D192" s="248"/>
      <c r="E192" s="125" t="s">
        <v>435</v>
      </c>
      <c r="F192" s="249"/>
      <c r="G192" s="241">
        <f t="shared" si="2"/>
        <v>0</v>
      </c>
      <c r="H192" s="127"/>
      <c r="I192" s="128"/>
    </row>
    <row r="193" spans="1:9" ht="15" hidden="1" customHeight="1">
      <c r="A193" s="120">
        <v>2341</v>
      </c>
      <c r="B193" s="123"/>
      <c r="C193" s="19"/>
      <c r="D193" s="248"/>
      <c r="E193" s="125" t="s">
        <v>435</v>
      </c>
      <c r="F193" s="249"/>
      <c r="G193" s="241">
        <f t="shared" si="2"/>
        <v>0</v>
      </c>
      <c r="H193" s="127"/>
      <c r="I193" s="128"/>
    </row>
    <row r="194" spans="1:9" ht="15" hidden="1" customHeight="1">
      <c r="A194" s="120"/>
      <c r="B194" s="129" t="s">
        <v>21</v>
      </c>
      <c r="C194" s="166">
        <v>4</v>
      </c>
      <c r="D194" s="243">
        <v>0</v>
      </c>
      <c r="E194" s="244" t="s">
        <v>642</v>
      </c>
      <c r="F194" s="138"/>
      <c r="G194" s="241">
        <f t="shared" si="2"/>
        <v>0</v>
      </c>
      <c r="H194" s="127"/>
      <c r="I194" s="247"/>
    </row>
    <row r="195" spans="1:9" ht="15" hidden="1" customHeight="1">
      <c r="A195" s="120"/>
      <c r="B195" s="112"/>
      <c r="C195" s="166"/>
      <c r="D195" s="243"/>
      <c r="E195" s="125" t="s">
        <v>507</v>
      </c>
      <c r="F195" s="245"/>
      <c r="G195" s="241">
        <f t="shared" si="2"/>
        <v>0</v>
      </c>
      <c r="H195" s="246"/>
      <c r="I195" s="128"/>
    </row>
    <row r="196" spans="1:9" ht="15" hidden="1" customHeight="1">
      <c r="A196" s="120"/>
      <c r="B196" s="131" t="s">
        <v>21</v>
      </c>
      <c r="C196" s="19">
        <v>4</v>
      </c>
      <c r="D196" s="248">
        <v>1</v>
      </c>
      <c r="E196" s="125" t="s">
        <v>642</v>
      </c>
      <c r="F196" s="138"/>
      <c r="G196" s="241">
        <f t="shared" si="2"/>
        <v>0</v>
      </c>
      <c r="H196" s="127"/>
      <c r="I196" s="128"/>
    </row>
    <row r="197" spans="1:9" ht="15" hidden="1" customHeight="1">
      <c r="A197" s="120">
        <v>2350</v>
      </c>
      <c r="B197" s="123"/>
      <c r="C197" s="19"/>
      <c r="D197" s="248"/>
      <c r="E197" s="125" t="s">
        <v>1001</v>
      </c>
      <c r="F197" s="249"/>
      <c r="G197" s="241">
        <f t="shared" si="2"/>
        <v>0</v>
      </c>
      <c r="H197" s="127"/>
      <c r="I197" s="128"/>
    </row>
    <row r="198" spans="1:9" ht="15" hidden="1" customHeight="1">
      <c r="A198" s="120"/>
      <c r="B198" s="123"/>
      <c r="C198" s="19"/>
      <c r="D198" s="248"/>
      <c r="E198" s="125" t="s">
        <v>435</v>
      </c>
      <c r="F198" s="249"/>
      <c r="G198" s="241">
        <f t="shared" si="2"/>
        <v>0</v>
      </c>
      <c r="H198" s="127"/>
      <c r="I198" s="128"/>
    </row>
    <row r="199" spans="1:9" ht="15" hidden="1" customHeight="1">
      <c r="A199" s="120">
        <v>2351</v>
      </c>
      <c r="B199" s="123"/>
      <c r="C199" s="19"/>
      <c r="D199" s="248"/>
      <c r="E199" s="125" t="s">
        <v>435</v>
      </c>
      <c r="F199" s="249"/>
      <c r="G199" s="241">
        <f t="shared" si="2"/>
        <v>0</v>
      </c>
      <c r="H199" s="127"/>
      <c r="I199" s="128"/>
    </row>
    <row r="200" spans="1:9" ht="15" hidden="1" customHeight="1">
      <c r="A200" s="120"/>
      <c r="B200" s="129" t="s">
        <v>21</v>
      </c>
      <c r="C200" s="166">
        <v>5</v>
      </c>
      <c r="D200" s="243">
        <v>0</v>
      </c>
      <c r="E200" s="244" t="s">
        <v>600</v>
      </c>
      <c r="F200" s="245" t="s">
        <v>166</v>
      </c>
      <c r="G200" s="241">
        <f t="shared" si="2"/>
        <v>0</v>
      </c>
      <c r="H200" s="127"/>
      <c r="I200" s="247"/>
    </row>
    <row r="201" spans="1:9" ht="15" hidden="1" customHeight="1">
      <c r="A201" s="120"/>
      <c r="B201" s="112"/>
      <c r="C201" s="166"/>
      <c r="D201" s="243"/>
      <c r="E201" s="125" t="s">
        <v>507</v>
      </c>
      <c r="F201" s="245"/>
      <c r="G201" s="241">
        <f t="shared" si="2"/>
        <v>0</v>
      </c>
      <c r="H201" s="246"/>
      <c r="I201" s="128"/>
    </row>
    <row r="202" spans="1:9" ht="15" hidden="1" customHeight="1">
      <c r="A202" s="120"/>
      <c r="B202" s="131" t="s">
        <v>21</v>
      </c>
      <c r="C202" s="19">
        <v>5</v>
      </c>
      <c r="D202" s="248">
        <v>1</v>
      </c>
      <c r="E202" s="125" t="s">
        <v>601</v>
      </c>
      <c r="F202" s="138" t="s">
        <v>166</v>
      </c>
      <c r="G202" s="241">
        <f t="shared" si="2"/>
        <v>0</v>
      </c>
      <c r="H202" s="127"/>
      <c r="I202" s="128"/>
    </row>
    <row r="203" spans="1:9" ht="1.5" hidden="1" customHeight="1">
      <c r="A203" s="120">
        <v>2360</v>
      </c>
      <c r="B203" s="123"/>
      <c r="C203" s="19"/>
      <c r="D203" s="248"/>
      <c r="E203" s="125" t="s">
        <v>1001</v>
      </c>
      <c r="F203" s="249"/>
      <c r="G203" s="241">
        <f t="shared" si="2"/>
        <v>0</v>
      </c>
      <c r="H203" s="127"/>
      <c r="I203" s="128"/>
    </row>
    <row r="204" spans="1:9" ht="15" hidden="1" customHeight="1">
      <c r="A204" s="120"/>
      <c r="B204" s="123"/>
      <c r="C204" s="19"/>
      <c r="D204" s="248"/>
      <c r="E204" s="125" t="s">
        <v>435</v>
      </c>
      <c r="F204" s="249"/>
      <c r="G204" s="241">
        <f t="shared" ref="G204:G267" si="3">H204+I204</f>
        <v>0</v>
      </c>
      <c r="H204" s="127"/>
      <c r="I204" s="128"/>
    </row>
    <row r="205" spans="1:9" ht="15" hidden="1" customHeight="1">
      <c r="A205" s="120">
        <v>2361</v>
      </c>
      <c r="B205" s="123"/>
      <c r="C205" s="19"/>
      <c r="D205" s="248"/>
      <c r="E205" s="125" t="s">
        <v>435</v>
      </c>
      <c r="F205" s="249"/>
      <c r="G205" s="241">
        <f t="shared" si="3"/>
        <v>0</v>
      </c>
      <c r="H205" s="127"/>
      <c r="I205" s="128"/>
    </row>
    <row r="206" spans="1:9" ht="15" hidden="1" customHeight="1">
      <c r="A206" s="120"/>
      <c r="B206" s="129" t="s">
        <v>21</v>
      </c>
      <c r="C206" s="166">
        <v>6</v>
      </c>
      <c r="D206" s="243">
        <v>0</v>
      </c>
      <c r="E206" s="244" t="s">
        <v>729</v>
      </c>
      <c r="F206" s="245" t="s">
        <v>167</v>
      </c>
      <c r="G206" s="241">
        <f t="shared" si="3"/>
        <v>0</v>
      </c>
      <c r="H206" s="127"/>
      <c r="I206" s="247"/>
    </row>
    <row r="207" spans="1:9" ht="15" hidden="1" customHeight="1">
      <c r="A207" s="120"/>
      <c r="B207" s="112"/>
      <c r="C207" s="166"/>
      <c r="D207" s="243"/>
      <c r="E207" s="125" t="s">
        <v>507</v>
      </c>
      <c r="F207" s="245"/>
      <c r="G207" s="241">
        <f t="shared" si="3"/>
        <v>0</v>
      </c>
      <c r="H207" s="246"/>
      <c r="I207" s="128"/>
    </row>
    <row r="208" spans="1:9" ht="15" hidden="1" customHeight="1">
      <c r="A208" s="120"/>
      <c r="B208" s="131" t="s">
        <v>21</v>
      </c>
      <c r="C208" s="19">
        <v>6</v>
      </c>
      <c r="D208" s="248">
        <v>1</v>
      </c>
      <c r="E208" s="125" t="s">
        <v>729</v>
      </c>
      <c r="F208" s="138" t="s">
        <v>168</v>
      </c>
      <c r="G208" s="241">
        <f t="shared" si="3"/>
        <v>0</v>
      </c>
      <c r="H208" s="127"/>
      <c r="I208" s="128"/>
    </row>
    <row r="209" spans="1:9" ht="15" hidden="1" customHeight="1">
      <c r="A209" s="120">
        <v>2370</v>
      </c>
      <c r="B209" s="123"/>
      <c r="C209" s="19"/>
      <c r="D209" s="248"/>
      <c r="E209" s="125" t="s">
        <v>1001</v>
      </c>
      <c r="F209" s="249"/>
      <c r="G209" s="241">
        <f t="shared" si="3"/>
        <v>0</v>
      </c>
      <c r="H209" s="127"/>
      <c r="I209" s="128"/>
    </row>
    <row r="210" spans="1:9" ht="15" hidden="1" customHeight="1">
      <c r="A210" s="120"/>
      <c r="B210" s="123"/>
      <c r="C210" s="19"/>
      <c r="D210" s="248">
        <v>4241</v>
      </c>
      <c r="E210" s="125" t="s">
        <v>1005</v>
      </c>
      <c r="F210" s="249"/>
      <c r="G210" s="241">
        <f t="shared" si="3"/>
        <v>0</v>
      </c>
      <c r="H210" s="127"/>
      <c r="I210" s="128"/>
    </row>
    <row r="211" spans="1:9" ht="15" hidden="1" customHeight="1">
      <c r="A211" s="120"/>
      <c r="B211" s="123"/>
      <c r="C211" s="19"/>
      <c r="D211" s="248">
        <v>4269</v>
      </c>
      <c r="E211" s="125" t="s">
        <v>1053</v>
      </c>
      <c r="F211" s="249"/>
      <c r="G211" s="241">
        <f t="shared" si="3"/>
        <v>0</v>
      </c>
      <c r="H211" s="127"/>
      <c r="I211" s="128"/>
    </row>
    <row r="212" spans="1:9" ht="15" hidden="1" customHeight="1">
      <c r="A212" s="120">
        <v>2371</v>
      </c>
      <c r="B212" s="129" t="s">
        <v>21</v>
      </c>
      <c r="C212" s="166">
        <v>7</v>
      </c>
      <c r="D212" s="243">
        <v>0</v>
      </c>
      <c r="E212" s="244" t="s">
        <v>644</v>
      </c>
      <c r="F212" s="245" t="s">
        <v>169</v>
      </c>
      <c r="G212" s="241">
        <f t="shared" si="3"/>
        <v>0</v>
      </c>
      <c r="H212" s="127"/>
      <c r="I212" s="247"/>
    </row>
    <row r="213" spans="1:9" ht="20.25" customHeight="1">
      <c r="A213" s="120"/>
      <c r="B213" s="112"/>
      <c r="C213" s="166"/>
      <c r="D213" s="248">
        <v>5134</v>
      </c>
      <c r="E213" s="125" t="s">
        <v>447</v>
      </c>
      <c r="F213" s="245"/>
      <c r="G213" s="241">
        <f t="shared" si="3"/>
        <v>3750</v>
      </c>
      <c r="H213" s="246"/>
      <c r="I213" s="256">
        <v>3750</v>
      </c>
    </row>
    <row r="214" spans="1:9" ht="18" hidden="1" customHeight="1">
      <c r="A214" s="120"/>
      <c r="B214" s="112"/>
      <c r="C214" s="166"/>
      <c r="D214" s="243">
        <v>4239</v>
      </c>
      <c r="E214" s="125" t="s">
        <v>1103</v>
      </c>
      <c r="F214" s="245"/>
      <c r="G214" s="241">
        <f t="shared" si="3"/>
        <v>0</v>
      </c>
      <c r="H214" s="246"/>
      <c r="I214" s="128"/>
    </row>
    <row r="215" spans="1:9" ht="17.25" hidden="1" customHeight="1">
      <c r="A215" s="120"/>
      <c r="B215" s="131" t="s">
        <v>19</v>
      </c>
      <c r="C215" s="19">
        <v>6</v>
      </c>
      <c r="D215" s="248">
        <v>4269</v>
      </c>
      <c r="E215" s="125" t="s">
        <v>1072</v>
      </c>
      <c r="F215" s="138" t="s">
        <v>170</v>
      </c>
      <c r="G215" s="241">
        <f t="shared" si="3"/>
        <v>0</v>
      </c>
      <c r="H215" s="127"/>
      <c r="I215" s="128"/>
    </row>
    <row r="216" spans="1:9" ht="40.5" hidden="1">
      <c r="A216" s="120">
        <v>2400</v>
      </c>
      <c r="B216" s="123" t="s">
        <v>19</v>
      </c>
      <c r="C216" s="19">
        <v>6</v>
      </c>
      <c r="D216" s="248">
        <v>5133</v>
      </c>
      <c r="E216" s="125" t="s">
        <v>1073</v>
      </c>
      <c r="F216" s="249"/>
      <c r="G216" s="241">
        <f t="shared" si="3"/>
        <v>0</v>
      </c>
      <c r="H216" s="127"/>
      <c r="I216" s="128"/>
    </row>
    <row r="217" spans="1:9" ht="13.5" hidden="1">
      <c r="A217" s="111"/>
      <c r="B217" s="123" t="s">
        <v>19</v>
      </c>
      <c r="C217" s="19">
        <v>8</v>
      </c>
      <c r="D217" s="248">
        <v>1</v>
      </c>
      <c r="E217" s="125"/>
      <c r="F217" s="249"/>
      <c r="G217" s="241">
        <f t="shared" si="3"/>
        <v>0</v>
      </c>
      <c r="H217" s="127"/>
      <c r="I217" s="128"/>
    </row>
    <row r="218" spans="1:9" ht="13.5" hidden="1">
      <c r="A218" s="120">
        <v>2410</v>
      </c>
      <c r="B218" s="123"/>
      <c r="C218" s="19"/>
      <c r="D218" s="248"/>
      <c r="E218" s="125" t="s">
        <v>435</v>
      </c>
      <c r="F218" s="249"/>
      <c r="G218" s="241">
        <f t="shared" si="3"/>
        <v>0</v>
      </c>
      <c r="H218" s="127"/>
      <c r="I218" s="128"/>
    </row>
    <row r="219" spans="1:9" ht="39.75" customHeight="1">
      <c r="A219" s="120">
        <v>2410</v>
      </c>
      <c r="B219" s="129" t="s">
        <v>22</v>
      </c>
      <c r="C219" s="166">
        <v>0</v>
      </c>
      <c r="D219" s="243">
        <v>0</v>
      </c>
      <c r="E219" s="130" t="s">
        <v>616</v>
      </c>
      <c r="F219" s="126" t="s">
        <v>171</v>
      </c>
      <c r="G219" s="239">
        <f t="shared" si="3"/>
        <v>1009650</v>
      </c>
      <c r="H219" s="132">
        <f>H277+H282</f>
        <v>9400</v>
      </c>
      <c r="I219" s="257">
        <f>I282+I348</f>
        <v>1000250</v>
      </c>
    </row>
    <row r="220" spans="1:9">
      <c r="A220" s="120"/>
      <c r="B220" s="112"/>
      <c r="C220" s="66"/>
      <c r="D220" s="238"/>
      <c r="E220" s="125" t="s">
        <v>512</v>
      </c>
      <c r="F220" s="116"/>
      <c r="G220" s="241">
        <f t="shared" si="3"/>
        <v>0</v>
      </c>
      <c r="H220" s="118"/>
      <c r="I220" s="128"/>
    </row>
    <row r="221" spans="1:9" ht="28.5" hidden="1">
      <c r="A221" s="120"/>
      <c r="B221" s="129" t="s">
        <v>22</v>
      </c>
      <c r="C221" s="166">
        <v>1</v>
      </c>
      <c r="D221" s="243">
        <v>0</v>
      </c>
      <c r="E221" s="244" t="s">
        <v>730</v>
      </c>
      <c r="F221" s="245" t="s">
        <v>173</v>
      </c>
      <c r="G221" s="241">
        <f t="shared" si="3"/>
        <v>0</v>
      </c>
      <c r="H221" s="127"/>
      <c r="I221" s="247"/>
    </row>
    <row r="222" spans="1:9" hidden="1">
      <c r="A222" s="120"/>
      <c r="B222" s="112"/>
      <c r="C222" s="166"/>
      <c r="D222" s="243"/>
      <c r="E222" s="125" t="s">
        <v>507</v>
      </c>
      <c r="F222" s="245"/>
      <c r="G222" s="241">
        <f t="shared" si="3"/>
        <v>0</v>
      </c>
      <c r="H222" s="246"/>
      <c r="I222" s="128"/>
    </row>
    <row r="223" spans="1:9" ht="27" hidden="1">
      <c r="A223" s="120"/>
      <c r="B223" s="131" t="s">
        <v>22</v>
      </c>
      <c r="C223" s="19">
        <v>1</v>
      </c>
      <c r="D223" s="248">
        <v>1</v>
      </c>
      <c r="E223" s="125" t="s">
        <v>645</v>
      </c>
      <c r="F223" s="249" t="s">
        <v>174</v>
      </c>
      <c r="G223" s="241">
        <f t="shared" si="3"/>
        <v>0</v>
      </c>
      <c r="H223" s="127"/>
      <c r="I223" s="128"/>
    </row>
    <row r="224" spans="1:9" ht="40.5" hidden="1">
      <c r="A224" s="120">
        <v>2412</v>
      </c>
      <c r="B224" s="123"/>
      <c r="C224" s="19"/>
      <c r="D224" s="248"/>
      <c r="E224" s="125" t="s">
        <v>1001</v>
      </c>
      <c r="F224" s="249"/>
      <c r="G224" s="241">
        <f t="shared" si="3"/>
        <v>0</v>
      </c>
      <c r="H224" s="127"/>
      <c r="I224" s="128"/>
    </row>
    <row r="225" spans="1:9" ht="13.5" hidden="1">
      <c r="A225" s="120"/>
      <c r="B225" s="123"/>
      <c r="C225" s="19"/>
      <c r="D225" s="248"/>
      <c r="E225" s="125" t="s">
        <v>435</v>
      </c>
      <c r="F225" s="249"/>
      <c r="G225" s="241">
        <f t="shared" si="3"/>
        <v>0</v>
      </c>
      <c r="H225" s="127"/>
      <c r="I225" s="128"/>
    </row>
    <row r="226" spans="1:9" ht="1.5" hidden="1" customHeight="1">
      <c r="A226" s="120"/>
      <c r="B226" s="123"/>
      <c r="C226" s="19"/>
      <c r="D226" s="248"/>
      <c r="E226" s="125" t="s">
        <v>435</v>
      </c>
      <c r="F226" s="249"/>
      <c r="G226" s="241">
        <f t="shared" si="3"/>
        <v>0</v>
      </c>
      <c r="H226" s="127"/>
      <c r="I226" s="128"/>
    </row>
    <row r="227" spans="1:9" ht="15" hidden="1" customHeight="1">
      <c r="A227" s="120"/>
      <c r="B227" s="131" t="s">
        <v>22</v>
      </c>
      <c r="C227" s="19">
        <v>1</v>
      </c>
      <c r="D227" s="248">
        <v>2</v>
      </c>
      <c r="E227" s="125" t="s">
        <v>731</v>
      </c>
      <c r="F227" s="138" t="s">
        <v>175</v>
      </c>
      <c r="G227" s="241">
        <f t="shared" si="3"/>
        <v>0</v>
      </c>
      <c r="H227" s="127"/>
      <c r="I227" s="128"/>
    </row>
    <row r="228" spans="1:9" ht="15" hidden="1" customHeight="1">
      <c r="A228" s="120">
        <v>2420</v>
      </c>
      <c r="B228" s="123"/>
      <c r="C228" s="19"/>
      <c r="D228" s="248"/>
      <c r="E228" s="125" t="s">
        <v>1001</v>
      </c>
      <c r="F228" s="249"/>
      <c r="G228" s="241">
        <f t="shared" si="3"/>
        <v>0</v>
      </c>
      <c r="H228" s="127"/>
      <c r="I228" s="128"/>
    </row>
    <row r="229" spans="1:9" ht="15" hidden="1" customHeight="1">
      <c r="A229" s="120"/>
      <c r="B229" s="123"/>
      <c r="C229" s="19"/>
      <c r="D229" s="248"/>
      <c r="E229" s="125" t="s">
        <v>435</v>
      </c>
      <c r="F229" s="249"/>
      <c r="G229" s="241">
        <f t="shared" si="3"/>
        <v>0</v>
      </c>
      <c r="H229" s="127"/>
      <c r="I229" s="128"/>
    </row>
    <row r="230" spans="1:9" ht="15" hidden="1" customHeight="1">
      <c r="A230" s="120">
        <v>2421</v>
      </c>
      <c r="B230" s="123"/>
      <c r="C230" s="19"/>
      <c r="D230" s="248"/>
      <c r="E230" s="125" t="s">
        <v>435</v>
      </c>
      <c r="F230" s="249"/>
      <c r="G230" s="241">
        <f t="shared" si="3"/>
        <v>0</v>
      </c>
      <c r="H230" s="127"/>
      <c r="I230" s="128"/>
    </row>
    <row r="231" spans="1:9" ht="15" hidden="1" customHeight="1">
      <c r="A231" s="120"/>
      <c r="B231" s="129" t="s">
        <v>22</v>
      </c>
      <c r="C231" s="166">
        <v>2</v>
      </c>
      <c r="D231" s="243">
        <v>1</v>
      </c>
      <c r="E231" s="244" t="s">
        <v>646</v>
      </c>
      <c r="F231" s="245" t="s">
        <v>176</v>
      </c>
      <c r="G231" s="241">
        <f t="shared" si="3"/>
        <v>0</v>
      </c>
      <c r="H231" s="127"/>
      <c r="I231" s="247"/>
    </row>
    <row r="232" spans="1:9" ht="15" hidden="1" customHeight="1">
      <c r="A232" s="120"/>
      <c r="B232" s="112"/>
      <c r="C232" s="166"/>
      <c r="D232" s="243">
        <v>4111</v>
      </c>
      <c r="E232" s="125" t="s">
        <v>1006</v>
      </c>
      <c r="F232" s="245"/>
      <c r="G232" s="241">
        <f t="shared" si="3"/>
        <v>0</v>
      </c>
      <c r="H232" s="246"/>
      <c r="I232" s="128"/>
    </row>
    <row r="233" spans="1:9" ht="15" hidden="1" customHeight="1">
      <c r="A233" s="120"/>
      <c r="B233" s="131" t="s">
        <v>22</v>
      </c>
      <c r="C233" s="19">
        <v>2</v>
      </c>
      <c r="D233" s="248">
        <v>1</v>
      </c>
      <c r="E233" s="125" t="s">
        <v>1007</v>
      </c>
      <c r="F233" s="138" t="s">
        <v>177</v>
      </c>
      <c r="G233" s="241">
        <f t="shared" si="3"/>
        <v>0</v>
      </c>
      <c r="H233" s="127"/>
      <c r="I233" s="128"/>
    </row>
    <row r="234" spans="1:9" ht="15" hidden="1" customHeight="1">
      <c r="A234" s="120">
        <v>2422</v>
      </c>
      <c r="B234" s="123"/>
      <c r="C234" s="19"/>
      <c r="D234" s="248"/>
      <c r="E234" s="125" t="s">
        <v>1008</v>
      </c>
      <c r="F234" s="249"/>
      <c r="G234" s="241">
        <f t="shared" si="3"/>
        <v>0</v>
      </c>
      <c r="H234" s="127"/>
      <c r="I234" s="128"/>
    </row>
    <row r="235" spans="1:9" ht="15" hidden="1" customHeight="1">
      <c r="A235" s="120"/>
      <c r="B235" s="123"/>
      <c r="C235" s="19"/>
      <c r="D235" s="248">
        <v>4111</v>
      </c>
      <c r="E235" s="125" t="s">
        <v>978</v>
      </c>
      <c r="F235" s="249"/>
      <c r="G235" s="241">
        <f t="shared" si="3"/>
        <v>0</v>
      </c>
      <c r="H235" s="127"/>
      <c r="I235" s="128"/>
    </row>
    <row r="236" spans="1:9" ht="15" hidden="1" customHeight="1">
      <c r="A236" s="120"/>
      <c r="B236" s="123"/>
      <c r="C236" s="19"/>
      <c r="D236" s="248">
        <v>4131</v>
      </c>
      <c r="E236" s="125" t="s">
        <v>1009</v>
      </c>
      <c r="F236" s="249"/>
      <c r="G236" s="241">
        <f t="shared" si="3"/>
        <v>0</v>
      </c>
      <c r="H236" s="127"/>
      <c r="I236" s="128"/>
    </row>
    <row r="237" spans="1:9" ht="15" hidden="1" customHeight="1">
      <c r="A237" s="120"/>
      <c r="B237" s="131" t="s">
        <v>22</v>
      </c>
      <c r="C237" s="19">
        <v>2</v>
      </c>
      <c r="D237" s="248">
        <v>2</v>
      </c>
      <c r="E237" s="125" t="s">
        <v>648</v>
      </c>
      <c r="F237" s="138" t="s">
        <v>178</v>
      </c>
      <c r="G237" s="241">
        <f t="shared" si="3"/>
        <v>0</v>
      </c>
      <c r="H237" s="127"/>
      <c r="I237" s="128"/>
    </row>
    <row r="238" spans="1:9" ht="14.25" hidden="1" customHeight="1">
      <c r="A238" s="120">
        <v>2423</v>
      </c>
      <c r="B238" s="123"/>
      <c r="C238" s="19"/>
      <c r="D238" s="248"/>
      <c r="E238" s="125" t="s">
        <v>1001</v>
      </c>
      <c r="F238" s="249"/>
      <c r="G238" s="241">
        <f t="shared" si="3"/>
        <v>0</v>
      </c>
      <c r="H238" s="127"/>
      <c r="I238" s="128"/>
    </row>
    <row r="239" spans="1:9" ht="15" hidden="1" customHeight="1">
      <c r="A239" s="120"/>
      <c r="B239" s="123"/>
      <c r="C239" s="19"/>
      <c r="D239" s="248"/>
      <c r="E239" s="125" t="s">
        <v>435</v>
      </c>
      <c r="F239" s="249"/>
      <c r="G239" s="241">
        <f t="shared" si="3"/>
        <v>0</v>
      </c>
      <c r="H239" s="127"/>
      <c r="I239" s="128"/>
    </row>
    <row r="240" spans="1:9" ht="15" hidden="1" customHeight="1">
      <c r="A240" s="120"/>
      <c r="B240" s="123"/>
      <c r="C240" s="19"/>
      <c r="D240" s="248"/>
      <c r="E240" s="125" t="s">
        <v>435</v>
      </c>
      <c r="F240" s="249"/>
      <c r="G240" s="241">
        <f t="shared" si="3"/>
        <v>0</v>
      </c>
      <c r="H240" s="127"/>
      <c r="I240" s="128"/>
    </row>
    <row r="241" spans="1:9" ht="15" hidden="1" customHeight="1">
      <c r="A241" s="120"/>
      <c r="B241" s="131" t="s">
        <v>22</v>
      </c>
      <c r="C241" s="19">
        <v>2</v>
      </c>
      <c r="D241" s="248">
        <v>3</v>
      </c>
      <c r="E241" s="125" t="s">
        <v>649</v>
      </c>
      <c r="F241" s="138" t="s">
        <v>179</v>
      </c>
      <c r="G241" s="241">
        <f t="shared" si="3"/>
        <v>0</v>
      </c>
      <c r="H241" s="127"/>
      <c r="I241" s="128"/>
    </row>
    <row r="242" spans="1:9" ht="15" hidden="1" customHeight="1">
      <c r="A242" s="120">
        <v>2424</v>
      </c>
      <c r="B242" s="123"/>
      <c r="C242" s="19"/>
      <c r="D242" s="248"/>
      <c r="E242" s="125" t="s">
        <v>1001</v>
      </c>
      <c r="F242" s="249"/>
      <c r="G242" s="241">
        <f t="shared" si="3"/>
        <v>0</v>
      </c>
      <c r="H242" s="127"/>
      <c r="I242" s="128"/>
    </row>
    <row r="243" spans="1:9" ht="15" hidden="1" customHeight="1">
      <c r="A243" s="120"/>
      <c r="B243" s="123"/>
      <c r="C243" s="19"/>
      <c r="D243" s="248"/>
      <c r="E243" s="125" t="s">
        <v>435</v>
      </c>
      <c r="F243" s="249"/>
      <c r="G243" s="241">
        <f t="shared" si="3"/>
        <v>0</v>
      </c>
      <c r="H243" s="127"/>
      <c r="I243" s="128"/>
    </row>
    <row r="244" spans="1:9" ht="15" hidden="1" customHeight="1">
      <c r="A244" s="120"/>
      <c r="B244" s="123"/>
      <c r="C244" s="19"/>
      <c r="D244" s="248"/>
      <c r="E244" s="125" t="s">
        <v>435</v>
      </c>
      <c r="F244" s="249"/>
      <c r="G244" s="241">
        <f t="shared" si="3"/>
        <v>0</v>
      </c>
      <c r="H244" s="127"/>
      <c r="I244" s="128"/>
    </row>
    <row r="245" spans="1:9" ht="15" hidden="1" customHeight="1">
      <c r="A245" s="120"/>
      <c r="B245" s="131" t="s">
        <v>22</v>
      </c>
      <c r="C245" s="19">
        <v>2</v>
      </c>
      <c r="D245" s="248">
        <v>4</v>
      </c>
      <c r="E245" s="125" t="s">
        <v>650</v>
      </c>
      <c r="F245" s="138"/>
      <c r="G245" s="241">
        <f t="shared" si="3"/>
        <v>0</v>
      </c>
      <c r="H245" s="127"/>
      <c r="I245" s="128"/>
    </row>
    <row r="246" spans="1:9" ht="15" hidden="1" customHeight="1">
      <c r="A246" s="120">
        <v>2430</v>
      </c>
      <c r="B246" s="123"/>
      <c r="C246" s="19"/>
      <c r="D246" s="248"/>
      <c r="E246" s="125" t="s">
        <v>1001</v>
      </c>
      <c r="F246" s="249"/>
      <c r="G246" s="241">
        <f t="shared" si="3"/>
        <v>0</v>
      </c>
      <c r="H246" s="127"/>
      <c r="I246" s="128"/>
    </row>
    <row r="247" spans="1:9" ht="15" hidden="1" customHeight="1">
      <c r="A247" s="120"/>
      <c r="B247" s="123"/>
      <c r="C247" s="19"/>
      <c r="D247" s="248">
        <v>4131</v>
      </c>
      <c r="E247" s="125" t="s">
        <v>1010</v>
      </c>
      <c r="F247" s="249"/>
      <c r="G247" s="241">
        <f t="shared" si="3"/>
        <v>0</v>
      </c>
      <c r="H247" s="127"/>
      <c r="I247" s="128"/>
    </row>
    <row r="248" spans="1:9" ht="15" hidden="1" customHeight="1">
      <c r="A248" s="120">
        <v>2431</v>
      </c>
      <c r="B248" s="123"/>
      <c r="C248" s="19"/>
      <c r="D248" s="248">
        <v>4111</v>
      </c>
      <c r="E248" s="125" t="s">
        <v>1011</v>
      </c>
      <c r="F248" s="249"/>
      <c r="G248" s="241">
        <f t="shared" si="3"/>
        <v>0</v>
      </c>
      <c r="H248" s="127"/>
      <c r="I248" s="128"/>
    </row>
    <row r="249" spans="1:9" ht="15" hidden="1" customHeight="1">
      <c r="A249" s="120"/>
      <c r="B249" s="129"/>
      <c r="C249" s="166"/>
      <c r="D249" s="243">
        <v>4131</v>
      </c>
      <c r="E249" s="244" t="s">
        <v>1012</v>
      </c>
      <c r="F249" s="245" t="s">
        <v>180</v>
      </c>
      <c r="G249" s="241">
        <f t="shared" si="3"/>
        <v>0</v>
      </c>
      <c r="H249" s="127"/>
      <c r="I249" s="247"/>
    </row>
    <row r="250" spans="1:9" ht="15" hidden="1" customHeight="1">
      <c r="A250" s="120"/>
      <c r="B250" s="112"/>
      <c r="C250" s="166"/>
      <c r="D250" s="243"/>
      <c r="E250" s="125" t="s">
        <v>1009</v>
      </c>
      <c r="F250" s="245"/>
      <c r="G250" s="241">
        <f t="shared" si="3"/>
        <v>0</v>
      </c>
      <c r="H250" s="246"/>
      <c r="I250" s="128"/>
    </row>
    <row r="251" spans="1:9" ht="15" hidden="1" customHeight="1">
      <c r="A251" s="120"/>
      <c r="B251" s="131" t="s">
        <v>22</v>
      </c>
      <c r="C251" s="19">
        <v>3</v>
      </c>
      <c r="D251" s="248">
        <v>1</v>
      </c>
      <c r="E251" s="125" t="s">
        <v>733</v>
      </c>
      <c r="F251" s="138" t="s">
        <v>181</v>
      </c>
      <c r="G251" s="241">
        <f t="shared" si="3"/>
        <v>0</v>
      </c>
      <c r="H251" s="127"/>
      <c r="I251" s="128"/>
    </row>
    <row r="252" spans="1:9" ht="15" hidden="1" customHeight="1">
      <c r="A252" s="120">
        <v>2432</v>
      </c>
      <c r="B252" s="123"/>
      <c r="C252" s="19"/>
      <c r="D252" s="248"/>
      <c r="E252" s="125" t="s">
        <v>1001</v>
      </c>
      <c r="F252" s="249"/>
      <c r="G252" s="241">
        <f t="shared" si="3"/>
        <v>0</v>
      </c>
      <c r="H252" s="127"/>
      <c r="I252" s="128"/>
    </row>
    <row r="253" spans="1:9" ht="35.25" hidden="1" customHeight="1">
      <c r="A253" s="120"/>
      <c r="B253" s="123"/>
      <c r="C253" s="19"/>
      <c r="D253" s="248"/>
      <c r="E253" s="125" t="s">
        <v>435</v>
      </c>
      <c r="F253" s="249"/>
      <c r="G253" s="241">
        <f t="shared" si="3"/>
        <v>0</v>
      </c>
      <c r="H253" s="127"/>
      <c r="I253" s="128"/>
    </row>
    <row r="254" spans="1:9" ht="15" hidden="1" customHeight="1">
      <c r="A254" s="120"/>
      <c r="B254" s="123"/>
      <c r="C254" s="19"/>
      <c r="D254" s="248"/>
      <c r="E254" s="125" t="s">
        <v>435</v>
      </c>
      <c r="F254" s="249"/>
      <c r="G254" s="241">
        <f t="shared" si="3"/>
        <v>0</v>
      </c>
      <c r="H254" s="127"/>
      <c r="I254" s="128"/>
    </row>
    <row r="255" spans="1:9" ht="15" hidden="1" customHeight="1">
      <c r="A255" s="120"/>
      <c r="B255" s="131" t="s">
        <v>22</v>
      </c>
      <c r="C255" s="19">
        <v>3</v>
      </c>
      <c r="D255" s="248">
        <v>2</v>
      </c>
      <c r="E255" s="125" t="s">
        <v>734</v>
      </c>
      <c r="F255" s="138" t="s">
        <v>182</v>
      </c>
      <c r="G255" s="241">
        <f t="shared" si="3"/>
        <v>0</v>
      </c>
      <c r="H255" s="127"/>
      <c r="I255" s="128"/>
    </row>
    <row r="256" spans="1:9" ht="15" hidden="1" customHeight="1">
      <c r="A256" s="120">
        <v>2433</v>
      </c>
      <c r="B256" s="123"/>
      <c r="C256" s="19"/>
      <c r="D256" s="248"/>
      <c r="E256" s="125" t="s">
        <v>1001</v>
      </c>
      <c r="F256" s="249"/>
      <c r="G256" s="241">
        <f t="shared" si="3"/>
        <v>0</v>
      </c>
      <c r="H256" s="127"/>
      <c r="I256" s="128"/>
    </row>
    <row r="257" spans="1:9" ht="15" hidden="1" customHeight="1">
      <c r="A257" s="120"/>
      <c r="B257" s="123"/>
      <c r="C257" s="19"/>
      <c r="D257" s="248"/>
      <c r="E257" s="125" t="s">
        <v>435</v>
      </c>
      <c r="F257" s="249"/>
      <c r="G257" s="241">
        <f t="shared" si="3"/>
        <v>0</v>
      </c>
      <c r="H257" s="127"/>
      <c r="I257" s="128"/>
    </row>
    <row r="258" spans="1:9" ht="15" hidden="1" customHeight="1">
      <c r="A258" s="120"/>
      <c r="B258" s="123"/>
      <c r="C258" s="19"/>
      <c r="D258" s="248"/>
      <c r="E258" s="125" t="s">
        <v>435</v>
      </c>
      <c r="F258" s="249"/>
      <c r="G258" s="241">
        <f t="shared" si="3"/>
        <v>0</v>
      </c>
      <c r="H258" s="127"/>
      <c r="I258" s="128"/>
    </row>
    <row r="259" spans="1:9" ht="15" hidden="1" customHeight="1">
      <c r="A259" s="120"/>
      <c r="B259" s="131" t="s">
        <v>22</v>
      </c>
      <c r="C259" s="19">
        <v>3</v>
      </c>
      <c r="D259" s="248">
        <v>3</v>
      </c>
      <c r="E259" s="125" t="s">
        <v>735</v>
      </c>
      <c r="F259" s="138" t="s">
        <v>183</v>
      </c>
      <c r="G259" s="241">
        <f t="shared" si="3"/>
        <v>0</v>
      </c>
      <c r="H259" s="127"/>
      <c r="I259" s="128"/>
    </row>
    <row r="260" spans="1:9" ht="15" hidden="1" customHeight="1">
      <c r="A260" s="120">
        <v>2440</v>
      </c>
      <c r="B260" s="123"/>
      <c r="C260" s="19"/>
      <c r="D260" s="248"/>
      <c r="E260" s="125" t="s">
        <v>1001</v>
      </c>
      <c r="F260" s="249"/>
      <c r="G260" s="241">
        <f t="shared" si="3"/>
        <v>0</v>
      </c>
      <c r="H260" s="127"/>
      <c r="I260" s="128"/>
    </row>
    <row r="261" spans="1:9" ht="15" hidden="1" customHeight="1">
      <c r="A261" s="120"/>
      <c r="B261" s="123"/>
      <c r="C261" s="19"/>
      <c r="D261" s="248"/>
      <c r="E261" s="125" t="s">
        <v>435</v>
      </c>
      <c r="F261" s="249"/>
      <c r="G261" s="241">
        <f t="shared" si="3"/>
        <v>0</v>
      </c>
      <c r="H261" s="127"/>
      <c r="I261" s="128"/>
    </row>
    <row r="262" spans="1:9" ht="15" hidden="1" customHeight="1">
      <c r="A262" s="120">
        <v>2441</v>
      </c>
      <c r="B262" s="123"/>
      <c r="C262" s="19"/>
      <c r="D262" s="248"/>
      <c r="E262" s="125" t="s">
        <v>435</v>
      </c>
      <c r="F262" s="249"/>
      <c r="G262" s="241">
        <f t="shared" si="3"/>
        <v>0</v>
      </c>
      <c r="H262" s="127"/>
      <c r="I262" s="128"/>
    </row>
    <row r="263" spans="1:9" ht="15" hidden="1" customHeight="1">
      <c r="A263" s="120"/>
      <c r="B263" s="129" t="s">
        <v>22</v>
      </c>
      <c r="C263" s="166">
        <v>4</v>
      </c>
      <c r="D263" s="243">
        <v>0</v>
      </c>
      <c r="E263" s="244" t="s">
        <v>651</v>
      </c>
      <c r="F263" s="245" t="s">
        <v>187</v>
      </c>
      <c r="G263" s="241">
        <f t="shared" si="3"/>
        <v>0</v>
      </c>
      <c r="H263" s="127"/>
      <c r="I263" s="247"/>
    </row>
    <row r="264" spans="1:9" ht="15" hidden="1" customHeight="1">
      <c r="A264" s="120"/>
      <c r="B264" s="112"/>
      <c r="C264" s="166"/>
      <c r="D264" s="243"/>
      <c r="E264" s="125" t="s">
        <v>507</v>
      </c>
      <c r="F264" s="245"/>
      <c r="G264" s="241">
        <f t="shared" si="3"/>
        <v>0</v>
      </c>
      <c r="H264" s="246"/>
      <c r="I264" s="128"/>
    </row>
    <row r="265" spans="1:9" ht="15" hidden="1" customHeight="1">
      <c r="A265" s="120"/>
      <c r="B265" s="131" t="s">
        <v>22</v>
      </c>
      <c r="C265" s="19">
        <v>4</v>
      </c>
      <c r="D265" s="248">
        <v>1</v>
      </c>
      <c r="E265" s="125" t="s">
        <v>737</v>
      </c>
      <c r="F265" s="138" t="s">
        <v>188</v>
      </c>
      <c r="G265" s="241">
        <f t="shared" si="3"/>
        <v>0</v>
      </c>
      <c r="H265" s="127"/>
      <c r="I265" s="128"/>
    </row>
    <row r="266" spans="1:9" ht="0.75" hidden="1" customHeight="1">
      <c r="A266" s="120">
        <v>2442</v>
      </c>
      <c r="B266" s="123"/>
      <c r="C266" s="19"/>
      <c r="D266" s="248"/>
      <c r="E266" s="125" t="s">
        <v>1001</v>
      </c>
      <c r="F266" s="249"/>
      <c r="G266" s="241">
        <f t="shared" si="3"/>
        <v>0</v>
      </c>
      <c r="H266" s="127"/>
      <c r="I266" s="128"/>
    </row>
    <row r="267" spans="1:9" ht="15" hidden="1" customHeight="1">
      <c r="A267" s="120"/>
      <c r="B267" s="123"/>
      <c r="C267" s="19"/>
      <c r="D267" s="248"/>
      <c r="E267" s="125" t="s">
        <v>435</v>
      </c>
      <c r="F267" s="249"/>
      <c r="G267" s="241">
        <f t="shared" si="3"/>
        <v>0</v>
      </c>
      <c r="H267" s="127"/>
      <c r="I267" s="128"/>
    </row>
    <row r="268" spans="1:9" ht="15" hidden="1" customHeight="1">
      <c r="A268" s="120"/>
      <c r="B268" s="123"/>
      <c r="C268" s="19"/>
      <c r="D268" s="248"/>
      <c r="E268" s="125" t="s">
        <v>435</v>
      </c>
      <c r="F268" s="249"/>
      <c r="G268" s="241">
        <f t="shared" ref="G268:G333" si="4">H268+I268</f>
        <v>0</v>
      </c>
      <c r="H268" s="127"/>
      <c r="I268" s="128"/>
    </row>
    <row r="269" spans="1:9" ht="15" hidden="1" customHeight="1">
      <c r="A269" s="120"/>
      <c r="B269" s="131" t="s">
        <v>22</v>
      </c>
      <c r="C269" s="19">
        <v>4</v>
      </c>
      <c r="D269" s="248">
        <v>2</v>
      </c>
      <c r="E269" s="125" t="s">
        <v>652</v>
      </c>
      <c r="F269" s="138" t="s">
        <v>189</v>
      </c>
      <c r="G269" s="241">
        <f t="shared" si="4"/>
        <v>0</v>
      </c>
      <c r="H269" s="127"/>
      <c r="I269" s="128"/>
    </row>
    <row r="270" spans="1:9" ht="15" hidden="1" customHeight="1">
      <c r="A270" s="120">
        <v>2443</v>
      </c>
      <c r="B270" s="123"/>
      <c r="C270" s="19"/>
      <c r="D270" s="248"/>
      <c r="E270" s="125" t="s">
        <v>1001</v>
      </c>
      <c r="F270" s="249"/>
      <c r="G270" s="241">
        <f t="shared" si="4"/>
        <v>0</v>
      </c>
      <c r="H270" s="127"/>
      <c r="I270" s="128"/>
    </row>
    <row r="271" spans="1:9" ht="15" hidden="1" customHeight="1">
      <c r="A271" s="120"/>
      <c r="B271" s="123"/>
      <c r="C271" s="19"/>
      <c r="D271" s="248"/>
      <c r="E271" s="125" t="s">
        <v>435</v>
      </c>
      <c r="F271" s="249"/>
      <c r="G271" s="241">
        <f t="shared" si="4"/>
        <v>0</v>
      </c>
      <c r="H271" s="127"/>
      <c r="I271" s="128"/>
    </row>
    <row r="272" spans="1:9" ht="15" hidden="1" customHeight="1">
      <c r="A272" s="120"/>
      <c r="B272" s="123"/>
      <c r="C272" s="19"/>
      <c r="D272" s="248"/>
      <c r="E272" s="125" t="s">
        <v>435</v>
      </c>
      <c r="F272" s="249"/>
      <c r="G272" s="241">
        <f t="shared" si="4"/>
        <v>0</v>
      </c>
      <c r="H272" s="127"/>
      <c r="I272" s="128"/>
    </row>
    <row r="273" spans="1:15" ht="15" hidden="1" customHeight="1">
      <c r="A273" s="120"/>
      <c r="B273" s="131" t="s">
        <v>22</v>
      </c>
      <c r="C273" s="19">
        <v>4</v>
      </c>
      <c r="D273" s="248">
        <v>3</v>
      </c>
      <c r="E273" s="125" t="s">
        <v>653</v>
      </c>
      <c r="F273" s="138" t="s">
        <v>190</v>
      </c>
      <c r="G273" s="241">
        <f t="shared" si="4"/>
        <v>0</v>
      </c>
      <c r="H273" s="127"/>
      <c r="I273" s="128"/>
    </row>
    <row r="274" spans="1:15" ht="40.5" hidden="1">
      <c r="A274" s="120">
        <v>2450</v>
      </c>
      <c r="B274" s="123"/>
      <c r="C274" s="19"/>
      <c r="D274" s="248"/>
      <c r="E274" s="125" t="s">
        <v>1001</v>
      </c>
      <c r="F274" s="249"/>
      <c r="G274" s="241">
        <f t="shared" si="4"/>
        <v>0</v>
      </c>
      <c r="H274" s="127"/>
      <c r="I274" s="128"/>
    </row>
    <row r="275" spans="1:15" ht="13.5" hidden="1">
      <c r="A275" s="120"/>
      <c r="B275" s="123"/>
      <c r="C275" s="19"/>
      <c r="D275" s="248"/>
      <c r="E275" s="125" t="s">
        <v>435</v>
      </c>
      <c r="F275" s="249"/>
      <c r="G275" s="241">
        <f t="shared" si="4"/>
        <v>0</v>
      </c>
      <c r="H275" s="127"/>
      <c r="I275" s="128"/>
    </row>
    <row r="276" spans="1:15" ht="13.5" hidden="1">
      <c r="A276" s="120">
        <v>2451</v>
      </c>
      <c r="B276" s="123"/>
      <c r="C276" s="19"/>
      <c r="D276" s="248"/>
      <c r="E276" s="125" t="s">
        <v>435</v>
      </c>
      <c r="F276" s="249"/>
      <c r="G276" s="241">
        <f t="shared" si="4"/>
        <v>0</v>
      </c>
      <c r="H276" s="127"/>
      <c r="I276" s="128"/>
    </row>
    <row r="277" spans="1:15" ht="15.75" customHeight="1">
      <c r="A277" s="120">
        <v>2421</v>
      </c>
      <c r="B277" s="123" t="s">
        <v>22</v>
      </c>
      <c r="C277" s="19">
        <v>2</v>
      </c>
      <c r="D277" s="248">
        <v>1</v>
      </c>
      <c r="E277" s="130" t="s">
        <v>448</v>
      </c>
      <c r="F277" s="249"/>
      <c r="G277" s="241">
        <f t="shared" si="4"/>
        <v>3000</v>
      </c>
      <c r="H277" s="127">
        <v>3000</v>
      </c>
      <c r="I277" s="128"/>
    </row>
    <row r="278" spans="1:15" ht="24" customHeight="1">
      <c r="A278" s="120"/>
      <c r="B278" s="123"/>
      <c r="C278" s="19"/>
      <c r="D278" s="248">
        <v>4213</v>
      </c>
      <c r="E278" s="258" t="s">
        <v>449</v>
      </c>
      <c r="F278" s="249"/>
      <c r="G278" s="241">
        <v>3000</v>
      </c>
      <c r="H278" s="127">
        <v>3000</v>
      </c>
      <c r="I278" s="128"/>
    </row>
    <row r="279" spans="1:15" ht="16.5" customHeight="1">
      <c r="A279" s="120"/>
      <c r="B279" s="123"/>
      <c r="C279" s="19"/>
      <c r="D279" s="248">
        <v>4241</v>
      </c>
      <c r="E279" s="258" t="s">
        <v>450</v>
      </c>
      <c r="F279" s="249"/>
      <c r="G279" s="241"/>
      <c r="H279" s="127"/>
      <c r="I279" s="128"/>
    </row>
    <row r="280" spans="1:15" ht="26.25" customHeight="1">
      <c r="A280" s="120"/>
      <c r="B280" s="123"/>
      <c r="C280" s="19"/>
      <c r="D280" s="248">
        <v>5112</v>
      </c>
      <c r="E280" s="258" t="s">
        <v>451</v>
      </c>
      <c r="F280" s="249"/>
      <c r="G280" s="241">
        <f t="shared" si="4"/>
        <v>0</v>
      </c>
      <c r="H280" s="127"/>
      <c r="I280" s="128"/>
    </row>
    <row r="281" spans="1:15" ht="17.25" customHeight="1">
      <c r="A281" s="120"/>
      <c r="B281" s="123"/>
      <c r="C281" s="19"/>
      <c r="D281" s="248">
        <v>5134</v>
      </c>
      <c r="E281" s="258" t="s">
        <v>432</v>
      </c>
      <c r="F281" s="249"/>
      <c r="G281" s="241">
        <f t="shared" si="4"/>
        <v>0</v>
      </c>
      <c r="H281" s="127"/>
      <c r="I281" s="128"/>
    </row>
    <row r="282" spans="1:15" ht="15.75" customHeight="1">
      <c r="A282" s="120">
        <v>2450</v>
      </c>
      <c r="B282" s="129" t="s">
        <v>22</v>
      </c>
      <c r="C282" s="166">
        <v>5</v>
      </c>
      <c r="D282" s="243">
        <v>0</v>
      </c>
      <c r="E282" s="244" t="s">
        <v>604</v>
      </c>
      <c r="F282" s="255" t="s">
        <v>191</v>
      </c>
      <c r="G282" s="241">
        <f t="shared" si="4"/>
        <v>1206650</v>
      </c>
      <c r="H282" s="127">
        <f>H285</f>
        <v>6400</v>
      </c>
      <c r="I282" s="128">
        <v>1200250</v>
      </c>
    </row>
    <row r="283" spans="1:15">
      <c r="A283" s="120"/>
      <c r="B283" s="112"/>
      <c r="C283" s="166"/>
      <c r="D283" s="243"/>
      <c r="E283" s="125" t="s">
        <v>507</v>
      </c>
      <c r="F283" s="245"/>
      <c r="G283" s="241">
        <f t="shared" si="4"/>
        <v>0</v>
      </c>
      <c r="H283" s="246"/>
      <c r="I283" s="247"/>
    </row>
    <row r="284" spans="1:15" ht="19.5" customHeight="1">
      <c r="A284" s="120">
        <v>2451</v>
      </c>
      <c r="B284" s="131" t="s">
        <v>22</v>
      </c>
      <c r="C284" s="19">
        <v>5</v>
      </c>
      <c r="D284" s="248">
        <v>1</v>
      </c>
      <c r="E284" s="125" t="s">
        <v>984</v>
      </c>
      <c r="F284" s="138" t="s">
        <v>192</v>
      </c>
      <c r="G284" s="241">
        <f t="shared" si="4"/>
        <v>0</v>
      </c>
      <c r="H284" s="127"/>
      <c r="I284" s="128"/>
    </row>
    <row r="285" spans="1:15" ht="16.5" customHeight="1">
      <c r="A285" s="120"/>
      <c r="B285" s="123"/>
      <c r="C285" s="19"/>
      <c r="D285" s="248">
        <v>4251</v>
      </c>
      <c r="E285" s="125" t="s">
        <v>1054</v>
      </c>
      <c r="F285" s="249"/>
      <c r="G285" s="241">
        <f t="shared" si="4"/>
        <v>6400</v>
      </c>
      <c r="H285" s="127">
        <v>6400</v>
      </c>
      <c r="I285" s="128"/>
      <c r="O285" s="250"/>
    </row>
    <row r="286" spans="1:15" ht="26.25" customHeight="1">
      <c r="A286" s="120"/>
      <c r="B286" s="123"/>
      <c r="C286" s="19"/>
      <c r="D286" s="248">
        <v>5113</v>
      </c>
      <c r="E286" s="125" t="s">
        <v>1055</v>
      </c>
      <c r="F286" s="249"/>
      <c r="G286" s="241">
        <f t="shared" si="4"/>
        <v>1170250</v>
      </c>
      <c r="H286" s="127"/>
      <c r="I286" s="128">
        <v>1170250</v>
      </c>
    </row>
    <row r="287" spans="1:15" ht="13.5" hidden="1">
      <c r="A287" s="120"/>
      <c r="B287" s="123"/>
      <c r="C287" s="19"/>
      <c r="D287" s="248">
        <v>5134</v>
      </c>
      <c r="E287" s="125" t="s">
        <v>1074</v>
      </c>
      <c r="F287" s="249"/>
      <c r="G287" s="241">
        <f t="shared" si="4"/>
        <v>30000</v>
      </c>
      <c r="H287" s="127"/>
      <c r="I287" s="128">
        <v>30000</v>
      </c>
    </row>
    <row r="288" spans="1:15" ht="0.75" hidden="1" customHeight="1">
      <c r="A288" s="120"/>
      <c r="B288" s="123"/>
      <c r="C288" s="19"/>
      <c r="D288" s="248">
        <v>5134</v>
      </c>
      <c r="E288" s="125" t="s">
        <v>1075</v>
      </c>
      <c r="F288" s="249"/>
      <c r="G288" s="241">
        <f t="shared" si="4"/>
        <v>0</v>
      </c>
      <c r="H288" s="127"/>
      <c r="I288" s="128"/>
    </row>
    <row r="289" spans="1:9" ht="15" hidden="1" customHeight="1">
      <c r="A289" s="120"/>
      <c r="B289" s="131"/>
      <c r="C289" s="19"/>
      <c r="D289" s="248">
        <v>5113</v>
      </c>
      <c r="E289" s="125" t="s">
        <v>452</v>
      </c>
      <c r="F289" s="138" t="s">
        <v>193</v>
      </c>
      <c r="G289" s="241">
        <f t="shared" si="4"/>
        <v>0</v>
      </c>
      <c r="H289" s="127"/>
      <c r="I289" s="128"/>
    </row>
    <row r="290" spans="1:9" ht="15" hidden="1" customHeight="1">
      <c r="A290" s="120">
        <v>2453</v>
      </c>
      <c r="B290" s="123"/>
      <c r="C290" s="19"/>
      <c r="D290" s="248"/>
      <c r="E290" s="125" t="s">
        <v>1001</v>
      </c>
      <c r="F290" s="249"/>
      <c r="G290" s="241">
        <f t="shared" si="4"/>
        <v>0</v>
      </c>
      <c r="H290" s="127"/>
      <c r="I290" s="128"/>
    </row>
    <row r="291" spans="1:9" ht="15" hidden="1" customHeight="1">
      <c r="A291" s="120"/>
      <c r="B291" s="123"/>
      <c r="C291" s="19"/>
      <c r="D291" s="248"/>
      <c r="E291" s="125" t="s">
        <v>435</v>
      </c>
      <c r="F291" s="249"/>
      <c r="G291" s="241">
        <f t="shared" si="4"/>
        <v>0</v>
      </c>
      <c r="H291" s="127"/>
      <c r="I291" s="128"/>
    </row>
    <row r="292" spans="1:9" ht="15" hidden="1" customHeight="1">
      <c r="A292" s="120"/>
      <c r="B292" s="123"/>
      <c r="C292" s="19"/>
      <c r="D292" s="248"/>
      <c r="E292" s="125" t="s">
        <v>435</v>
      </c>
      <c r="F292" s="249"/>
      <c r="G292" s="241">
        <f t="shared" si="4"/>
        <v>0</v>
      </c>
      <c r="H292" s="127"/>
      <c r="I292" s="128"/>
    </row>
    <row r="293" spans="1:9" ht="15" hidden="1" customHeight="1">
      <c r="A293" s="120"/>
      <c r="B293" s="131" t="s">
        <v>22</v>
      </c>
      <c r="C293" s="19">
        <v>5</v>
      </c>
      <c r="D293" s="248">
        <v>3</v>
      </c>
      <c r="E293" s="125" t="s">
        <v>654</v>
      </c>
      <c r="F293" s="138" t="s">
        <v>194</v>
      </c>
      <c r="G293" s="241">
        <f t="shared" si="4"/>
        <v>0</v>
      </c>
      <c r="H293" s="127"/>
      <c r="I293" s="128"/>
    </row>
    <row r="294" spans="1:9" ht="15" hidden="1" customHeight="1">
      <c r="A294" s="120">
        <v>2454</v>
      </c>
      <c r="B294" s="123"/>
      <c r="C294" s="19"/>
      <c r="D294" s="248"/>
      <c r="E294" s="125" t="s">
        <v>1001</v>
      </c>
      <c r="F294" s="249"/>
      <c r="G294" s="241">
        <f t="shared" si="4"/>
        <v>0</v>
      </c>
      <c r="H294" s="127"/>
      <c r="I294" s="128"/>
    </row>
    <row r="295" spans="1:9" ht="15" hidden="1" customHeight="1">
      <c r="A295" s="120"/>
      <c r="B295" s="123"/>
      <c r="C295" s="19"/>
      <c r="D295" s="248"/>
      <c r="E295" s="125" t="s">
        <v>435</v>
      </c>
      <c r="F295" s="249"/>
      <c r="G295" s="241">
        <f t="shared" si="4"/>
        <v>0</v>
      </c>
      <c r="H295" s="127"/>
      <c r="I295" s="128"/>
    </row>
    <row r="296" spans="1:9" ht="15" hidden="1" customHeight="1">
      <c r="A296" s="120"/>
      <c r="B296" s="123"/>
      <c r="C296" s="19"/>
      <c r="D296" s="248"/>
      <c r="E296" s="125" t="s">
        <v>435</v>
      </c>
      <c r="F296" s="249"/>
      <c r="G296" s="241">
        <f t="shared" si="4"/>
        <v>0</v>
      </c>
      <c r="H296" s="127"/>
      <c r="I296" s="128"/>
    </row>
    <row r="297" spans="1:9" ht="15" hidden="1" customHeight="1">
      <c r="A297" s="120"/>
      <c r="B297" s="131" t="s">
        <v>22</v>
      </c>
      <c r="C297" s="19">
        <v>5</v>
      </c>
      <c r="D297" s="248">
        <v>4</v>
      </c>
      <c r="E297" s="125" t="s">
        <v>766</v>
      </c>
      <c r="F297" s="138" t="s">
        <v>195</v>
      </c>
      <c r="G297" s="241">
        <f t="shared" si="4"/>
        <v>0</v>
      </c>
      <c r="H297" s="127"/>
      <c r="I297" s="128"/>
    </row>
    <row r="298" spans="1:9" ht="15" hidden="1" customHeight="1">
      <c r="A298" s="120">
        <v>2455</v>
      </c>
      <c r="B298" s="123"/>
      <c r="C298" s="19"/>
      <c r="D298" s="248"/>
      <c r="E298" s="125" t="s">
        <v>1001</v>
      </c>
      <c r="F298" s="249"/>
      <c r="G298" s="241">
        <f t="shared" si="4"/>
        <v>0</v>
      </c>
      <c r="H298" s="127"/>
      <c r="I298" s="128"/>
    </row>
    <row r="299" spans="1:9" ht="0.75" hidden="1" customHeight="1">
      <c r="A299" s="120"/>
      <c r="B299" s="123"/>
      <c r="C299" s="19"/>
      <c r="D299" s="248"/>
      <c r="E299" s="125" t="s">
        <v>435</v>
      </c>
      <c r="F299" s="249"/>
      <c r="G299" s="241">
        <f t="shared" si="4"/>
        <v>0</v>
      </c>
      <c r="H299" s="127"/>
      <c r="I299" s="128"/>
    </row>
    <row r="300" spans="1:9" ht="15" hidden="1" customHeight="1">
      <c r="A300" s="120"/>
      <c r="B300" s="123"/>
      <c r="C300" s="19"/>
      <c r="D300" s="248"/>
      <c r="E300" s="125" t="s">
        <v>435</v>
      </c>
      <c r="F300" s="249"/>
      <c r="G300" s="241">
        <f t="shared" si="4"/>
        <v>0</v>
      </c>
      <c r="H300" s="127"/>
      <c r="I300" s="128"/>
    </row>
    <row r="301" spans="1:9" ht="15" hidden="1" customHeight="1">
      <c r="A301" s="120"/>
      <c r="B301" s="131" t="s">
        <v>22</v>
      </c>
      <c r="C301" s="19">
        <v>5</v>
      </c>
      <c r="D301" s="248">
        <v>5</v>
      </c>
      <c r="E301" s="125" t="s">
        <v>607</v>
      </c>
      <c r="F301" s="138" t="s">
        <v>196</v>
      </c>
      <c r="G301" s="241">
        <f t="shared" si="4"/>
        <v>0</v>
      </c>
      <c r="H301" s="127"/>
      <c r="I301" s="128"/>
    </row>
    <row r="302" spans="1:9" ht="15" hidden="1" customHeight="1">
      <c r="A302" s="120">
        <v>2460</v>
      </c>
      <c r="B302" s="123"/>
      <c r="C302" s="19"/>
      <c r="D302" s="248"/>
      <c r="E302" s="125" t="s">
        <v>1001</v>
      </c>
      <c r="F302" s="249"/>
      <c r="G302" s="241">
        <f t="shared" si="4"/>
        <v>0</v>
      </c>
      <c r="H302" s="127"/>
      <c r="I302" s="128"/>
    </row>
    <row r="303" spans="1:9" ht="15" hidden="1" customHeight="1">
      <c r="A303" s="120"/>
      <c r="B303" s="123"/>
      <c r="C303" s="19"/>
      <c r="D303" s="248"/>
      <c r="E303" s="125" t="s">
        <v>435</v>
      </c>
      <c r="F303" s="249"/>
      <c r="G303" s="241">
        <f t="shared" si="4"/>
        <v>0</v>
      </c>
      <c r="H303" s="127"/>
      <c r="I303" s="128"/>
    </row>
    <row r="304" spans="1:9" ht="15" hidden="1" customHeight="1">
      <c r="A304" s="120">
        <v>2461</v>
      </c>
      <c r="B304" s="123"/>
      <c r="C304" s="19"/>
      <c r="D304" s="248"/>
      <c r="E304" s="125" t="s">
        <v>435</v>
      </c>
      <c r="F304" s="249"/>
      <c r="G304" s="241">
        <f t="shared" si="4"/>
        <v>0</v>
      </c>
      <c r="H304" s="127"/>
      <c r="I304" s="128"/>
    </row>
    <row r="305" spans="1:9" ht="15" hidden="1" customHeight="1">
      <c r="A305" s="120"/>
      <c r="B305" s="129" t="s">
        <v>22</v>
      </c>
      <c r="C305" s="166">
        <v>6</v>
      </c>
      <c r="D305" s="243">
        <v>0</v>
      </c>
      <c r="E305" s="244" t="s">
        <v>591</v>
      </c>
      <c r="F305" s="245" t="s">
        <v>197</v>
      </c>
      <c r="G305" s="241">
        <f t="shared" si="4"/>
        <v>0</v>
      </c>
      <c r="H305" s="127"/>
      <c r="I305" s="128"/>
    </row>
    <row r="306" spans="1:9" ht="15" hidden="1" customHeight="1">
      <c r="A306" s="120"/>
      <c r="B306" s="112"/>
      <c r="C306" s="166"/>
      <c r="D306" s="243"/>
      <c r="E306" s="125" t="s">
        <v>507</v>
      </c>
      <c r="F306" s="245"/>
      <c r="G306" s="241">
        <f t="shared" si="4"/>
        <v>0</v>
      </c>
      <c r="H306" s="246"/>
      <c r="I306" s="247"/>
    </row>
    <row r="307" spans="1:9" ht="15" hidden="1" customHeight="1">
      <c r="A307" s="120"/>
      <c r="B307" s="131" t="s">
        <v>22</v>
      </c>
      <c r="C307" s="19">
        <v>6</v>
      </c>
      <c r="D307" s="248">
        <v>1</v>
      </c>
      <c r="E307" s="125" t="s">
        <v>592</v>
      </c>
      <c r="F307" s="138" t="s">
        <v>197</v>
      </c>
      <c r="G307" s="241">
        <f t="shared" si="4"/>
        <v>0</v>
      </c>
      <c r="H307" s="127"/>
      <c r="I307" s="128"/>
    </row>
    <row r="308" spans="1:9" ht="15" hidden="1" customHeight="1">
      <c r="A308" s="120">
        <v>2470</v>
      </c>
      <c r="B308" s="123"/>
      <c r="C308" s="19"/>
      <c r="D308" s="248"/>
      <c r="E308" s="125" t="s">
        <v>1001</v>
      </c>
      <c r="F308" s="249"/>
      <c r="G308" s="241">
        <f t="shared" si="4"/>
        <v>0</v>
      </c>
      <c r="H308" s="127"/>
      <c r="I308" s="128"/>
    </row>
    <row r="309" spans="1:9" ht="15" hidden="1" customHeight="1">
      <c r="A309" s="120"/>
      <c r="B309" s="123"/>
      <c r="C309" s="19"/>
      <c r="D309" s="248"/>
      <c r="E309" s="125" t="s">
        <v>435</v>
      </c>
      <c r="F309" s="249"/>
      <c r="G309" s="241">
        <f t="shared" si="4"/>
        <v>0</v>
      </c>
      <c r="H309" s="127"/>
      <c r="I309" s="128"/>
    </row>
    <row r="310" spans="1:9" ht="15" hidden="1" customHeight="1">
      <c r="A310" s="120">
        <v>2471</v>
      </c>
      <c r="B310" s="123"/>
      <c r="C310" s="19"/>
      <c r="D310" s="248"/>
      <c r="E310" s="125" t="s">
        <v>435</v>
      </c>
      <c r="F310" s="249"/>
      <c r="G310" s="241">
        <f t="shared" si="4"/>
        <v>0</v>
      </c>
      <c r="H310" s="127"/>
      <c r="I310" s="128"/>
    </row>
    <row r="311" spans="1:9" ht="15" hidden="1" customHeight="1">
      <c r="A311" s="120"/>
      <c r="B311" s="129" t="s">
        <v>22</v>
      </c>
      <c r="C311" s="166">
        <v>7</v>
      </c>
      <c r="D311" s="243">
        <v>0</v>
      </c>
      <c r="E311" s="244" t="s">
        <v>608</v>
      </c>
      <c r="F311" s="255" t="s">
        <v>198</v>
      </c>
      <c r="G311" s="241">
        <f t="shared" si="4"/>
        <v>0</v>
      </c>
      <c r="H311" s="127"/>
      <c r="I311" s="128"/>
    </row>
    <row r="312" spans="1:9" ht="15" hidden="1" customHeight="1">
      <c r="A312" s="120"/>
      <c r="B312" s="112"/>
      <c r="C312" s="166"/>
      <c r="D312" s="243"/>
      <c r="E312" s="125" t="s">
        <v>507</v>
      </c>
      <c r="F312" s="245"/>
      <c r="G312" s="241">
        <f t="shared" si="4"/>
        <v>0</v>
      </c>
      <c r="H312" s="246"/>
      <c r="I312" s="247"/>
    </row>
    <row r="313" spans="1:9" ht="15" hidden="1" customHeight="1">
      <c r="A313" s="120"/>
      <c r="B313" s="131" t="s">
        <v>22</v>
      </c>
      <c r="C313" s="19">
        <v>7</v>
      </c>
      <c r="D313" s="248">
        <v>1</v>
      </c>
      <c r="E313" s="125" t="s">
        <v>738</v>
      </c>
      <c r="F313" s="138" t="s">
        <v>199</v>
      </c>
      <c r="G313" s="241">
        <f t="shared" si="4"/>
        <v>0</v>
      </c>
      <c r="H313" s="127"/>
      <c r="I313" s="128"/>
    </row>
    <row r="314" spans="1:9" ht="15" hidden="1" customHeight="1">
      <c r="A314" s="120">
        <v>2472</v>
      </c>
      <c r="B314" s="123"/>
      <c r="C314" s="19"/>
      <c r="D314" s="248"/>
      <c r="E314" s="125" t="s">
        <v>1001</v>
      </c>
      <c r="F314" s="249"/>
      <c r="G314" s="241">
        <f t="shared" si="4"/>
        <v>0</v>
      </c>
      <c r="H314" s="127"/>
      <c r="I314" s="128"/>
    </row>
    <row r="315" spans="1:9" ht="15" hidden="1" customHeight="1">
      <c r="A315" s="120"/>
      <c r="B315" s="123"/>
      <c r="C315" s="19"/>
      <c r="D315" s="248"/>
      <c r="E315" s="125" t="s">
        <v>435</v>
      </c>
      <c r="F315" s="249"/>
      <c r="G315" s="241">
        <f t="shared" si="4"/>
        <v>0</v>
      </c>
      <c r="H315" s="127"/>
      <c r="I315" s="128"/>
    </row>
    <row r="316" spans="1:9" ht="15" hidden="1" customHeight="1">
      <c r="A316" s="120"/>
      <c r="B316" s="123"/>
      <c r="C316" s="19"/>
      <c r="D316" s="248"/>
      <c r="E316" s="125" t="s">
        <v>435</v>
      </c>
      <c r="F316" s="249"/>
      <c r="G316" s="241">
        <f t="shared" si="4"/>
        <v>0</v>
      </c>
      <c r="H316" s="127"/>
      <c r="I316" s="128"/>
    </row>
    <row r="317" spans="1:9" ht="15" hidden="1" customHeight="1">
      <c r="A317" s="120"/>
      <c r="B317" s="131" t="s">
        <v>22</v>
      </c>
      <c r="C317" s="19">
        <v>7</v>
      </c>
      <c r="D317" s="248">
        <v>2</v>
      </c>
      <c r="E317" s="125" t="s">
        <v>771</v>
      </c>
      <c r="F317" s="259" t="s">
        <v>200</v>
      </c>
      <c r="G317" s="241">
        <f t="shared" si="4"/>
        <v>0</v>
      </c>
      <c r="H317" s="127"/>
      <c r="I317" s="128"/>
    </row>
    <row r="318" spans="1:9" ht="15" hidden="1" customHeight="1">
      <c r="A318" s="120">
        <v>2473</v>
      </c>
      <c r="B318" s="123"/>
      <c r="C318" s="19"/>
      <c r="D318" s="248"/>
      <c r="E318" s="125" t="s">
        <v>1001</v>
      </c>
      <c r="F318" s="249"/>
      <c r="G318" s="241">
        <f t="shared" si="4"/>
        <v>0</v>
      </c>
      <c r="H318" s="127"/>
      <c r="I318" s="128"/>
    </row>
    <row r="319" spans="1:9" ht="15" hidden="1" customHeight="1">
      <c r="A319" s="120"/>
      <c r="B319" s="123"/>
      <c r="C319" s="19"/>
      <c r="D319" s="248"/>
      <c r="E319" s="125" t="s">
        <v>435</v>
      </c>
      <c r="F319" s="249"/>
      <c r="G319" s="241">
        <f t="shared" si="4"/>
        <v>0</v>
      </c>
      <c r="H319" s="127"/>
      <c r="I319" s="128"/>
    </row>
    <row r="320" spans="1:9" ht="15" hidden="1" customHeight="1">
      <c r="A320" s="120"/>
      <c r="B320" s="123"/>
      <c r="C320" s="19"/>
      <c r="D320" s="248"/>
      <c r="E320" s="125" t="s">
        <v>435</v>
      </c>
      <c r="F320" s="249"/>
      <c r="G320" s="241">
        <f t="shared" si="4"/>
        <v>0</v>
      </c>
      <c r="H320" s="127"/>
      <c r="I320" s="128"/>
    </row>
    <row r="321" spans="1:9" ht="15" hidden="1" customHeight="1">
      <c r="A321" s="120"/>
      <c r="B321" s="131" t="s">
        <v>22</v>
      </c>
      <c r="C321" s="19">
        <v>7</v>
      </c>
      <c r="D321" s="248">
        <v>3</v>
      </c>
      <c r="E321" s="125" t="s">
        <v>655</v>
      </c>
      <c r="F321" s="138" t="s">
        <v>201</v>
      </c>
      <c r="G321" s="241">
        <f t="shared" si="4"/>
        <v>0</v>
      </c>
      <c r="H321" s="127"/>
      <c r="I321" s="128"/>
    </row>
    <row r="322" spans="1:9" ht="15" hidden="1" customHeight="1">
      <c r="A322" s="120">
        <v>2474</v>
      </c>
      <c r="B322" s="123"/>
      <c r="C322" s="19"/>
      <c r="D322" s="248"/>
      <c r="E322" s="125" t="s">
        <v>1001</v>
      </c>
      <c r="F322" s="249"/>
      <c r="G322" s="241">
        <f t="shared" si="4"/>
        <v>0</v>
      </c>
      <c r="H322" s="127"/>
      <c r="I322" s="128"/>
    </row>
    <row r="323" spans="1:9" ht="15" hidden="1" customHeight="1">
      <c r="A323" s="120"/>
      <c r="B323" s="123"/>
      <c r="C323" s="19"/>
      <c r="D323" s="248"/>
      <c r="E323" s="125" t="s">
        <v>435</v>
      </c>
      <c r="F323" s="249"/>
      <c r="G323" s="241">
        <f t="shared" si="4"/>
        <v>0</v>
      </c>
      <c r="H323" s="127"/>
      <c r="I323" s="128"/>
    </row>
    <row r="324" spans="1:9" ht="15" hidden="1" customHeight="1">
      <c r="A324" s="120"/>
      <c r="B324" s="123"/>
      <c r="C324" s="19"/>
      <c r="D324" s="248"/>
      <c r="E324" s="125" t="s">
        <v>435</v>
      </c>
      <c r="F324" s="249"/>
      <c r="G324" s="241">
        <f t="shared" si="4"/>
        <v>0</v>
      </c>
      <c r="H324" s="127"/>
      <c r="I324" s="128"/>
    </row>
    <row r="325" spans="1:9" ht="15" hidden="1" customHeight="1">
      <c r="A325" s="120"/>
      <c r="B325" s="131" t="s">
        <v>22</v>
      </c>
      <c r="C325" s="19">
        <v>7</v>
      </c>
      <c r="D325" s="248">
        <v>4</v>
      </c>
      <c r="E325" s="125" t="s">
        <v>612</v>
      </c>
      <c r="F325" s="249" t="s">
        <v>202</v>
      </c>
      <c r="G325" s="241">
        <f t="shared" si="4"/>
        <v>0</v>
      </c>
      <c r="H325" s="127"/>
      <c r="I325" s="128"/>
    </row>
    <row r="326" spans="1:9" ht="15" hidden="1" customHeight="1">
      <c r="A326" s="120">
        <v>2480</v>
      </c>
      <c r="B326" s="123"/>
      <c r="C326" s="19"/>
      <c r="D326" s="248"/>
      <c r="E326" s="125" t="s">
        <v>1001</v>
      </c>
      <c r="F326" s="249"/>
      <c r="G326" s="241">
        <f t="shared" si="4"/>
        <v>0</v>
      </c>
      <c r="H326" s="127"/>
      <c r="I326" s="128"/>
    </row>
    <row r="327" spans="1:9" ht="15" hidden="1" customHeight="1">
      <c r="A327" s="120"/>
      <c r="B327" s="123"/>
      <c r="C327" s="19"/>
      <c r="D327" s="248">
        <v>5113</v>
      </c>
      <c r="E327" s="125" t="s">
        <v>1056</v>
      </c>
      <c r="F327" s="249"/>
      <c r="G327" s="241">
        <f t="shared" si="4"/>
        <v>0</v>
      </c>
      <c r="H327" s="127"/>
      <c r="I327" s="128"/>
    </row>
    <row r="328" spans="1:9" ht="15" hidden="1" customHeight="1">
      <c r="A328" s="120"/>
      <c r="B328" s="123"/>
      <c r="C328" s="19"/>
      <c r="D328" s="248">
        <v>5113</v>
      </c>
      <c r="E328" s="125" t="s">
        <v>1076</v>
      </c>
      <c r="F328" s="249"/>
      <c r="G328" s="241">
        <f t="shared" si="4"/>
        <v>0</v>
      </c>
      <c r="H328" s="127"/>
      <c r="I328" s="128"/>
    </row>
    <row r="329" spans="1:9" ht="15" hidden="1" customHeight="1">
      <c r="A329" s="120">
        <v>2481</v>
      </c>
      <c r="B329" s="129" t="s">
        <v>22</v>
      </c>
      <c r="C329" s="166">
        <v>5</v>
      </c>
      <c r="D329" s="243">
        <v>1</v>
      </c>
      <c r="E329" s="244" t="s">
        <v>1077</v>
      </c>
      <c r="F329" s="245" t="s">
        <v>203</v>
      </c>
      <c r="G329" s="241">
        <f t="shared" si="4"/>
        <v>0</v>
      </c>
      <c r="H329" s="127"/>
      <c r="I329" s="128"/>
    </row>
    <row r="330" spans="1:9" ht="15" hidden="1" customHeight="1">
      <c r="A330" s="120"/>
      <c r="B330" s="112"/>
      <c r="C330" s="166"/>
      <c r="D330" s="243"/>
      <c r="E330" s="244" t="s">
        <v>1078</v>
      </c>
      <c r="F330" s="245"/>
      <c r="G330" s="241">
        <f t="shared" si="4"/>
        <v>0</v>
      </c>
      <c r="H330" s="127"/>
      <c r="I330" s="128"/>
    </row>
    <row r="331" spans="1:9" ht="15" hidden="1" customHeight="1">
      <c r="A331" s="120"/>
      <c r="B331" s="112"/>
      <c r="C331" s="166"/>
      <c r="D331" s="243">
        <v>5134</v>
      </c>
      <c r="E331" s="125" t="s">
        <v>1079</v>
      </c>
      <c r="F331" s="245"/>
      <c r="G331" s="241">
        <f t="shared" si="4"/>
        <v>0</v>
      </c>
      <c r="H331" s="246"/>
      <c r="I331" s="247"/>
    </row>
    <row r="332" spans="1:9" ht="15" hidden="1" customHeight="1">
      <c r="A332" s="120"/>
      <c r="B332" s="131" t="s">
        <v>22</v>
      </c>
      <c r="C332" s="19">
        <v>8</v>
      </c>
      <c r="D332" s="248">
        <v>5</v>
      </c>
      <c r="E332" s="125" t="s">
        <v>740</v>
      </c>
      <c r="F332" s="138" t="s">
        <v>204</v>
      </c>
      <c r="G332" s="241">
        <f t="shared" si="4"/>
        <v>0</v>
      </c>
      <c r="H332" s="127"/>
      <c r="I332" s="128"/>
    </row>
    <row r="333" spans="1:9" ht="15" hidden="1" customHeight="1">
      <c r="A333" s="120">
        <v>2482</v>
      </c>
      <c r="B333" s="123"/>
      <c r="C333" s="19"/>
      <c r="D333" s="248"/>
      <c r="E333" s="125" t="s">
        <v>1001</v>
      </c>
      <c r="F333" s="249"/>
      <c r="G333" s="241">
        <f t="shared" si="4"/>
        <v>0</v>
      </c>
      <c r="H333" s="127"/>
      <c r="I333" s="128"/>
    </row>
    <row r="334" spans="1:9" ht="15" hidden="1" customHeight="1">
      <c r="A334" s="120"/>
      <c r="B334" s="123"/>
      <c r="C334" s="19"/>
      <c r="D334" s="248"/>
      <c r="E334" s="125" t="s">
        <v>981</v>
      </c>
      <c r="F334" s="249"/>
      <c r="G334" s="241">
        <f t="shared" ref="G334:G398" si="5">H334+I334</f>
        <v>0</v>
      </c>
      <c r="H334" s="127"/>
      <c r="I334" s="128"/>
    </row>
    <row r="335" spans="1:9" ht="15" hidden="1" customHeight="1">
      <c r="A335" s="120"/>
      <c r="B335" s="123"/>
      <c r="C335" s="19"/>
      <c r="D335" s="248"/>
      <c r="E335" s="125" t="s">
        <v>435</v>
      </c>
      <c r="F335" s="249"/>
      <c r="G335" s="241">
        <f t="shared" si="5"/>
        <v>0</v>
      </c>
      <c r="H335" s="127"/>
      <c r="I335" s="128"/>
    </row>
    <row r="336" spans="1:9" ht="15" hidden="1" customHeight="1">
      <c r="A336" s="120"/>
      <c r="B336" s="131" t="s">
        <v>22</v>
      </c>
      <c r="C336" s="19">
        <v>8</v>
      </c>
      <c r="D336" s="248">
        <v>2</v>
      </c>
      <c r="E336" s="125" t="s">
        <v>741</v>
      </c>
      <c r="F336" s="138" t="s">
        <v>205</v>
      </c>
      <c r="G336" s="241">
        <f t="shared" si="5"/>
        <v>0</v>
      </c>
      <c r="H336" s="127"/>
      <c r="I336" s="128"/>
    </row>
    <row r="337" spans="1:9" ht="15" hidden="1" customHeight="1">
      <c r="A337" s="120">
        <v>2483</v>
      </c>
      <c r="B337" s="123"/>
      <c r="C337" s="19"/>
      <c r="D337" s="248"/>
      <c r="E337" s="125" t="s">
        <v>1001</v>
      </c>
      <c r="F337" s="249"/>
      <c r="G337" s="241">
        <f t="shared" si="5"/>
        <v>0</v>
      </c>
      <c r="H337" s="127"/>
      <c r="I337" s="128"/>
    </row>
    <row r="338" spans="1:9" ht="15" hidden="1" customHeight="1">
      <c r="A338" s="120"/>
      <c r="B338" s="123"/>
      <c r="C338" s="19"/>
      <c r="D338" s="248"/>
      <c r="E338" s="125" t="s">
        <v>435</v>
      </c>
      <c r="F338" s="249"/>
      <c r="G338" s="241">
        <f t="shared" si="5"/>
        <v>0</v>
      </c>
      <c r="H338" s="127"/>
      <c r="I338" s="128"/>
    </row>
    <row r="339" spans="1:9" ht="15" hidden="1" customHeight="1">
      <c r="A339" s="120"/>
      <c r="B339" s="123"/>
      <c r="C339" s="19"/>
      <c r="D339" s="248"/>
      <c r="E339" s="125" t="s">
        <v>435</v>
      </c>
      <c r="F339" s="249"/>
      <c r="G339" s="241">
        <f t="shared" si="5"/>
        <v>0</v>
      </c>
      <c r="H339" s="127"/>
      <c r="I339" s="128"/>
    </row>
    <row r="340" spans="1:9" ht="15" hidden="1" customHeight="1">
      <c r="A340" s="120"/>
      <c r="B340" s="131" t="s">
        <v>22</v>
      </c>
      <c r="C340" s="19">
        <v>8</v>
      </c>
      <c r="D340" s="248">
        <v>3</v>
      </c>
      <c r="E340" s="125" t="s">
        <v>742</v>
      </c>
      <c r="F340" s="138" t="s">
        <v>206</v>
      </c>
      <c r="G340" s="241">
        <f t="shared" si="5"/>
        <v>0</v>
      </c>
      <c r="H340" s="127"/>
      <c r="I340" s="128"/>
    </row>
    <row r="341" spans="1:9" ht="15" hidden="1" customHeight="1">
      <c r="A341" s="120">
        <v>2484</v>
      </c>
      <c r="B341" s="123"/>
      <c r="C341" s="19"/>
      <c r="D341" s="248"/>
      <c r="E341" s="125" t="s">
        <v>1001</v>
      </c>
      <c r="F341" s="249"/>
      <c r="G341" s="241">
        <f t="shared" si="5"/>
        <v>0</v>
      </c>
      <c r="H341" s="127"/>
      <c r="I341" s="128"/>
    </row>
    <row r="342" spans="1:9" ht="15" hidden="1" customHeight="1">
      <c r="A342" s="120"/>
      <c r="B342" s="123"/>
      <c r="C342" s="19"/>
      <c r="D342" s="248"/>
      <c r="E342" s="125" t="s">
        <v>435</v>
      </c>
      <c r="F342" s="249"/>
      <c r="G342" s="241">
        <f t="shared" si="5"/>
        <v>0</v>
      </c>
      <c r="H342" s="127"/>
      <c r="I342" s="128"/>
    </row>
    <row r="343" spans="1:9" ht="15" hidden="1" customHeight="1">
      <c r="A343" s="120"/>
      <c r="B343" s="123"/>
      <c r="C343" s="19"/>
      <c r="D343" s="248"/>
      <c r="E343" s="125" t="s">
        <v>435</v>
      </c>
      <c r="F343" s="249"/>
      <c r="G343" s="241">
        <f t="shared" si="5"/>
        <v>0</v>
      </c>
      <c r="H343" s="127"/>
      <c r="I343" s="128"/>
    </row>
    <row r="344" spans="1:9" ht="15" hidden="1" customHeight="1">
      <c r="A344" s="120"/>
      <c r="B344" s="131"/>
      <c r="C344" s="19"/>
      <c r="D344" s="248"/>
      <c r="E344" s="125" t="s">
        <v>743</v>
      </c>
      <c r="F344" s="138" t="s">
        <v>207</v>
      </c>
      <c r="G344" s="241">
        <f t="shared" si="5"/>
        <v>0</v>
      </c>
      <c r="H344" s="127"/>
      <c r="I344" s="128"/>
    </row>
    <row r="345" spans="1:9" ht="27">
      <c r="A345" s="120"/>
      <c r="B345" s="123"/>
      <c r="C345" s="19"/>
      <c r="D345" s="248">
        <v>5134</v>
      </c>
      <c r="E345" s="125" t="s">
        <v>1080</v>
      </c>
      <c r="F345" s="249"/>
      <c r="G345" s="241">
        <f t="shared" si="5"/>
        <v>0</v>
      </c>
      <c r="H345" s="127"/>
      <c r="I345" s="128"/>
    </row>
    <row r="346" spans="1:9" ht="27" hidden="1">
      <c r="A346" s="120"/>
      <c r="B346" s="123"/>
      <c r="C346" s="19"/>
      <c r="D346" s="248">
        <v>5134</v>
      </c>
      <c r="E346" s="125" t="s">
        <v>744</v>
      </c>
      <c r="F346" s="249"/>
      <c r="G346" s="241">
        <f t="shared" si="5"/>
        <v>0</v>
      </c>
      <c r="H346" s="127"/>
      <c r="I346" s="128"/>
    </row>
    <row r="347" spans="1:9" ht="13.5">
      <c r="A347" s="120"/>
      <c r="B347" s="123"/>
      <c r="C347" s="19"/>
      <c r="D347" s="248"/>
      <c r="E347" s="125" t="s">
        <v>435</v>
      </c>
      <c r="F347" s="249"/>
      <c r="G347" s="241">
        <f t="shared" si="5"/>
        <v>0</v>
      </c>
      <c r="H347" s="127"/>
      <c r="I347" s="128"/>
    </row>
    <row r="348" spans="1:9" ht="29.25" customHeight="1">
      <c r="A348" s="120">
        <v>2490</v>
      </c>
      <c r="B348" s="129" t="s">
        <v>22</v>
      </c>
      <c r="C348" s="166">
        <v>9</v>
      </c>
      <c r="D348" s="243">
        <v>0</v>
      </c>
      <c r="E348" s="244" t="s">
        <v>656</v>
      </c>
      <c r="F348" s="245" t="s">
        <v>211</v>
      </c>
      <c r="G348" s="239">
        <f t="shared" si="5"/>
        <v>-200000</v>
      </c>
      <c r="H348" s="132"/>
      <c r="I348" s="133">
        <v>-200000</v>
      </c>
    </row>
    <row r="349" spans="1:9">
      <c r="A349" s="120"/>
      <c r="B349" s="112"/>
      <c r="C349" s="166"/>
      <c r="D349" s="243"/>
      <c r="E349" s="125" t="s">
        <v>507</v>
      </c>
      <c r="F349" s="245"/>
      <c r="G349" s="241">
        <f t="shared" si="5"/>
        <v>0</v>
      </c>
      <c r="H349" s="246"/>
      <c r="I349" s="247"/>
    </row>
    <row r="350" spans="1:9" ht="18.75" customHeight="1">
      <c r="A350" s="120">
        <v>2491</v>
      </c>
      <c r="B350" s="131" t="s">
        <v>22</v>
      </c>
      <c r="C350" s="19">
        <v>9</v>
      </c>
      <c r="D350" s="248">
        <v>1</v>
      </c>
      <c r="E350" s="125" t="s">
        <v>1013</v>
      </c>
      <c r="F350" s="138" t="s">
        <v>212</v>
      </c>
      <c r="G350" s="241">
        <f>H350+I350</f>
        <v>-200000</v>
      </c>
      <c r="H350" s="127"/>
      <c r="I350" s="128">
        <v>-200000</v>
      </c>
    </row>
    <row r="351" spans="1:9" ht="39.75" customHeight="1">
      <c r="A351" s="120"/>
      <c r="B351" s="123"/>
      <c r="C351" s="19"/>
      <c r="D351" s="248"/>
      <c r="E351" s="125" t="s">
        <v>1001</v>
      </c>
      <c r="F351" s="249"/>
      <c r="G351" s="241">
        <f t="shared" si="5"/>
        <v>0</v>
      </c>
      <c r="H351" s="127"/>
      <c r="I351" s="128"/>
    </row>
    <row r="352" spans="1:9" ht="14.25" customHeight="1">
      <c r="A352" s="111"/>
      <c r="B352" s="123"/>
      <c r="C352" s="19"/>
      <c r="D352" s="248"/>
      <c r="E352" s="125" t="s">
        <v>435</v>
      </c>
      <c r="F352" s="249"/>
      <c r="G352" s="241">
        <f t="shared" si="5"/>
        <v>0</v>
      </c>
      <c r="H352" s="127"/>
      <c r="I352" s="128"/>
    </row>
    <row r="353" spans="1:9" ht="22.5" customHeight="1">
      <c r="A353" s="120"/>
      <c r="B353" s="123"/>
      <c r="C353" s="19"/>
      <c r="D353" s="248"/>
      <c r="E353" s="125" t="s">
        <v>435</v>
      </c>
      <c r="F353" s="249"/>
      <c r="G353" s="241">
        <f t="shared" si="5"/>
        <v>0</v>
      </c>
      <c r="H353" s="127"/>
      <c r="I353" s="128"/>
    </row>
    <row r="354" spans="1:9" ht="36.75" customHeight="1">
      <c r="A354" s="120">
        <v>2500</v>
      </c>
      <c r="B354" s="129" t="s">
        <v>23</v>
      </c>
      <c r="C354" s="166">
        <v>0</v>
      </c>
      <c r="D354" s="243">
        <v>0</v>
      </c>
      <c r="E354" s="130" t="s">
        <v>617</v>
      </c>
      <c r="F354" s="126" t="s">
        <v>213</v>
      </c>
      <c r="G354" s="239">
        <f t="shared" si="5"/>
        <v>410000</v>
      </c>
      <c r="H354" s="132">
        <f>H356</f>
        <v>405000</v>
      </c>
      <c r="I354" s="133">
        <v>5000</v>
      </c>
    </row>
    <row r="355" spans="1:9">
      <c r="A355" s="120"/>
      <c r="B355" s="112"/>
      <c r="C355" s="66"/>
      <c r="D355" s="238"/>
      <c r="E355" s="125" t="s">
        <v>512</v>
      </c>
      <c r="F355" s="116"/>
      <c r="G355" s="241">
        <f t="shared" si="5"/>
        <v>0</v>
      </c>
      <c r="H355" s="118"/>
      <c r="I355" s="242"/>
    </row>
    <row r="356" spans="1:9">
      <c r="A356" s="120">
        <v>2510</v>
      </c>
      <c r="B356" s="129" t="s">
        <v>23</v>
      </c>
      <c r="C356" s="166">
        <v>1</v>
      </c>
      <c r="D356" s="243">
        <v>0</v>
      </c>
      <c r="E356" s="244" t="s">
        <v>1014</v>
      </c>
      <c r="F356" s="245" t="s">
        <v>214</v>
      </c>
      <c r="G356" s="241">
        <f t="shared" si="5"/>
        <v>405000</v>
      </c>
      <c r="H356" s="127">
        <v>405000</v>
      </c>
      <c r="I356" s="128"/>
    </row>
    <row r="357" spans="1:9" ht="30" customHeight="1">
      <c r="A357" s="120">
        <v>2511</v>
      </c>
      <c r="B357" s="112" t="s">
        <v>23</v>
      </c>
      <c r="C357" s="166">
        <v>1</v>
      </c>
      <c r="D357" s="243">
        <v>1</v>
      </c>
      <c r="E357" s="125" t="s">
        <v>453</v>
      </c>
      <c r="F357" s="245"/>
      <c r="G357" s="241">
        <f t="shared" si="5"/>
        <v>0</v>
      </c>
      <c r="H357" s="246"/>
      <c r="I357" s="256"/>
    </row>
    <row r="358" spans="1:9" ht="13.5">
      <c r="A358" s="120"/>
      <c r="B358" s="131" t="s">
        <v>23</v>
      </c>
      <c r="C358" s="19">
        <v>1</v>
      </c>
      <c r="D358" s="248"/>
      <c r="E358" s="125"/>
      <c r="F358" s="138" t="s">
        <v>215</v>
      </c>
      <c r="G358" s="241">
        <f t="shared" si="5"/>
        <v>0</v>
      </c>
      <c r="H358" s="127"/>
      <c r="I358" s="128"/>
    </row>
    <row r="359" spans="1:9" ht="30.75" customHeight="1">
      <c r="A359" s="120"/>
      <c r="B359" s="123" t="s">
        <v>23</v>
      </c>
      <c r="C359" s="19">
        <v>1</v>
      </c>
      <c r="D359" s="248">
        <v>4511</v>
      </c>
      <c r="E359" s="125" t="s">
        <v>1081</v>
      </c>
      <c r="F359" s="249"/>
      <c r="G359" s="241">
        <f t="shared" si="5"/>
        <v>400000</v>
      </c>
      <c r="H359" s="127">
        <v>400000</v>
      </c>
      <c r="I359" s="128"/>
    </row>
    <row r="360" spans="1:9" ht="13.5">
      <c r="A360" s="120">
        <v>2521</v>
      </c>
      <c r="B360" s="123" t="s">
        <v>23</v>
      </c>
      <c r="C360" s="19">
        <v>2</v>
      </c>
      <c r="D360" s="248">
        <v>1</v>
      </c>
      <c r="E360" s="125" t="s">
        <v>454</v>
      </c>
      <c r="F360" s="249"/>
      <c r="G360" s="241">
        <f t="shared" si="5"/>
        <v>0</v>
      </c>
      <c r="H360" s="127"/>
      <c r="I360" s="128"/>
    </row>
    <row r="361" spans="1:9" ht="27" hidden="1">
      <c r="A361" s="120">
        <v>2521</v>
      </c>
      <c r="B361" s="123"/>
      <c r="C361" s="19"/>
      <c r="D361" s="248">
        <v>4269</v>
      </c>
      <c r="E361" s="125" t="s">
        <v>1082</v>
      </c>
      <c r="F361" s="249"/>
      <c r="G361" s="241">
        <f t="shared" si="5"/>
        <v>0</v>
      </c>
      <c r="H361" s="127"/>
      <c r="I361" s="128"/>
    </row>
    <row r="362" spans="1:9" ht="13.5" hidden="1">
      <c r="A362" s="120"/>
      <c r="B362" s="123"/>
      <c r="C362" s="19"/>
      <c r="D362" s="248">
        <v>4264</v>
      </c>
      <c r="E362" s="125" t="s">
        <v>1083</v>
      </c>
      <c r="F362" s="249"/>
      <c r="G362" s="241">
        <f t="shared" si="5"/>
        <v>0</v>
      </c>
      <c r="H362" s="127"/>
      <c r="I362" s="128"/>
    </row>
    <row r="363" spans="1:9" ht="13.5" hidden="1">
      <c r="A363" s="120"/>
      <c r="B363" s="123"/>
      <c r="C363" s="19"/>
      <c r="D363" s="248">
        <v>5129</v>
      </c>
      <c r="E363" s="125" t="s">
        <v>1015</v>
      </c>
      <c r="F363" s="249"/>
      <c r="G363" s="241">
        <f t="shared" si="5"/>
        <v>0</v>
      </c>
      <c r="H363" s="127"/>
      <c r="I363" s="128"/>
    </row>
    <row r="364" spans="1:9" ht="13.5" hidden="1">
      <c r="A364" s="120"/>
      <c r="B364" s="123"/>
      <c r="C364" s="19"/>
      <c r="D364" s="248"/>
      <c r="E364" s="125"/>
      <c r="F364" s="249"/>
      <c r="G364" s="241">
        <f t="shared" si="5"/>
        <v>0</v>
      </c>
      <c r="H364" s="127"/>
      <c r="I364" s="128"/>
    </row>
    <row r="365" spans="1:9" hidden="1">
      <c r="A365" s="120"/>
      <c r="B365" s="129" t="s">
        <v>23</v>
      </c>
      <c r="C365" s="166">
        <v>1</v>
      </c>
      <c r="D365" s="243">
        <v>0</v>
      </c>
      <c r="E365" s="244" t="s">
        <v>454</v>
      </c>
      <c r="F365" s="245" t="s">
        <v>216</v>
      </c>
      <c r="G365" s="241">
        <f t="shared" si="5"/>
        <v>0</v>
      </c>
      <c r="H365" s="127"/>
      <c r="I365" s="128"/>
    </row>
    <row r="366" spans="1:9" hidden="1">
      <c r="A366" s="120">
        <v>2530</v>
      </c>
      <c r="B366" s="112"/>
      <c r="C366" s="166"/>
      <c r="D366" s="243"/>
      <c r="E366" s="125" t="s">
        <v>507</v>
      </c>
      <c r="F366" s="245"/>
      <c r="G366" s="241">
        <f t="shared" si="5"/>
        <v>0</v>
      </c>
      <c r="H366" s="246"/>
      <c r="I366" s="247"/>
    </row>
    <row r="367" spans="1:9" ht="13.5" hidden="1">
      <c r="A367" s="120"/>
      <c r="B367" s="131" t="s">
        <v>23</v>
      </c>
      <c r="C367" s="19">
        <v>2</v>
      </c>
      <c r="D367" s="248">
        <v>1</v>
      </c>
      <c r="E367" s="125" t="s">
        <v>659</v>
      </c>
      <c r="F367" s="138" t="s">
        <v>217</v>
      </c>
      <c r="G367" s="241">
        <f t="shared" si="5"/>
        <v>0</v>
      </c>
      <c r="H367" s="127"/>
      <c r="I367" s="128"/>
    </row>
    <row r="368" spans="1:9" ht="28.5" hidden="1">
      <c r="A368" s="120">
        <v>3531</v>
      </c>
      <c r="B368" s="123"/>
      <c r="C368" s="19"/>
      <c r="D368" s="248">
        <v>4251</v>
      </c>
      <c r="E368" s="244" t="s">
        <v>1046</v>
      </c>
      <c r="F368" s="249"/>
      <c r="G368" s="241">
        <f t="shared" si="5"/>
        <v>0</v>
      </c>
      <c r="H368" s="127"/>
      <c r="I368" s="128"/>
    </row>
    <row r="369" spans="1:9" ht="28.5" hidden="1">
      <c r="A369" s="120"/>
      <c r="B369" s="123"/>
      <c r="C369" s="19"/>
      <c r="D369" s="248">
        <v>5113</v>
      </c>
      <c r="E369" s="244" t="s">
        <v>1047</v>
      </c>
      <c r="F369" s="249"/>
      <c r="G369" s="241">
        <f t="shared" si="5"/>
        <v>0</v>
      </c>
      <c r="H369" s="127"/>
      <c r="I369" s="128"/>
    </row>
    <row r="370" spans="1:9" hidden="1">
      <c r="A370" s="120"/>
      <c r="B370" s="123"/>
      <c r="C370" s="19"/>
      <c r="D370" s="248"/>
      <c r="E370" s="244"/>
      <c r="F370" s="249"/>
      <c r="G370" s="241">
        <f t="shared" si="5"/>
        <v>0</v>
      </c>
      <c r="H370" s="127"/>
      <c r="I370" s="128"/>
    </row>
    <row r="371" spans="1:9" hidden="1">
      <c r="A371" s="120"/>
      <c r="B371" s="129" t="s">
        <v>23</v>
      </c>
      <c r="C371" s="166">
        <v>3</v>
      </c>
      <c r="D371" s="243">
        <v>0</v>
      </c>
      <c r="E371" s="244" t="s">
        <v>747</v>
      </c>
      <c r="F371" s="245" t="s">
        <v>218</v>
      </c>
      <c r="G371" s="241">
        <f t="shared" si="5"/>
        <v>0</v>
      </c>
      <c r="H371" s="127"/>
      <c r="I371" s="128"/>
    </row>
    <row r="372" spans="1:9" hidden="1">
      <c r="A372" s="120">
        <v>2540</v>
      </c>
      <c r="B372" s="112"/>
      <c r="C372" s="166"/>
      <c r="D372" s="243"/>
      <c r="E372" s="125" t="s">
        <v>507</v>
      </c>
      <c r="F372" s="245"/>
      <c r="G372" s="241">
        <f t="shared" si="5"/>
        <v>0</v>
      </c>
      <c r="H372" s="246"/>
      <c r="I372" s="247"/>
    </row>
    <row r="373" spans="1:9" ht="13.5" hidden="1">
      <c r="A373" s="120"/>
      <c r="B373" s="131" t="s">
        <v>23</v>
      </c>
      <c r="C373" s="19">
        <v>3</v>
      </c>
      <c r="D373" s="248">
        <v>1</v>
      </c>
      <c r="E373" s="125" t="s">
        <v>747</v>
      </c>
      <c r="F373" s="138" t="s">
        <v>219</v>
      </c>
      <c r="G373" s="241">
        <f t="shared" si="5"/>
        <v>0</v>
      </c>
      <c r="H373" s="127"/>
      <c r="I373" s="128"/>
    </row>
    <row r="374" spans="1:9" ht="40.5" hidden="1">
      <c r="A374" s="120">
        <v>2541</v>
      </c>
      <c r="B374" s="123"/>
      <c r="C374" s="19"/>
      <c r="D374" s="248"/>
      <c r="E374" s="125" t="s">
        <v>1001</v>
      </c>
      <c r="F374" s="249"/>
      <c r="G374" s="241">
        <f t="shared" si="5"/>
        <v>0</v>
      </c>
      <c r="H374" s="127"/>
      <c r="I374" s="128"/>
    </row>
    <row r="375" spans="1:9" ht="27" hidden="1">
      <c r="A375" s="120"/>
      <c r="B375" s="123"/>
      <c r="C375" s="19"/>
      <c r="D375" s="248"/>
      <c r="E375" s="125" t="s">
        <v>1084</v>
      </c>
      <c r="F375" s="249"/>
      <c r="G375" s="241">
        <f t="shared" si="5"/>
        <v>0</v>
      </c>
      <c r="H375" s="127"/>
      <c r="I375" s="128"/>
    </row>
    <row r="376" spans="1:9" ht="0.75" hidden="1" customHeight="1">
      <c r="A376" s="120"/>
      <c r="B376" s="123"/>
      <c r="C376" s="19"/>
      <c r="D376" s="248"/>
      <c r="E376" s="125"/>
      <c r="F376" s="249"/>
      <c r="G376" s="241">
        <f t="shared" si="5"/>
        <v>0</v>
      </c>
      <c r="H376" s="127"/>
      <c r="I376" s="128"/>
    </row>
    <row r="377" spans="1:9" ht="28.5" hidden="1">
      <c r="A377" s="120"/>
      <c r="B377" s="129" t="s">
        <v>23</v>
      </c>
      <c r="C377" s="166">
        <v>4</v>
      </c>
      <c r="D377" s="243">
        <v>0</v>
      </c>
      <c r="E377" s="244" t="s">
        <v>660</v>
      </c>
      <c r="F377" s="245" t="s">
        <v>220</v>
      </c>
      <c r="G377" s="241">
        <f t="shared" si="5"/>
        <v>0</v>
      </c>
      <c r="H377" s="127"/>
      <c r="I377" s="128"/>
    </row>
    <row r="378" spans="1:9" hidden="1">
      <c r="A378" s="120">
        <v>2550</v>
      </c>
      <c r="B378" s="112"/>
      <c r="C378" s="166"/>
      <c r="D378" s="243"/>
      <c r="E378" s="125" t="s">
        <v>507</v>
      </c>
      <c r="F378" s="245"/>
      <c r="G378" s="241">
        <f t="shared" si="5"/>
        <v>0</v>
      </c>
      <c r="H378" s="246"/>
      <c r="I378" s="247"/>
    </row>
    <row r="379" spans="1:9" ht="27" hidden="1">
      <c r="A379" s="120"/>
      <c r="B379" s="131" t="s">
        <v>23</v>
      </c>
      <c r="C379" s="19">
        <v>4</v>
      </c>
      <c r="D379" s="248">
        <v>1</v>
      </c>
      <c r="E379" s="125" t="s">
        <v>660</v>
      </c>
      <c r="F379" s="138" t="s">
        <v>221</v>
      </c>
      <c r="G379" s="241">
        <f t="shared" si="5"/>
        <v>0</v>
      </c>
      <c r="H379" s="127"/>
      <c r="I379" s="128"/>
    </row>
    <row r="380" spans="1:9" ht="13.5" hidden="1">
      <c r="A380" s="120">
        <v>2551</v>
      </c>
      <c r="B380" s="123"/>
      <c r="C380" s="19"/>
      <c r="D380" s="248">
        <v>4239</v>
      </c>
      <c r="E380" s="125" t="s">
        <v>1016</v>
      </c>
      <c r="F380" s="249"/>
      <c r="G380" s="241">
        <f t="shared" si="5"/>
        <v>0</v>
      </c>
      <c r="H380" s="127"/>
      <c r="I380" s="128"/>
    </row>
    <row r="381" spans="1:9" ht="13.5" hidden="1">
      <c r="A381" s="120"/>
      <c r="B381" s="123"/>
      <c r="C381" s="19"/>
      <c r="D381" s="248">
        <v>4239</v>
      </c>
      <c r="E381" s="125" t="s">
        <v>1017</v>
      </c>
      <c r="F381" s="249"/>
      <c r="G381" s="241">
        <f t="shared" si="5"/>
        <v>0</v>
      </c>
      <c r="H381" s="127"/>
      <c r="I381" s="128"/>
    </row>
    <row r="382" spans="1:9" ht="42.75" hidden="1">
      <c r="A382" s="120"/>
      <c r="B382" s="123"/>
      <c r="C382" s="19"/>
      <c r="D382" s="248">
        <v>5113</v>
      </c>
      <c r="E382" s="244" t="s">
        <v>1085</v>
      </c>
      <c r="F382" s="249"/>
      <c r="G382" s="241">
        <f t="shared" si="5"/>
        <v>0</v>
      </c>
      <c r="H382" s="127"/>
      <c r="I382" s="128"/>
    </row>
    <row r="383" spans="1:9" ht="42.75" hidden="1">
      <c r="A383" s="120"/>
      <c r="B383" s="129" t="s">
        <v>23</v>
      </c>
      <c r="C383" s="166">
        <v>5</v>
      </c>
      <c r="D383" s="243">
        <v>0</v>
      </c>
      <c r="E383" s="244" t="s">
        <v>748</v>
      </c>
      <c r="F383" s="245" t="s">
        <v>222</v>
      </c>
      <c r="G383" s="241">
        <f t="shared" si="5"/>
        <v>0</v>
      </c>
      <c r="H383" s="127"/>
      <c r="I383" s="128"/>
    </row>
    <row r="384" spans="1:9" hidden="1">
      <c r="A384" s="120">
        <v>2560</v>
      </c>
      <c r="B384" s="112"/>
      <c r="C384" s="166"/>
      <c r="D384" s="243"/>
      <c r="E384" s="125" t="s">
        <v>507</v>
      </c>
      <c r="F384" s="245"/>
      <c r="G384" s="241">
        <f t="shared" si="5"/>
        <v>0</v>
      </c>
      <c r="H384" s="246"/>
      <c r="I384" s="247"/>
    </row>
    <row r="385" spans="1:9" ht="27" hidden="1">
      <c r="A385" s="120"/>
      <c r="B385" s="131" t="s">
        <v>23</v>
      </c>
      <c r="C385" s="19">
        <v>5</v>
      </c>
      <c r="D385" s="248">
        <v>1</v>
      </c>
      <c r="E385" s="125" t="s">
        <v>748</v>
      </c>
      <c r="F385" s="138" t="s">
        <v>223</v>
      </c>
      <c r="G385" s="241">
        <f t="shared" si="5"/>
        <v>0</v>
      </c>
      <c r="H385" s="127"/>
      <c r="I385" s="128"/>
    </row>
    <row r="386" spans="1:9" ht="40.5" hidden="1">
      <c r="A386" s="120">
        <v>2561</v>
      </c>
      <c r="B386" s="123"/>
      <c r="C386" s="19"/>
      <c r="D386" s="248"/>
      <c r="E386" s="125" t="s">
        <v>1001</v>
      </c>
      <c r="F386" s="249"/>
      <c r="G386" s="241">
        <f t="shared" si="5"/>
        <v>0</v>
      </c>
      <c r="H386" s="127"/>
      <c r="I386" s="128"/>
    </row>
    <row r="387" spans="1:9" ht="18.75" customHeight="1">
      <c r="A387" s="120"/>
      <c r="B387" s="123" t="s">
        <v>23</v>
      </c>
      <c r="C387" s="19">
        <v>2</v>
      </c>
      <c r="D387" s="248">
        <v>5112</v>
      </c>
      <c r="E387" s="125" t="s">
        <v>455</v>
      </c>
      <c r="F387" s="249"/>
      <c r="G387" s="241">
        <f t="shared" si="5"/>
        <v>0</v>
      </c>
      <c r="H387" s="127"/>
      <c r="I387" s="128"/>
    </row>
    <row r="388" spans="1:9" ht="18" customHeight="1">
      <c r="A388" s="120">
        <v>2540</v>
      </c>
      <c r="B388" s="123" t="s">
        <v>23</v>
      </c>
      <c r="C388" s="19">
        <v>4</v>
      </c>
      <c r="D388" s="248">
        <v>4239</v>
      </c>
      <c r="E388" s="125" t="s">
        <v>456</v>
      </c>
      <c r="F388" s="249"/>
      <c r="G388" s="241">
        <f t="shared" si="5"/>
        <v>5000</v>
      </c>
      <c r="H388" s="127">
        <v>5000</v>
      </c>
      <c r="I388" s="128"/>
    </row>
    <row r="389" spans="1:9" ht="18" customHeight="1">
      <c r="A389" s="120"/>
      <c r="B389" s="123" t="s">
        <v>23</v>
      </c>
      <c r="C389" s="19">
        <v>4</v>
      </c>
      <c r="D389" s="248">
        <v>5131</v>
      </c>
      <c r="E389" s="125" t="s">
        <v>456</v>
      </c>
      <c r="F389" s="249"/>
      <c r="G389" s="241">
        <v>5000</v>
      </c>
      <c r="H389" s="253"/>
      <c r="I389" s="128">
        <v>5000</v>
      </c>
    </row>
    <row r="390" spans="1:9" ht="36" customHeight="1">
      <c r="A390" s="120">
        <v>2560</v>
      </c>
      <c r="B390" s="129" t="s">
        <v>23</v>
      </c>
      <c r="C390" s="166">
        <v>6</v>
      </c>
      <c r="D390" s="243">
        <v>0</v>
      </c>
      <c r="E390" s="244" t="s">
        <v>662</v>
      </c>
      <c r="F390" s="245" t="s">
        <v>224</v>
      </c>
      <c r="G390" s="241">
        <f t="shared" si="5"/>
        <v>0</v>
      </c>
      <c r="H390" s="117"/>
      <c r="I390" s="128"/>
    </row>
    <row r="391" spans="1:9">
      <c r="A391" s="120"/>
      <c r="B391" s="112"/>
      <c r="C391" s="166"/>
      <c r="D391" s="243"/>
      <c r="E391" s="125" t="s">
        <v>507</v>
      </c>
      <c r="F391" s="245"/>
      <c r="G391" s="241">
        <f t="shared" si="5"/>
        <v>0</v>
      </c>
      <c r="H391" s="246"/>
      <c r="I391" s="247"/>
    </row>
    <row r="392" spans="1:9" ht="35.25" customHeight="1">
      <c r="A392" s="111">
        <v>2561</v>
      </c>
      <c r="B392" s="131" t="s">
        <v>23</v>
      </c>
      <c r="C392" s="19">
        <v>6</v>
      </c>
      <c r="D392" s="248">
        <v>1</v>
      </c>
      <c r="E392" s="125" t="s">
        <v>662</v>
      </c>
      <c r="F392" s="138" t="s">
        <v>225</v>
      </c>
      <c r="G392" s="241">
        <f t="shared" si="5"/>
        <v>0</v>
      </c>
      <c r="H392" s="117"/>
      <c r="I392" s="128"/>
    </row>
    <row r="393" spans="1:9" ht="41.25" customHeight="1">
      <c r="A393" s="120"/>
      <c r="B393" s="123"/>
      <c r="C393" s="19"/>
      <c r="D393" s="248"/>
      <c r="E393" s="125" t="s">
        <v>1001</v>
      </c>
      <c r="F393" s="249"/>
      <c r="G393" s="241">
        <f t="shared" si="5"/>
        <v>0</v>
      </c>
      <c r="H393" s="127"/>
      <c r="I393" s="128"/>
    </row>
    <row r="394" spans="1:9" ht="27.75" customHeight="1">
      <c r="A394" s="120"/>
      <c r="B394" s="123"/>
      <c r="C394" s="19"/>
      <c r="D394" s="248">
        <v>4213</v>
      </c>
      <c r="E394" s="125" t="s">
        <v>1057</v>
      </c>
      <c r="F394" s="249"/>
      <c r="G394" s="241">
        <f t="shared" si="5"/>
        <v>0</v>
      </c>
      <c r="H394" s="117"/>
      <c r="I394" s="128"/>
    </row>
    <row r="395" spans="1:9" ht="21.75" customHeight="1">
      <c r="A395" s="120"/>
      <c r="B395" s="123" t="s">
        <v>23</v>
      </c>
      <c r="C395" s="19">
        <v>1</v>
      </c>
      <c r="D395" s="248">
        <v>5113</v>
      </c>
      <c r="E395" s="125" t="s">
        <v>457</v>
      </c>
      <c r="F395" s="249"/>
      <c r="G395" s="241">
        <f t="shared" si="5"/>
        <v>0</v>
      </c>
      <c r="H395" s="127"/>
      <c r="I395" s="128"/>
    </row>
    <row r="396" spans="1:9" ht="42" customHeight="1">
      <c r="A396" s="120">
        <v>2600</v>
      </c>
      <c r="B396" s="129" t="s">
        <v>24</v>
      </c>
      <c r="C396" s="166">
        <v>0</v>
      </c>
      <c r="D396" s="243">
        <v>0</v>
      </c>
      <c r="E396" s="130" t="s">
        <v>618</v>
      </c>
      <c r="F396" s="126" t="s">
        <v>226</v>
      </c>
      <c r="G396" s="239">
        <f t="shared" si="5"/>
        <v>62000</v>
      </c>
      <c r="H396" s="132">
        <f>H398</f>
        <v>8000</v>
      </c>
      <c r="I396" s="133">
        <f>I421</f>
        <v>54000</v>
      </c>
    </row>
    <row r="397" spans="1:9">
      <c r="A397" s="120"/>
      <c r="B397" s="112"/>
      <c r="C397" s="66"/>
      <c r="D397" s="238"/>
      <c r="E397" s="125" t="s">
        <v>512</v>
      </c>
      <c r="F397" s="116"/>
      <c r="G397" s="241">
        <f t="shared" si="5"/>
        <v>0</v>
      </c>
      <c r="H397" s="118"/>
      <c r="I397" s="242"/>
    </row>
    <row r="398" spans="1:9" ht="22.5" customHeight="1">
      <c r="A398" s="120">
        <v>2610</v>
      </c>
      <c r="B398" s="129" t="s">
        <v>24</v>
      </c>
      <c r="C398" s="166">
        <v>1</v>
      </c>
      <c r="D398" s="243">
        <v>0</v>
      </c>
      <c r="E398" s="244" t="s">
        <v>983</v>
      </c>
      <c r="F398" s="245" t="s">
        <v>227</v>
      </c>
      <c r="G398" s="241">
        <f t="shared" si="5"/>
        <v>8000</v>
      </c>
      <c r="H398" s="127">
        <f>H401</f>
        <v>8000</v>
      </c>
      <c r="I398" s="128"/>
    </row>
    <row r="399" spans="1:9">
      <c r="A399" s="120"/>
      <c r="B399" s="112"/>
      <c r="C399" s="166"/>
      <c r="D399" s="243"/>
      <c r="E399" s="125" t="s">
        <v>507</v>
      </c>
      <c r="F399" s="245"/>
      <c r="G399" s="241">
        <f t="shared" ref="G399:G463" si="6">H399+I399</f>
        <v>0</v>
      </c>
      <c r="H399" s="252"/>
      <c r="I399" s="247"/>
    </row>
    <row r="400" spans="1:9" ht="18" customHeight="1">
      <c r="A400" s="120">
        <v>2611</v>
      </c>
      <c r="B400" s="131" t="s">
        <v>24</v>
      </c>
      <c r="C400" s="19">
        <v>1</v>
      </c>
      <c r="D400" s="248">
        <v>1</v>
      </c>
      <c r="E400" s="125" t="s">
        <v>1018</v>
      </c>
      <c r="F400" s="138" t="s">
        <v>228</v>
      </c>
      <c r="G400" s="241">
        <f t="shared" si="6"/>
        <v>0</v>
      </c>
      <c r="H400" s="127"/>
      <c r="I400" s="128"/>
    </row>
    <row r="401" spans="1:9" ht="25.5" customHeight="1">
      <c r="A401" s="120"/>
      <c r="B401" s="123"/>
      <c r="C401" s="19"/>
      <c r="D401" s="248">
        <v>4511</v>
      </c>
      <c r="E401" s="125" t="s">
        <v>458</v>
      </c>
      <c r="F401" s="138"/>
      <c r="G401" s="241">
        <f t="shared" si="6"/>
        <v>8000</v>
      </c>
      <c r="H401" s="127">
        <v>8000</v>
      </c>
      <c r="I401" s="128"/>
    </row>
    <row r="402" spans="1:9" ht="13.5">
      <c r="A402" s="120"/>
      <c r="B402" s="123"/>
      <c r="C402" s="19"/>
      <c r="D402" s="248">
        <v>4511</v>
      </c>
      <c r="E402" s="125" t="s">
        <v>459</v>
      </c>
      <c r="F402" s="249"/>
      <c r="G402" s="241">
        <f t="shared" si="6"/>
        <v>0</v>
      </c>
      <c r="H402" s="127"/>
      <c r="I402" s="128"/>
    </row>
    <row r="403" spans="1:9" ht="13.5">
      <c r="A403" s="120"/>
      <c r="B403" s="123"/>
      <c r="C403" s="19"/>
      <c r="D403" s="248">
        <v>4252</v>
      </c>
      <c r="E403" s="125"/>
      <c r="F403" s="249"/>
      <c r="G403" s="241">
        <f t="shared" si="6"/>
        <v>0</v>
      </c>
      <c r="H403" s="127"/>
      <c r="I403" s="128"/>
    </row>
    <row r="404" spans="1:9" ht="25.5" customHeight="1">
      <c r="A404" s="120"/>
      <c r="B404" s="123"/>
      <c r="C404" s="19"/>
      <c r="D404" s="248">
        <v>5113</v>
      </c>
      <c r="E404" s="125" t="s">
        <v>1086</v>
      </c>
      <c r="F404" s="249"/>
      <c r="G404" s="241">
        <f t="shared" si="6"/>
        <v>0</v>
      </c>
      <c r="H404" s="127"/>
      <c r="I404" s="128"/>
    </row>
    <row r="405" spans="1:9" ht="18" customHeight="1">
      <c r="A405" s="120"/>
      <c r="B405" s="129"/>
      <c r="C405" s="166"/>
      <c r="D405" s="248">
        <v>4657</v>
      </c>
      <c r="E405" s="125" t="s">
        <v>460</v>
      </c>
      <c r="F405" s="245" t="s">
        <v>229</v>
      </c>
      <c r="G405" s="241">
        <f t="shared" si="6"/>
        <v>0</v>
      </c>
      <c r="H405" s="127"/>
      <c r="I405" s="128"/>
    </row>
    <row r="406" spans="1:9">
      <c r="A406" s="120"/>
      <c r="B406" s="112"/>
      <c r="C406" s="166"/>
      <c r="D406" s="243"/>
      <c r="E406" s="125"/>
      <c r="F406" s="245"/>
      <c r="G406" s="241">
        <f t="shared" si="6"/>
        <v>0</v>
      </c>
      <c r="H406" s="246"/>
      <c r="I406" s="247"/>
    </row>
    <row r="407" spans="1:9" ht="13.5" hidden="1">
      <c r="A407" s="120"/>
      <c r="B407" s="131" t="s">
        <v>24</v>
      </c>
      <c r="C407" s="19">
        <v>2</v>
      </c>
      <c r="D407" s="248">
        <v>1</v>
      </c>
      <c r="E407" s="125" t="s">
        <v>1087</v>
      </c>
      <c r="F407" s="138" t="s">
        <v>230</v>
      </c>
      <c r="G407" s="241">
        <f t="shared" si="6"/>
        <v>0</v>
      </c>
      <c r="H407" s="127"/>
      <c r="I407" s="128"/>
    </row>
    <row r="408" spans="1:9" ht="13.5" hidden="1">
      <c r="A408" s="120">
        <v>2631</v>
      </c>
      <c r="B408" s="123"/>
      <c r="C408" s="19"/>
      <c r="D408" s="248"/>
      <c r="E408" s="125"/>
      <c r="F408" s="249"/>
      <c r="G408" s="241">
        <f t="shared" si="6"/>
        <v>0</v>
      </c>
      <c r="H408" s="127"/>
      <c r="I408" s="128"/>
    </row>
    <row r="409" spans="1:9" ht="13.5" hidden="1">
      <c r="A409" s="120"/>
      <c r="B409" s="123"/>
      <c r="C409" s="19"/>
      <c r="D409" s="248"/>
      <c r="E409" s="125"/>
      <c r="F409" s="249"/>
      <c r="G409" s="241">
        <f t="shared" si="6"/>
        <v>0</v>
      </c>
      <c r="H409" s="127"/>
      <c r="I409" s="128"/>
    </row>
    <row r="410" spans="1:9" ht="13.5" hidden="1">
      <c r="A410" s="120"/>
      <c r="B410" s="123"/>
      <c r="C410" s="19"/>
      <c r="D410" s="248"/>
      <c r="E410" s="125"/>
      <c r="F410" s="249"/>
      <c r="G410" s="241">
        <f t="shared" si="6"/>
        <v>0</v>
      </c>
      <c r="H410" s="127"/>
      <c r="I410" s="128"/>
    </row>
    <row r="411" spans="1:9" hidden="1">
      <c r="A411" s="120"/>
      <c r="B411" s="129" t="s">
        <v>24</v>
      </c>
      <c r="C411" s="166">
        <v>3</v>
      </c>
      <c r="D411" s="243">
        <v>0</v>
      </c>
      <c r="E411" s="244" t="s">
        <v>462</v>
      </c>
      <c r="F411" s="245" t="s">
        <v>231</v>
      </c>
      <c r="G411" s="241">
        <f t="shared" si="6"/>
        <v>0</v>
      </c>
      <c r="H411" s="127"/>
      <c r="I411" s="128"/>
    </row>
    <row r="412" spans="1:9" hidden="1">
      <c r="A412" s="120">
        <v>2640</v>
      </c>
      <c r="B412" s="112"/>
      <c r="C412" s="166"/>
      <c r="D412" s="243"/>
      <c r="E412" s="125" t="s">
        <v>507</v>
      </c>
      <c r="F412" s="245"/>
      <c r="G412" s="241">
        <f t="shared" si="6"/>
        <v>0</v>
      </c>
      <c r="H412" s="246"/>
      <c r="I412" s="247"/>
    </row>
    <row r="413" spans="1:9" ht="27" hidden="1">
      <c r="A413" s="120"/>
      <c r="B413" s="131"/>
      <c r="C413" s="19"/>
      <c r="D413" s="248">
        <v>5221</v>
      </c>
      <c r="E413" s="125" t="s">
        <v>461</v>
      </c>
      <c r="F413" s="260" t="s">
        <v>232</v>
      </c>
      <c r="G413" s="241">
        <f t="shared" si="6"/>
        <v>0</v>
      </c>
      <c r="H413" s="127"/>
      <c r="I413" s="128"/>
    </row>
    <row r="414" spans="1:9" ht="40.5" hidden="1">
      <c r="A414" s="120">
        <v>2641</v>
      </c>
      <c r="B414" s="123"/>
      <c r="C414" s="19"/>
      <c r="D414" s="248"/>
      <c r="E414" s="125" t="s">
        <v>1001</v>
      </c>
      <c r="F414" s="249"/>
      <c r="G414" s="241">
        <f t="shared" si="6"/>
        <v>0</v>
      </c>
      <c r="H414" s="127"/>
      <c r="I414" s="128"/>
    </row>
    <row r="415" spans="1:9" ht="13.5" hidden="1">
      <c r="A415" s="120"/>
      <c r="B415" s="123"/>
      <c r="C415" s="19"/>
      <c r="D415" s="248"/>
      <c r="E415" s="125" t="s">
        <v>435</v>
      </c>
      <c r="F415" s="249"/>
      <c r="G415" s="241">
        <f t="shared" si="6"/>
        <v>0</v>
      </c>
      <c r="H415" s="127"/>
      <c r="I415" s="128"/>
    </row>
    <row r="416" spans="1:9" ht="13.5" hidden="1">
      <c r="A416" s="120"/>
      <c r="B416" s="123"/>
      <c r="C416" s="19"/>
      <c r="D416" s="248"/>
      <c r="E416" s="125" t="s">
        <v>435</v>
      </c>
      <c r="F416" s="249"/>
      <c r="G416" s="241">
        <f t="shared" si="6"/>
        <v>0</v>
      </c>
      <c r="H416" s="127"/>
      <c r="I416" s="128"/>
    </row>
    <row r="417" spans="1:9" ht="14.25" customHeight="1">
      <c r="A417" s="120">
        <v>2630</v>
      </c>
      <c r="B417" s="123" t="s">
        <v>24</v>
      </c>
      <c r="C417" s="19">
        <v>3</v>
      </c>
      <c r="D417" s="248">
        <v>0</v>
      </c>
      <c r="E417" s="125" t="s">
        <v>462</v>
      </c>
      <c r="F417" s="249"/>
      <c r="G417" s="241">
        <v>23000</v>
      </c>
      <c r="H417" s="127"/>
      <c r="I417" s="128"/>
    </row>
    <row r="418" spans="1:9" ht="19.5" customHeight="1">
      <c r="A418" s="120"/>
      <c r="B418" s="123" t="s">
        <v>24</v>
      </c>
      <c r="C418" s="19">
        <v>3</v>
      </c>
      <c r="D418" s="248">
        <v>1</v>
      </c>
      <c r="E418" s="125" t="s">
        <v>463</v>
      </c>
      <c r="F418" s="249"/>
      <c r="G418" s="241">
        <f t="shared" si="6"/>
        <v>0</v>
      </c>
      <c r="H418" s="127"/>
      <c r="I418" s="128"/>
    </row>
    <row r="419" spans="1:9" ht="29.25" customHeight="1">
      <c r="A419" s="120"/>
      <c r="B419" s="123"/>
      <c r="C419" s="19"/>
      <c r="D419" s="248">
        <v>5112</v>
      </c>
      <c r="E419" s="125" t="s">
        <v>463</v>
      </c>
      <c r="F419" s="249"/>
      <c r="G419" s="241">
        <f t="shared" si="6"/>
        <v>0</v>
      </c>
      <c r="H419" s="127"/>
      <c r="I419" s="128"/>
    </row>
    <row r="420" spans="1:9" ht="19.5" customHeight="1">
      <c r="A420" s="120"/>
      <c r="B420" s="123"/>
      <c r="C420" s="19"/>
      <c r="D420" s="248">
        <v>5134</v>
      </c>
      <c r="E420" s="125" t="s">
        <v>464</v>
      </c>
      <c r="F420" s="249"/>
      <c r="G420" s="241">
        <f t="shared" si="6"/>
        <v>0</v>
      </c>
      <c r="H420" s="127"/>
      <c r="I420" s="128"/>
    </row>
    <row r="421" spans="1:9" ht="20.25" customHeight="1">
      <c r="A421" s="120">
        <v>2640</v>
      </c>
      <c r="B421" s="129" t="s">
        <v>24</v>
      </c>
      <c r="C421" s="166">
        <v>4</v>
      </c>
      <c r="D421" s="243">
        <v>0</v>
      </c>
      <c r="E421" s="244" t="s">
        <v>715</v>
      </c>
      <c r="F421" s="245" t="s">
        <v>233</v>
      </c>
      <c r="G421" s="241">
        <f t="shared" si="6"/>
        <v>54000</v>
      </c>
      <c r="H421" s="127"/>
      <c r="I421" s="128">
        <f>I425+I509</f>
        <v>54000</v>
      </c>
    </row>
    <row r="422" spans="1:9">
      <c r="A422" s="120">
        <v>2641</v>
      </c>
      <c r="B422" s="112" t="s">
        <v>24</v>
      </c>
      <c r="C422" s="166">
        <v>4</v>
      </c>
      <c r="D422" s="243">
        <v>1</v>
      </c>
      <c r="E422" s="125"/>
      <c r="F422" s="245"/>
      <c r="G422" s="241">
        <f t="shared" si="6"/>
        <v>0</v>
      </c>
      <c r="H422" s="252"/>
      <c r="I422" s="256"/>
    </row>
    <row r="423" spans="1:9" ht="29.25" customHeight="1">
      <c r="A423" s="120"/>
      <c r="B423" s="131"/>
      <c r="C423" s="19"/>
      <c r="D423" s="248">
        <v>4251</v>
      </c>
      <c r="E423" s="125" t="s">
        <v>1048</v>
      </c>
      <c r="F423" s="138" t="s">
        <v>234</v>
      </c>
      <c r="G423" s="241">
        <f t="shared" si="6"/>
        <v>0</v>
      </c>
      <c r="H423" s="127"/>
      <c r="I423" s="128"/>
    </row>
    <row r="424" spans="1:9" ht="21" customHeight="1">
      <c r="A424" s="120"/>
      <c r="B424" s="123"/>
      <c r="C424" s="19"/>
      <c r="D424" s="248">
        <v>5112</v>
      </c>
      <c r="E424" s="125" t="s">
        <v>1049</v>
      </c>
      <c r="F424" s="249"/>
      <c r="G424" s="241"/>
      <c r="H424" s="127"/>
      <c r="I424" s="128"/>
    </row>
    <row r="425" spans="1:9" ht="13.5" hidden="1">
      <c r="A425" s="120"/>
      <c r="B425" s="123"/>
      <c r="C425" s="19"/>
      <c r="D425" s="248">
        <v>5113</v>
      </c>
      <c r="E425" s="125" t="s">
        <v>1050</v>
      </c>
      <c r="F425" s="249"/>
      <c r="G425" s="241">
        <f t="shared" si="6"/>
        <v>50000</v>
      </c>
      <c r="H425" s="127"/>
      <c r="I425" s="128">
        <v>50000</v>
      </c>
    </row>
    <row r="426" spans="1:9" ht="0.75" hidden="1" customHeight="1">
      <c r="A426" s="120">
        <v>2651</v>
      </c>
      <c r="B426" s="123"/>
      <c r="C426" s="19"/>
      <c r="D426" s="248"/>
      <c r="E426" s="125"/>
      <c r="F426" s="249"/>
      <c r="G426" s="241">
        <f t="shared" si="6"/>
        <v>0</v>
      </c>
      <c r="H426" s="127"/>
      <c r="I426" s="128"/>
    </row>
    <row r="427" spans="1:9" ht="15" hidden="1" customHeight="1">
      <c r="A427" s="120"/>
      <c r="B427" s="123"/>
      <c r="C427" s="19"/>
      <c r="D427" s="248">
        <v>5112</v>
      </c>
      <c r="E427" s="125" t="s">
        <v>1088</v>
      </c>
      <c r="F427" s="249"/>
      <c r="G427" s="241">
        <f t="shared" si="6"/>
        <v>0</v>
      </c>
      <c r="H427" s="127"/>
      <c r="I427" s="128"/>
    </row>
    <row r="428" spans="1:9" ht="15" hidden="1" customHeight="1">
      <c r="A428" s="120"/>
      <c r="B428" s="123"/>
      <c r="C428" s="19"/>
      <c r="D428" s="248">
        <v>5134</v>
      </c>
      <c r="E428" s="125" t="s">
        <v>1089</v>
      </c>
      <c r="F428" s="249"/>
      <c r="G428" s="241">
        <f t="shared" si="6"/>
        <v>0</v>
      </c>
      <c r="H428" s="127"/>
      <c r="I428" s="128"/>
    </row>
    <row r="429" spans="1:9" ht="15" hidden="1" customHeight="1">
      <c r="A429" s="120"/>
      <c r="B429" s="129" t="s">
        <v>24</v>
      </c>
      <c r="C429" s="166">
        <v>5</v>
      </c>
      <c r="D429" s="243">
        <v>0</v>
      </c>
      <c r="E429" s="244" t="s">
        <v>750</v>
      </c>
      <c r="F429" s="245" t="s">
        <v>238</v>
      </c>
      <c r="G429" s="241">
        <f t="shared" si="6"/>
        <v>0</v>
      </c>
      <c r="H429" s="127"/>
      <c r="I429" s="128"/>
    </row>
    <row r="430" spans="1:9" ht="15" hidden="1" customHeight="1">
      <c r="A430" s="120">
        <v>2660</v>
      </c>
      <c r="B430" s="112"/>
      <c r="C430" s="166"/>
      <c r="D430" s="243"/>
      <c r="E430" s="125" t="s">
        <v>507</v>
      </c>
      <c r="F430" s="245"/>
      <c r="G430" s="241">
        <f t="shared" si="6"/>
        <v>0</v>
      </c>
      <c r="H430" s="246"/>
      <c r="I430" s="247"/>
    </row>
    <row r="431" spans="1:9" ht="15" hidden="1" customHeight="1">
      <c r="A431" s="120"/>
      <c r="B431" s="131" t="s">
        <v>24</v>
      </c>
      <c r="C431" s="19">
        <v>5</v>
      </c>
      <c r="D431" s="248">
        <v>1</v>
      </c>
      <c r="E431" s="125" t="s">
        <v>750</v>
      </c>
      <c r="F431" s="138" t="s">
        <v>239</v>
      </c>
      <c r="G431" s="241">
        <f t="shared" si="6"/>
        <v>0</v>
      </c>
      <c r="H431" s="127"/>
      <c r="I431" s="128"/>
    </row>
    <row r="432" spans="1:9" ht="15" hidden="1" customHeight="1">
      <c r="A432" s="120">
        <v>2661</v>
      </c>
      <c r="B432" s="123" t="s">
        <v>24</v>
      </c>
      <c r="C432" s="19">
        <v>5</v>
      </c>
      <c r="D432" s="248">
        <v>5134</v>
      </c>
      <c r="E432" s="125" t="s">
        <v>1090</v>
      </c>
      <c r="F432" s="249"/>
      <c r="G432" s="241">
        <f t="shared" si="6"/>
        <v>0</v>
      </c>
      <c r="H432" s="127"/>
      <c r="I432" s="128"/>
    </row>
    <row r="433" spans="1:9" ht="15" hidden="1" customHeight="1">
      <c r="A433" s="120"/>
      <c r="B433" s="123"/>
      <c r="C433" s="19"/>
      <c r="D433" s="248"/>
      <c r="E433" s="125" t="s">
        <v>981</v>
      </c>
      <c r="F433" s="249"/>
      <c r="G433" s="241">
        <f t="shared" si="6"/>
        <v>0</v>
      </c>
      <c r="H433" s="127"/>
      <c r="I433" s="128"/>
    </row>
    <row r="434" spans="1:9" ht="1.5" hidden="1" customHeight="1">
      <c r="A434" s="120"/>
      <c r="B434" s="123"/>
      <c r="C434" s="19"/>
      <c r="D434" s="248"/>
      <c r="E434" s="125" t="s">
        <v>435</v>
      </c>
      <c r="F434" s="249"/>
      <c r="G434" s="241">
        <f t="shared" si="6"/>
        <v>0</v>
      </c>
      <c r="H434" s="127"/>
      <c r="I434" s="128"/>
    </row>
    <row r="435" spans="1:9" ht="15" hidden="1" customHeight="1">
      <c r="A435" s="120"/>
      <c r="B435" s="129" t="s">
        <v>24</v>
      </c>
      <c r="C435" s="166">
        <v>6</v>
      </c>
      <c r="D435" s="243">
        <v>0</v>
      </c>
      <c r="E435" s="244" t="s">
        <v>666</v>
      </c>
      <c r="F435" s="255" t="s">
        <v>240</v>
      </c>
      <c r="G435" s="241">
        <f t="shared" si="6"/>
        <v>0</v>
      </c>
      <c r="H435" s="127"/>
      <c r="I435" s="128"/>
    </row>
    <row r="436" spans="1:9" ht="15" hidden="1" customHeight="1">
      <c r="A436" s="120">
        <v>2700</v>
      </c>
      <c r="B436" s="112"/>
      <c r="C436" s="166"/>
      <c r="D436" s="243"/>
      <c r="E436" s="125" t="s">
        <v>507</v>
      </c>
      <c r="F436" s="245"/>
      <c r="G436" s="241">
        <f t="shared" si="6"/>
        <v>0</v>
      </c>
      <c r="H436" s="246"/>
      <c r="I436" s="247"/>
    </row>
    <row r="437" spans="1:9" ht="15" hidden="1" customHeight="1">
      <c r="A437" s="111"/>
      <c r="B437" s="131" t="s">
        <v>24</v>
      </c>
      <c r="C437" s="19">
        <v>6</v>
      </c>
      <c r="D437" s="248">
        <v>1</v>
      </c>
      <c r="E437" s="125" t="s">
        <v>666</v>
      </c>
      <c r="F437" s="138" t="s">
        <v>241</v>
      </c>
      <c r="G437" s="241">
        <f t="shared" si="6"/>
        <v>0</v>
      </c>
      <c r="H437" s="127"/>
      <c r="I437" s="128"/>
    </row>
    <row r="438" spans="1:9" ht="15" hidden="1" customHeight="1">
      <c r="A438" s="120">
        <v>2710</v>
      </c>
      <c r="B438" s="123"/>
      <c r="C438" s="19"/>
      <c r="D438" s="248"/>
      <c r="E438" s="125" t="s">
        <v>1001</v>
      </c>
      <c r="F438" s="249"/>
      <c r="G438" s="241">
        <f t="shared" si="6"/>
        <v>0</v>
      </c>
      <c r="H438" s="127"/>
      <c r="I438" s="128"/>
    </row>
    <row r="439" spans="1:9" ht="15" hidden="1" customHeight="1">
      <c r="A439" s="120"/>
      <c r="B439" s="123"/>
      <c r="C439" s="19"/>
      <c r="D439" s="248"/>
      <c r="E439" s="125" t="s">
        <v>435</v>
      </c>
      <c r="F439" s="249"/>
      <c r="G439" s="241">
        <f t="shared" si="6"/>
        <v>0</v>
      </c>
      <c r="H439" s="127"/>
      <c r="I439" s="128"/>
    </row>
    <row r="440" spans="1:9" ht="15" hidden="1" customHeight="1">
      <c r="A440" s="120">
        <v>2711</v>
      </c>
      <c r="B440" s="123"/>
      <c r="C440" s="19"/>
      <c r="D440" s="248"/>
      <c r="E440" s="125" t="s">
        <v>435</v>
      </c>
      <c r="F440" s="249"/>
      <c r="G440" s="241">
        <f t="shared" si="6"/>
        <v>0</v>
      </c>
      <c r="H440" s="127"/>
      <c r="I440" s="128"/>
    </row>
    <row r="441" spans="1:9" ht="15" hidden="1" customHeight="1">
      <c r="A441" s="120"/>
      <c r="B441" s="129" t="s">
        <v>25</v>
      </c>
      <c r="C441" s="166">
        <v>0</v>
      </c>
      <c r="D441" s="243">
        <v>0</v>
      </c>
      <c r="E441" s="130" t="s">
        <v>619</v>
      </c>
      <c r="F441" s="126" t="s">
        <v>242</v>
      </c>
      <c r="G441" s="241">
        <f t="shared" si="6"/>
        <v>0</v>
      </c>
      <c r="H441" s="127"/>
      <c r="I441" s="128"/>
    </row>
    <row r="442" spans="1:9" ht="15" hidden="1" customHeight="1">
      <c r="A442" s="120"/>
      <c r="B442" s="112"/>
      <c r="C442" s="66"/>
      <c r="D442" s="238"/>
      <c r="E442" s="125" t="s">
        <v>512</v>
      </c>
      <c r="F442" s="116"/>
      <c r="G442" s="241">
        <f t="shared" si="6"/>
        <v>0</v>
      </c>
      <c r="H442" s="118"/>
      <c r="I442" s="242"/>
    </row>
    <row r="443" spans="1:9" ht="2.25" hidden="1" customHeight="1">
      <c r="A443" s="120"/>
      <c r="B443" s="129" t="s">
        <v>25</v>
      </c>
      <c r="C443" s="166">
        <v>1</v>
      </c>
      <c r="D443" s="243">
        <v>0</v>
      </c>
      <c r="E443" s="244" t="s">
        <v>751</v>
      </c>
      <c r="F443" s="245" t="s">
        <v>243</v>
      </c>
      <c r="G443" s="241">
        <f t="shared" si="6"/>
        <v>0</v>
      </c>
      <c r="H443" s="127"/>
      <c r="I443" s="128"/>
    </row>
    <row r="444" spans="1:9" ht="15" hidden="1" customHeight="1">
      <c r="A444" s="120">
        <v>2712</v>
      </c>
      <c r="B444" s="112"/>
      <c r="C444" s="166"/>
      <c r="D444" s="243"/>
      <c r="E444" s="125" t="s">
        <v>507</v>
      </c>
      <c r="F444" s="245"/>
      <c r="G444" s="241">
        <f t="shared" si="6"/>
        <v>0</v>
      </c>
      <c r="H444" s="246"/>
      <c r="I444" s="247"/>
    </row>
    <row r="445" spans="1:9" ht="15" hidden="1" customHeight="1">
      <c r="A445" s="120"/>
      <c r="B445" s="131" t="s">
        <v>25</v>
      </c>
      <c r="C445" s="19">
        <v>1</v>
      </c>
      <c r="D445" s="248">
        <v>1</v>
      </c>
      <c r="E445" s="125" t="s">
        <v>752</v>
      </c>
      <c r="F445" s="138" t="s">
        <v>244</v>
      </c>
      <c r="G445" s="241">
        <f t="shared" si="6"/>
        <v>0</v>
      </c>
      <c r="H445" s="127"/>
      <c r="I445" s="128"/>
    </row>
    <row r="446" spans="1:9" ht="15" hidden="1" customHeight="1">
      <c r="A446" s="120"/>
      <c r="B446" s="123"/>
      <c r="C446" s="19"/>
      <c r="D446" s="248"/>
      <c r="E446" s="125" t="s">
        <v>1001</v>
      </c>
      <c r="F446" s="249"/>
      <c r="G446" s="241">
        <f t="shared" si="6"/>
        <v>0</v>
      </c>
      <c r="H446" s="127"/>
      <c r="I446" s="128"/>
    </row>
    <row r="447" spans="1:9" ht="15" hidden="1" customHeight="1">
      <c r="A447" s="120"/>
      <c r="B447" s="123"/>
      <c r="C447" s="19"/>
      <c r="D447" s="248"/>
      <c r="E447" s="125" t="s">
        <v>435</v>
      </c>
      <c r="F447" s="249"/>
      <c r="G447" s="241">
        <f t="shared" si="6"/>
        <v>0</v>
      </c>
      <c r="H447" s="127"/>
      <c r="I447" s="128"/>
    </row>
    <row r="448" spans="1:9" ht="15" hidden="1" customHeight="1">
      <c r="A448" s="120">
        <v>2713</v>
      </c>
      <c r="B448" s="123"/>
      <c r="C448" s="19"/>
      <c r="D448" s="248"/>
      <c r="E448" s="125" t="s">
        <v>435</v>
      </c>
      <c r="F448" s="249"/>
      <c r="G448" s="241">
        <f t="shared" si="6"/>
        <v>0</v>
      </c>
      <c r="H448" s="127"/>
      <c r="I448" s="128"/>
    </row>
    <row r="449" spans="1:9" ht="15" hidden="1" customHeight="1">
      <c r="A449" s="120"/>
      <c r="B449" s="131" t="s">
        <v>25</v>
      </c>
      <c r="C449" s="19">
        <v>1</v>
      </c>
      <c r="D449" s="248">
        <v>2</v>
      </c>
      <c r="E449" s="125" t="s">
        <v>753</v>
      </c>
      <c r="F449" s="138" t="s">
        <v>245</v>
      </c>
      <c r="G449" s="241">
        <f t="shared" si="6"/>
        <v>0</v>
      </c>
      <c r="H449" s="127"/>
      <c r="I449" s="128"/>
    </row>
    <row r="450" spans="1:9" ht="15" hidden="1" customHeight="1">
      <c r="A450" s="120"/>
      <c r="B450" s="123"/>
      <c r="C450" s="19"/>
      <c r="D450" s="248"/>
      <c r="E450" s="125" t="s">
        <v>1001</v>
      </c>
      <c r="F450" s="249"/>
      <c r="G450" s="241">
        <f t="shared" si="6"/>
        <v>0</v>
      </c>
      <c r="H450" s="127"/>
      <c r="I450" s="128"/>
    </row>
    <row r="451" spans="1:9" ht="15" hidden="1" customHeight="1">
      <c r="A451" s="120"/>
      <c r="B451" s="123"/>
      <c r="C451" s="19"/>
      <c r="D451" s="248"/>
      <c r="E451" s="125" t="s">
        <v>435</v>
      </c>
      <c r="F451" s="249"/>
      <c r="G451" s="241">
        <f t="shared" si="6"/>
        <v>0</v>
      </c>
      <c r="H451" s="127"/>
      <c r="I451" s="128"/>
    </row>
    <row r="452" spans="1:9" ht="15" hidden="1" customHeight="1">
      <c r="A452" s="120">
        <v>2720</v>
      </c>
      <c r="B452" s="123"/>
      <c r="C452" s="19"/>
      <c r="D452" s="248"/>
      <c r="E452" s="125" t="s">
        <v>435</v>
      </c>
      <c r="F452" s="249"/>
      <c r="G452" s="241">
        <f t="shared" si="6"/>
        <v>0</v>
      </c>
      <c r="H452" s="127"/>
      <c r="I452" s="128"/>
    </row>
    <row r="453" spans="1:9" ht="15" hidden="1" customHeight="1">
      <c r="A453" s="120"/>
      <c r="B453" s="131" t="s">
        <v>25</v>
      </c>
      <c r="C453" s="19">
        <v>1</v>
      </c>
      <c r="D453" s="248">
        <v>3</v>
      </c>
      <c r="E453" s="125" t="s">
        <v>754</v>
      </c>
      <c r="F453" s="138" t="s">
        <v>246</v>
      </c>
      <c r="G453" s="241">
        <f t="shared" si="6"/>
        <v>0</v>
      </c>
      <c r="H453" s="127"/>
      <c r="I453" s="128"/>
    </row>
    <row r="454" spans="1:9" ht="15" hidden="1" customHeight="1">
      <c r="A454" s="120">
        <v>2721</v>
      </c>
      <c r="B454" s="123"/>
      <c r="C454" s="19"/>
      <c r="D454" s="248"/>
      <c r="E454" s="125" t="s">
        <v>1001</v>
      </c>
      <c r="F454" s="249"/>
      <c r="G454" s="241">
        <f t="shared" si="6"/>
        <v>0</v>
      </c>
      <c r="H454" s="127"/>
      <c r="I454" s="128"/>
    </row>
    <row r="455" spans="1:9" ht="15" hidden="1" customHeight="1">
      <c r="A455" s="120"/>
      <c r="B455" s="123"/>
      <c r="C455" s="19"/>
      <c r="D455" s="248"/>
      <c r="E455" s="125" t="s">
        <v>435</v>
      </c>
      <c r="F455" s="249"/>
      <c r="G455" s="241">
        <f t="shared" si="6"/>
        <v>0</v>
      </c>
      <c r="H455" s="127"/>
      <c r="I455" s="128"/>
    </row>
    <row r="456" spans="1:9" ht="15" hidden="1" customHeight="1">
      <c r="A456" s="120"/>
      <c r="B456" s="123"/>
      <c r="C456" s="19"/>
      <c r="D456" s="248"/>
      <c r="E456" s="125" t="s">
        <v>435</v>
      </c>
      <c r="F456" s="249"/>
      <c r="G456" s="241">
        <f t="shared" si="6"/>
        <v>0</v>
      </c>
      <c r="H456" s="127"/>
      <c r="I456" s="128"/>
    </row>
    <row r="457" spans="1:9" ht="15" hidden="1" customHeight="1">
      <c r="A457" s="120"/>
      <c r="B457" s="129" t="s">
        <v>25</v>
      </c>
      <c r="C457" s="166">
        <v>2</v>
      </c>
      <c r="D457" s="243">
        <v>0</v>
      </c>
      <c r="E457" s="244" t="s">
        <v>667</v>
      </c>
      <c r="F457" s="245" t="s">
        <v>247</v>
      </c>
      <c r="G457" s="241">
        <f t="shared" si="6"/>
        <v>0</v>
      </c>
      <c r="H457" s="127"/>
      <c r="I457" s="128"/>
    </row>
    <row r="458" spans="1:9" ht="15" hidden="1" customHeight="1">
      <c r="A458" s="120">
        <v>2722</v>
      </c>
      <c r="B458" s="112"/>
      <c r="C458" s="166"/>
      <c r="D458" s="243"/>
      <c r="E458" s="125" t="s">
        <v>507</v>
      </c>
      <c r="F458" s="245"/>
      <c r="G458" s="241">
        <f t="shared" si="6"/>
        <v>0</v>
      </c>
      <c r="H458" s="246"/>
      <c r="I458" s="247"/>
    </row>
    <row r="459" spans="1:9" ht="15" hidden="1" customHeight="1">
      <c r="A459" s="120"/>
      <c r="B459" s="131" t="s">
        <v>25</v>
      </c>
      <c r="C459" s="19">
        <v>2</v>
      </c>
      <c r="D459" s="248">
        <v>1</v>
      </c>
      <c r="E459" s="125" t="s">
        <v>668</v>
      </c>
      <c r="F459" s="138" t="s">
        <v>248</v>
      </c>
      <c r="G459" s="241">
        <f t="shared" si="6"/>
        <v>0</v>
      </c>
      <c r="H459" s="127"/>
      <c r="I459" s="128"/>
    </row>
    <row r="460" spans="1:9" ht="15" hidden="1" customHeight="1">
      <c r="A460" s="120"/>
      <c r="B460" s="123"/>
      <c r="C460" s="19"/>
      <c r="D460" s="248"/>
      <c r="E460" s="125" t="s">
        <v>1001</v>
      </c>
      <c r="F460" s="249"/>
      <c r="G460" s="241">
        <f t="shared" si="6"/>
        <v>0</v>
      </c>
      <c r="H460" s="127"/>
      <c r="I460" s="128"/>
    </row>
    <row r="461" spans="1:9" ht="2.25" hidden="1" customHeight="1">
      <c r="A461" s="120"/>
      <c r="B461" s="123"/>
      <c r="C461" s="19"/>
      <c r="D461" s="248"/>
      <c r="E461" s="125" t="s">
        <v>435</v>
      </c>
      <c r="F461" s="249"/>
      <c r="G461" s="241">
        <f t="shared" si="6"/>
        <v>0</v>
      </c>
      <c r="H461" s="127"/>
      <c r="I461" s="128"/>
    </row>
    <row r="462" spans="1:9" ht="15" hidden="1" customHeight="1">
      <c r="A462" s="120">
        <v>2723</v>
      </c>
      <c r="B462" s="123"/>
      <c r="C462" s="19"/>
      <c r="D462" s="248"/>
      <c r="E462" s="125" t="s">
        <v>435</v>
      </c>
      <c r="F462" s="249"/>
      <c r="G462" s="241">
        <f t="shared" si="6"/>
        <v>0</v>
      </c>
      <c r="H462" s="127"/>
      <c r="I462" s="128"/>
    </row>
    <row r="463" spans="1:9" ht="15" hidden="1" customHeight="1">
      <c r="A463" s="120"/>
      <c r="B463" s="131" t="s">
        <v>25</v>
      </c>
      <c r="C463" s="19">
        <v>2</v>
      </c>
      <c r="D463" s="248">
        <v>2</v>
      </c>
      <c r="E463" s="125" t="s">
        <v>669</v>
      </c>
      <c r="F463" s="138" t="s">
        <v>249</v>
      </c>
      <c r="G463" s="241">
        <f t="shared" si="6"/>
        <v>0</v>
      </c>
      <c r="H463" s="127"/>
      <c r="I463" s="128"/>
    </row>
    <row r="464" spans="1:9" ht="15" hidden="1" customHeight="1">
      <c r="A464" s="120"/>
      <c r="B464" s="123"/>
      <c r="C464" s="19"/>
      <c r="D464" s="248"/>
      <c r="E464" s="125" t="s">
        <v>1001</v>
      </c>
      <c r="F464" s="249"/>
      <c r="G464" s="241">
        <f t="shared" ref="G464:G527" si="7">H464+I464</f>
        <v>0</v>
      </c>
      <c r="H464" s="127"/>
      <c r="I464" s="128"/>
    </row>
    <row r="465" spans="1:9" ht="15" hidden="1" customHeight="1">
      <c r="A465" s="120"/>
      <c r="B465" s="123"/>
      <c r="C465" s="19"/>
      <c r="D465" s="248"/>
      <c r="E465" s="125" t="s">
        <v>435</v>
      </c>
      <c r="F465" s="249"/>
      <c r="G465" s="241">
        <f t="shared" si="7"/>
        <v>0</v>
      </c>
      <c r="H465" s="127"/>
      <c r="I465" s="128"/>
    </row>
    <row r="466" spans="1:9" ht="15" hidden="1" customHeight="1">
      <c r="A466" s="120">
        <v>2724</v>
      </c>
      <c r="B466" s="123"/>
      <c r="C466" s="19"/>
      <c r="D466" s="248"/>
      <c r="E466" s="125" t="s">
        <v>435</v>
      </c>
      <c r="F466" s="249"/>
      <c r="G466" s="241">
        <f t="shared" si="7"/>
        <v>0</v>
      </c>
      <c r="H466" s="127"/>
      <c r="I466" s="128"/>
    </row>
    <row r="467" spans="1:9" ht="15" hidden="1" customHeight="1">
      <c r="A467" s="120"/>
      <c r="B467" s="131" t="s">
        <v>25</v>
      </c>
      <c r="C467" s="19">
        <v>2</v>
      </c>
      <c r="D467" s="248">
        <v>3</v>
      </c>
      <c r="E467" s="125" t="s">
        <v>670</v>
      </c>
      <c r="F467" s="138" t="s">
        <v>250</v>
      </c>
      <c r="G467" s="241">
        <f t="shared" si="7"/>
        <v>0</v>
      </c>
      <c r="H467" s="127"/>
      <c r="I467" s="128"/>
    </row>
    <row r="468" spans="1:9" ht="15" hidden="1" customHeight="1">
      <c r="A468" s="120"/>
      <c r="B468" s="123"/>
      <c r="C468" s="19"/>
      <c r="D468" s="248"/>
      <c r="E468" s="125" t="s">
        <v>1001</v>
      </c>
      <c r="F468" s="249"/>
      <c r="G468" s="241">
        <f t="shared" si="7"/>
        <v>0</v>
      </c>
      <c r="H468" s="127"/>
      <c r="I468" s="128"/>
    </row>
    <row r="469" spans="1:9" ht="1.5" hidden="1" customHeight="1">
      <c r="A469" s="120"/>
      <c r="B469" s="123"/>
      <c r="C469" s="19"/>
      <c r="D469" s="248"/>
      <c r="E469" s="125" t="s">
        <v>435</v>
      </c>
      <c r="F469" s="249"/>
      <c r="G469" s="241">
        <f t="shared" si="7"/>
        <v>0</v>
      </c>
      <c r="H469" s="127"/>
      <c r="I469" s="128"/>
    </row>
    <row r="470" spans="1:9" ht="15" hidden="1" customHeight="1">
      <c r="A470" s="120">
        <v>2730</v>
      </c>
      <c r="B470" s="123"/>
      <c r="C470" s="19"/>
      <c r="D470" s="248"/>
      <c r="E470" s="125" t="s">
        <v>435</v>
      </c>
      <c r="F470" s="249"/>
      <c r="G470" s="241">
        <f t="shared" si="7"/>
        <v>0</v>
      </c>
      <c r="H470" s="127"/>
      <c r="I470" s="128"/>
    </row>
    <row r="471" spans="1:9" ht="15" hidden="1" customHeight="1">
      <c r="A471" s="120"/>
      <c r="B471" s="131" t="s">
        <v>25</v>
      </c>
      <c r="C471" s="19">
        <v>2</v>
      </c>
      <c r="D471" s="248">
        <v>4</v>
      </c>
      <c r="E471" s="125" t="s">
        <v>671</v>
      </c>
      <c r="F471" s="138" t="s">
        <v>251</v>
      </c>
      <c r="G471" s="241">
        <f t="shared" si="7"/>
        <v>0</v>
      </c>
      <c r="H471" s="127"/>
      <c r="I471" s="128"/>
    </row>
    <row r="472" spans="1:9" ht="15" hidden="1" customHeight="1">
      <c r="A472" s="120">
        <v>2731</v>
      </c>
      <c r="B472" s="123"/>
      <c r="C472" s="19"/>
      <c r="D472" s="248"/>
      <c r="E472" s="125" t="s">
        <v>1001</v>
      </c>
      <c r="F472" s="249"/>
      <c r="G472" s="241">
        <f t="shared" si="7"/>
        <v>0</v>
      </c>
      <c r="H472" s="127"/>
      <c r="I472" s="128"/>
    </row>
    <row r="473" spans="1:9" ht="15" hidden="1" customHeight="1">
      <c r="A473" s="120"/>
      <c r="B473" s="123"/>
      <c r="C473" s="19"/>
      <c r="D473" s="248"/>
      <c r="E473" s="125" t="s">
        <v>435</v>
      </c>
      <c r="F473" s="249"/>
      <c r="G473" s="241">
        <f t="shared" si="7"/>
        <v>0</v>
      </c>
      <c r="H473" s="127"/>
      <c r="I473" s="128"/>
    </row>
    <row r="474" spans="1:9" ht="15" hidden="1" customHeight="1">
      <c r="A474" s="120"/>
      <c r="B474" s="123"/>
      <c r="C474" s="19"/>
      <c r="D474" s="248"/>
      <c r="E474" s="125" t="s">
        <v>435</v>
      </c>
      <c r="F474" s="249"/>
      <c r="G474" s="241">
        <f t="shared" si="7"/>
        <v>0</v>
      </c>
      <c r="H474" s="127"/>
      <c r="I474" s="128"/>
    </row>
    <row r="475" spans="1:9" ht="15" hidden="1" customHeight="1">
      <c r="A475" s="120"/>
      <c r="B475" s="129" t="s">
        <v>25</v>
      </c>
      <c r="C475" s="166">
        <v>3</v>
      </c>
      <c r="D475" s="243">
        <v>0</v>
      </c>
      <c r="E475" s="244" t="s">
        <v>672</v>
      </c>
      <c r="F475" s="245" t="s">
        <v>252</v>
      </c>
      <c r="G475" s="241">
        <f t="shared" si="7"/>
        <v>0</v>
      </c>
      <c r="H475" s="127"/>
      <c r="I475" s="128"/>
    </row>
    <row r="476" spans="1:9" ht="15" hidden="1" customHeight="1">
      <c r="A476" s="120">
        <v>2732</v>
      </c>
      <c r="B476" s="112"/>
      <c r="C476" s="166"/>
      <c r="D476" s="243"/>
      <c r="E476" s="125" t="s">
        <v>507</v>
      </c>
      <c r="F476" s="245"/>
      <c r="G476" s="241">
        <f t="shared" si="7"/>
        <v>0</v>
      </c>
      <c r="H476" s="246"/>
      <c r="I476" s="247"/>
    </row>
    <row r="477" spans="1:9" ht="15" hidden="1" customHeight="1">
      <c r="A477" s="120"/>
      <c r="B477" s="131" t="s">
        <v>25</v>
      </c>
      <c r="C477" s="19">
        <v>3</v>
      </c>
      <c r="D477" s="248">
        <v>1</v>
      </c>
      <c r="E477" s="125" t="s">
        <v>673</v>
      </c>
      <c r="F477" s="249" t="s">
        <v>253</v>
      </c>
      <c r="G477" s="241">
        <f t="shared" si="7"/>
        <v>0</v>
      </c>
      <c r="H477" s="127"/>
      <c r="I477" s="128"/>
    </row>
    <row r="478" spans="1:9" ht="15" hidden="1" customHeight="1">
      <c r="A478" s="120"/>
      <c r="B478" s="123"/>
      <c r="C478" s="19"/>
      <c r="D478" s="248"/>
      <c r="E478" s="125" t="s">
        <v>1001</v>
      </c>
      <c r="F478" s="249"/>
      <c r="G478" s="241">
        <f t="shared" si="7"/>
        <v>0</v>
      </c>
      <c r="H478" s="127"/>
      <c r="I478" s="128"/>
    </row>
    <row r="479" spans="1:9" ht="15" hidden="1" customHeight="1">
      <c r="A479" s="120"/>
      <c r="B479" s="123"/>
      <c r="C479" s="19"/>
      <c r="D479" s="248"/>
      <c r="E479" s="125" t="s">
        <v>435</v>
      </c>
      <c r="F479" s="249"/>
      <c r="G479" s="241">
        <f t="shared" si="7"/>
        <v>0</v>
      </c>
      <c r="H479" s="127"/>
      <c r="I479" s="128"/>
    </row>
    <row r="480" spans="1:9" ht="15" hidden="1" customHeight="1">
      <c r="A480" s="120">
        <v>2733</v>
      </c>
      <c r="B480" s="123"/>
      <c r="C480" s="19"/>
      <c r="D480" s="248"/>
      <c r="E480" s="125" t="s">
        <v>435</v>
      </c>
      <c r="F480" s="249"/>
      <c r="G480" s="241">
        <f t="shared" si="7"/>
        <v>0</v>
      </c>
      <c r="H480" s="127"/>
      <c r="I480" s="128"/>
    </row>
    <row r="481" spans="1:9" ht="15" hidden="1" customHeight="1">
      <c r="A481" s="120"/>
      <c r="B481" s="131" t="s">
        <v>25</v>
      </c>
      <c r="C481" s="19">
        <v>3</v>
      </c>
      <c r="D481" s="248">
        <v>2</v>
      </c>
      <c r="E481" s="125" t="s">
        <v>674</v>
      </c>
      <c r="F481" s="249" t="s">
        <v>254</v>
      </c>
      <c r="G481" s="241">
        <f t="shared" si="7"/>
        <v>0</v>
      </c>
      <c r="H481" s="127"/>
      <c r="I481" s="128"/>
    </row>
    <row r="482" spans="1:9" ht="15" hidden="1" customHeight="1">
      <c r="A482" s="120"/>
      <c r="B482" s="123"/>
      <c r="C482" s="19"/>
      <c r="D482" s="248"/>
      <c r="E482" s="125" t="s">
        <v>1001</v>
      </c>
      <c r="F482" s="249"/>
      <c r="G482" s="241">
        <f t="shared" si="7"/>
        <v>0</v>
      </c>
      <c r="H482" s="127"/>
      <c r="I482" s="128"/>
    </row>
    <row r="483" spans="1:9" ht="15" hidden="1" customHeight="1">
      <c r="A483" s="120"/>
      <c r="B483" s="123"/>
      <c r="C483" s="19"/>
      <c r="D483" s="248"/>
      <c r="E483" s="125" t="s">
        <v>435</v>
      </c>
      <c r="F483" s="249"/>
      <c r="G483" s="241">
        <f t="shared" si="7"/>
        <v>0</v>
      </c>
      <c r="H483" s="127"/>
      <c r="I483" s="128"/>
    </row>
    <row r="484" spans="1:9" ht="15" hidden="1" customHeight="1">
      <c r="A484" s="120">
        <v>2734</v>
      </c>
      <c r="B484" s="123"/>
      <c r="C484" s="19"/>
      <c r="D484" s="248"/>
      <c r="E484" s="125" t="s">
        <v>435</v>
      </c>
      <c r="F484" s="249"/>
      <c r="G484" s="241">
        <f t="shared" si="7"/>
        <v>0</v>
      </c>
      <c r="H484" s="127"/>
      <c r="I484" s="128"/>
    </row>
    <row r="485" spans="1:9" ht="15" hidden="1" customHeight="1">
      <c r="A485" s="120"/>
      <c r="B485" s="131" t="s">
        <v>25</v>
      </c>
      <c r="C485" s="19">
        <v>3</v>
      </c>
      <c r="D485" s="248">
        <v>3</v>
      </c>
      <c r="E485" s="125" t="s">
        <v>675</v>
      </c>
      <c r="F485" s="249" t="s">
        <v>255</v>
      </c>
      <c r="G485" s="241">
        <f t="shared" si="7"/>
        <v>0</v>
      </c>
      <c r="H485" s="127"/>
      <c r="I485" s="128"/>
    </row>
    <row r="486" spans="1:9" ht="15" hidden="1" customHeight="1">
      <c r="A486" s="120"/>
      <c r="B486" s="123"/>
      <c r="C486" s="19"/>
      <c r="D486" s="248"/>
      <c r="E486" s="125" t="s">
        <v>1001</v>
      </c>
      <c r="F486" s="249"/>
      <c r="G486" s="241">
        <f t="shared" si="7"/>
        <v>0</v>
      </c>
      <c r="H486" s="127"/>
      <c r="I486" s="128"/>
    </row>
    <row r="487" spans="1:9" ht="15" hidden="1" customHeight="1">
      <c r="A487" s="120"/>
      <c r="B487" s="123"/>
      <c r="C487" s="19"/>
      <c r="D487" s="248"/>
      <c r="E487" s="125" t="s">
        <v>435</v>
      </c>
      <c r="F487" s="249"/>
      <c r="G487" s="241">
        <f t="shared" si="7"/>
        <v>0</v>
      </c>
      <c r="H487" s="127"/>
      <c r="I487" s="128"/>
    </row>
    <row r="488" spans="1:9" ht="15" hidden="1" customHeight="1">
      <c r="A488" s="120">
        <v>2740</v>
      </c>
      <c r="B488" s="123"/>
      <c r="C488" s="19"/>
      <c r="D488" s="248"/>
      <c r="E488" s="125" t="s">
        <v>435</v>
      </c>
      <c r="F488" s="249"/>
      <c r="G488" s="241">
        <f t="shared" si="7"/>
        <v>0</v>
      </c>
      <c r="H488" s="127"/>
      <c r="I488" s="128"/>
    </row>
    <row r="489" spans="1:9" ht="15" hidden="1" customHeight="1">
      <c r="A489" s="120"/>
      <c r="B489" s="131" t="s">
        <v>25</v>
      </c>
      <c r="C489" s="19">
        <v>3</v>
      </c>
      <c r="D489" s="248">
        <v>4</v>
      </c>
      <c r="E489" s="125" t="s">
        <v>755</v>
      </c>
      <c r="F489" s="249" t="s">
        <v>256</v>
      </c>
      <c r="G489" s="241">
        <f t="shared" si="7"/>
        <v>0</v>
      </c>
      <c r="H489" s="127"/>
      <c r="I489" s="128"/>
    </row>
    <row r="490" spans="1:9" ht="15" hidden="1" customHeight="1">
      <c r="A490" s="120">
        <v>2741</v>
      </c>
      <c r="B490" s="123"/>
      <c r="C490" s="19"/>
      <c r="D490" s="248"/>
      <c r="E490" s="125" t="s">
        <v>1001</v>
      </c>
      <c r="F490" s="249"/>
      <c r="G490" s="241">
        <f t="shared" si="7"/>
        <v>0</v>
      </c>
      <c r="H490" s="127"/>
      <c r="I490" s="128"/>
    </row>
    <row r="491" spans="1:9" ht="15" hidden="1" customHeight="1">
      <c r="A491" s="120"/>
      <c r="B491" s="123"/>
      <c r="C491" s="19"/>
      <c r="D491" s="248"/>
      <c r="E491" s="125" t="s">
        <v>435</v>
      </c>
      <c r="F491" s="249"/>
      <c r="G491" s="241">
        <f t="shared" si="7"/>
        <v>0</v>
      </c>
      <c r="H491" s="127"/>
      <c r="I491" s="128"/>
    </row>
    <row r="492" spans="1:9" ht="15" hidden="1" customHeight="1">
      <c r="A492" s="120"/>
      <c r="B492" s="123"/>
      <c r="C492" s="19"/>
      <c r="D492" s="248"/>
      <c r="E492" s="125" t="s">
        <v>435</v>
      </c>
      <c r="F492" s="249"/>
      <c r="G492" s="241">
        <f t="shared" si="7"/>
        <v>0</v>
      </c>
      <c r="H492" s="127"/>
      <c r="I492" s="128"/>
    </row>
    <row r="493" spans="1:9" ht="15" hidden="1" customHeight="1">
      <c r="A493" s="120"/>
      <c r="B493" s="129" t="s">
        <v>25</v>
      </c>
      <c r="C493" s="166">
        <v>4</v>
      </c>
      <c r="D493" s="243">
        <v>0</v>
      </c>
      <c r="E493" s="244" t="s">
        <v>676</v>
      </c>
      <c r="F493" s="245" t="s">
        <v>257</v>
      </c>
      <c r="G493" s="241">
        <f t="shared" si="7"/>
        <v>0</v>
      </c>
      <c r="H493" s="127"/>
      <c r="I493" s="128"/>
    </row>
    <row r="494" spans="1:9" ht="2.25" hidden="1" customHeight="1">
      <c r="A494" s="120">
        <v>2750</v>
      </c>
      <c r="B494" s="112"/>
      <c r="C494" s="166"/>
      <c r="D494" s="243"/>
      <c r="E494" s="125" t="s">
        <v>507</v>
      </c>
      <c r="F494" s="245"/>
      <c r="G494" s="241">
        <f t="shared" si="7"/>
        <v>0</v>
      </c>
      <c r="H494" s="246"/>
      <c r="I494" s="247"/>
    </row>
    <row r="495" spans="1:9" ht="15.75" hidden="1" customHeight="1">
      <c r="A495" s="120"/>
      <c r="B495" s="131" t="s">
        <v>25</v>
      </c>
      <c r="C495" s="19">
        <v>4</v>
      </c>
      <c r="D495" s="248">
        <v>1</v>
      </c>
      <c r="E495" s="125" t="s">
        <v>676</v>
      </c>
      <c r="F495" s="138" t="s">
        <v>258</v>
      </c>
      <c r="G495" s="241">
        <f t="shared" si="7"/>
        <v>0</v>
      </c>
      <c r="H495" s="127"/>
      <c r="I495" s="128"/>
    </row>
    <row r="496" spans="1:9" ht="15" hidden="1" customHeight="1">
      <c r="A496" s="120">
        <v>2751</v>
      </c>
      <c r="B496" s="123"/>
      <c r="C496" s="19"/>
      <c r="D496" s="248">
        <v>5134</v>
      </c>
      <c r="E496" s="125" t="s">
        <v>1091</v>
      </c>
      <c r="F496" s="249"/>
      <c r="G496" s="241">
        <f t="shared" si="7"/>
        <v>0</v>
      </c>
      <c r="H496" s="127"/>
      <c r="I496" s="128"/>
    </row>
    <row r="497" spans="1:9" ht="25.5" hidden="1" customHeight="1">
      <c r="A497" s="120"/>
      <c r="B497" s="123"/>
      <c r="C497" s="19"/>
      <c r="D497" s="248"/>
      <c r="E497" s="125" t="s">
        <v>435</v>
      </c>
      <c r="F497" s="249"/>
      <c r="G497" s="241">
        <f t="shared" si="7"/>
        <v>0</v>
      </c>
      <c r="H497" s="127"/>
      <c r="I497" s="128"/>
    </row>
    <row r="498" spans="1:9" ht="1.5" hidden="1" customHeight="1">
      <c r="A498" s="120"/>
      <c r="B498" s="123"/>
      <c r="C498" s="19"/>
      <c r="D498" s="248"/>
      <c r="E498" s="125" t="s">
        <v>435</v>
      </c>
      <c r="F498" s="249"/>
      <c r="G498" s="241">
        <f t="shared" si="7"/>
        <v>0</v>
      </c>
      <c r="H498" s="127"/>
      <c r="I498" s="128"/>
    </row>
    <row r="499" spans="1:9" ht="18" hidden="1" customHeight="1">
      <c r="A499" s="120"/>
      <c r="B499" s="129" t="s">
        <v>25</v>
      </c>
      <c r="C499" s="166">
        <v>5</v>
      </c>
      <c r="D499" s="243">
        <v>0</v>
      </c>
      <c r="E499" s="244" t="s">
        <v>756</v>
      </c>
      <c r="F499" s="245" t="s">
        <v>259</v>
      </c>
      <c r="G499" s="241">
        <f t="shared" si="7"/>
        <v>0</v>
      </c>
      <c r="H499" s="127"/>
      <c r="I499" s="128"/>
    </row>
    <row r="500" spans="1:9" ht="13.5" hidden="1" customHeight="1">
      <c r="A500" s="120">
        <v>2760</v>
      </c>
      <c r="B500" s="112"/>
      <c r="C500" s="166"/>
      <c r="D500" s="243"/>
      <c r="E500" s="125" t="s">
        <v>507</v>
      </c>
      <c r="F500" s="245"/>
      <c r="G500" s="241">
        <f t="shared" si="7"/>
        <v>0</v>
      </c>
      <c r="H500" s="246"/>
      <c r="I500" s="247"/>
    </row>
    <row r="501" spans="1:9" ht="24.75" hidden="1" customHeight="1">
      <c r="A501" s="120"/>
      <c r="B501" s="131" t="s">
        <v>25</v>
      </c>
      <c r="C501" s="19">
        <v>5</v>
      </c>
      <c r="D501" s="248">
        <v>1</v>
      </c>
      <c r="E501" s="125" t="s">
        <v>756</v>
      </c>
      <c r="F501" s="138" t="s">
        <v>259</v>
      </c>
      <c r="G501" s="241">
        <f t="shared" si="7"/>
        <v>0</v>
      </c>
      <c r="H501" s="127"/>
      <c r="I501" s="128"/>
    </row>
    <row r="502" spans="1:9" ht="19.5" hidden="1" customHeight="1">
      <c r="A502" s="120">
        <v>2761</v>
      </c>
      <c r="B502" s="123"/>
      <c r="C502" s="19"/>
      <c r="D502" s="248"/>
      <c r="E502" s="125" t="s">
        <v>1001</v>
      </c>
      <c r="F502" s="249"/>
      <c r="G502" s="241">
        <f t="shared" si="7"/>
        <v>0</v>
      </c>
      <c r="H502" s="127"/>
      <c r="I502" s="128"/>
    </row>
    <row r="503" spans="1:9" ht="19.5" hidden="1" customHeight="1">
      <c r="A503" s="120"/>
      <c r="B503" s="123"/>
      <c r="C503" s="19"/>
      <c r="D503" s="248"/>
      <c r="E503" s="125" t="s">
        <v>435</v>
      </c>
      <c r="F503" s="249"/>
      <c r="G503" s="241">
        <f t="shared" si="7"/>
        <v>0</v>
      </c>
      <c r="H503" s="127"/>
      <c r="I503" s="128"/>
    </row>
    <row r="504" spans="1:9" ht="18.75" hidden="1" customHeight="1">
      <c r="A504" s="120"/>
      <c r="B504" s="123"/>
      <c r="C504" s="19"/>
      <c r="D504" s="248"/>
      <c r="E504" s="125" t="s">
        <v>435</v>
      </c>
      <c r="F504" s="249"/>
      <c r="G504" s="241">
        <f t="shared" si="7"/>
        <v>0</v>
      </c>
      <c r="H504" s="127"/>
      <c r="I504" s="128"/>
    </row>
    <row r="505" spans="1:9" ht="24.75" hidden="1" customHeight="1">
      <c r="A505" s="120"/>
      <c r="B505" s="129" t="s">
        <v>25</v>
      </c>
      <c r="C505" s="166">
        <v>6</v>
      </c>
      <c r="D505" s="243">
        <v>0</v>
      </c>
      <c r="E505" s="244" t="s">
        <v>677</v>
      </c>
      <c r="F505" s="245" t="s">
        <v>260</v>
      </c>
      <c r="G505" s="241">
        <f t="shared" si="7"/>
        <v>0</v>
      </c>
      <c r="H505" s="127"/>
      <c r="I505" s="128"/>
    </row>
    <row r="506" spans="1:9" ht="17.25" hidden="1" customHeight="1">
      <c r="A506" s="120">
        <v>2762</v>
      </c>
      <c r="B506" s="112"/>
      <c r="C506" s="166"/>
      <c r="D506" s="243"/>
      <c r="E506" s="125" t="s">
        <v>507</v>
      </c>
      <c r="F506" s="245"/>
      <c r="G506" s="241">
        <f t="shared" si="7"/>
        <v>0</v>
      </c>
      <c r="H506" s="246"/>
      <c r="I506" s="247"/>
    </row>
    <row r="507" spans="1:9" ht="21.75" hidden="1" customHeight="1">
      <c r="A507" s="120"/>
      <c r="B507" s="131" t="s">
        <v>25</v>
      </c>
      <c r="C507" s="19">
        <v>6</v>
      </c>
      <c r="D507" s="248">
        <v>1</v>
      </c>
      <c r="E507" s="125" t="s">
        <v>678</v>
      </c>
      <c r="F507" s="245"/>
      <c r="G507" s="241">
        <f t="shared" si="7"/>
        <v>0</v>
      </c>
      <c r="H507" s="127"/>
      <c r="I507" s="128"/>
    </row>
    <row r="508" spans="1:9" ht="27" hidden="1" customHeight="1">
      <c r="A508" s="120"/>
      <c r="B508" s="123"/>
      <c r="C508" s="19"/>
      <c r="D508" s="248"/>
      <c r="E508" s="125" t="s">
        <v>1001</v>
      </c>
      <c r="F508" s="249"/>
      <c r="G508" s="241">
        <f t="shared" si="7"/>
        <v>0</v>
      </c>
      <c r="H508" s="127"/>
      <c r="I508" s="128"/>
    </row>
    <row r="509" spans="1:9" ht="18" customHeight="1">
      <c r="A509" s="120"/>
      <c r="B509" s="123" t="s">
        <v>24</v>
      </c>
      <c r="C509" s="19">
        <v>4</v>
      </c>
      <c r="D509" s="248">
        <v>5134</v>
      </c>
      <c r="E509" s="125" t="s">
        <v>465</v>
      </c>
      <c r="F509" s="249"/>
      <c r="G509" s="241">
        <f t="shared" si="7"/>
        <v>4000</v>
      </c>
      <c r="H509" s="127"/>
      <c r="I509" s="128">
        <v>4000</v>
      </c>
    </row>
    <row r="510" spans="1:9" ht="20.25" customHeight="1">
      <c r="A510" s="111"/>
      <c r="B510" s="131" t="s">
        <v>24</v>
      </c>
      <c r="C510" s="19">
        <v>6</v>
      </c>
      <c r="D510" s="248">
        <v>1</v>
      </c>
      <c r="E510" s="125" t="s">
        <v>466</v>
      </c>
      <c r="F510" s="138" t="s">
        <v>261</v>
      </c>
      <c r="G510" s="241">
        <f t="shared" si="7"/>
        <v>0</v>
      </c>
      <c r="H510" s="127"/>
      <c r="I510" s="128"/>
    </row>
    <row r="511" spans="1:9" ht="19.5" customHeight="1">
      <c r="A511" s="120"/>
      <c r="B511" s="123"/>
      <c r="C511" s="19"/>
      <c r="D511" s="248">
        <v>5113</v>
      </c>
      <c r="E511" s="125"/>
      <c r="F511" s="249"/>
      <c r="G511" s="241">
        <f t="shared" si="7"/>
        <v>0</v>
      </c>
      <c r="H511" s="127"/>
      <c r="I511" s="128"/>
    </row>
    <row r="512" spans="1:9" ht="13.5">
      <c r="A512" s="120"/>
      <c r="B512" s="123"/>
      <c r="C512" s="19"/>
      <c r="D512" s="248">
        <v>5134</v>
      </c>
      <c r="E512" s="125"/>
      <c r="F512" s="249"/>
      <c r="G512" s="241">
        <f t="shared" si="7"/>
        <v>0</v>
      </c>
      <c r="H512" s="127"/>
      <c r="I512" s="128"/>
    </row>
    <row r="513" spans="1:9" ht="13.5">
      <c r="A513" s="120"/>
      <c r="B513" s="123"/>
      <c r="C513" s="19"/>
      <c r="D513" s="248">
        <v>5134</v>
      </c>
      <c r="E513" s="125"/>
      <c r="F513" s="249"/>
      <c r="G513" s="241">
        <f t="shared" si="7"/>
        <v>0</v>
      </c>
      <c r="H513" s="127"/>
      <c r="I513" s="128"/>
    </row>
    <row r="514" spans="1:9" ht="36.75" customHeight="1">
      <c r="A514" s="120">
        <v>2800</v>
      </c>
      <c r="B514" s="129" t="s">
        <v>26</v>
      </c>
      <c r="C514" s="166">
        <v>0</v>
      </c>
      <c r="D514" s="243">
        <v>0</v>
      </c>
      <c r="E514" s="130" t="s">
        <v>620</v>
      </c>
      <c r="F514" s="126" t="s">
        <v>262</v>
      </c>
      <c r="G514" s="239">
        <f t="shared" si="7"/>
        <v>247700</v>
      </c>
      <c r="H514" s="132">
        <f>H522+H553+H563</f>
        <v>80700</v>
      </c>
      <c r="I514" s="133">
        <f>I522+I553+I563</f>
        <v>167000</v>
      </c>
    </row>
    <row r="515" spans="1:9">
      <c r="A515" s="120"/>
      <c r="B515" s="112"/>
      <c r="C515" s="66"/>
      <c r="D515" s="238"/>
      <c r="E515" s="125" t="s">
        <v>512</v>
      </c>
      <c r="F515" s="116"/>
      <c r="G515" s="241">
        <f t="shared" si="7"/>
        <v>0</v>
      </c>
      <c r="H515" s="118"/>
      <c r="I515" s="242"/>
    </row>
    <row r="516" spans="1:9" ht="20.25" customHeight="1">
      <c r="A516" s="120">
        <v>2810</v>
      </c>
      <c r="B516" s="131" t="s">
        <v>26</v>
      </c>
      <c r="C516" s="19">
        <v>1</v>
      </c>
      <c r="D516" s="248">
        <v>0</v>
      </c>
      <c r="E516" s="244" t="s">
        <v>679</v>
      </c>
      <c r="F516" s="245" t="s">
        <v>263</v>
      </c>
      <c r="G516" s="241">
        <f t="shared" si="7"/>
        <v>0</v>
      </c>
      <c r="H516" s="127"/>
      <c r="I516" s="128"/>
    </row>
    <row r="517" spans="1:9" hidden="1">
      <c r="A517" s="120">
        <v>2820</v>
      </c>
      <c r="B517" s="112"/>
      <c r="C517" s="166"/>
      <c r="D517" s="243"/>
      <c r="E517" s="125" t="s">
        <v>507</v>
      </c>
      <c r="F517" s="245"/>
      <c r="G517" s="241">
        <f t="shared" si="7"/>
        <v>0</v>
      </c>
      <c r="H517" s="246"/>
      <c r="I517" s="247"/>
    </row>
    <row r="518" spans="1:9" ht="13.5" hidden="1">
      <c r="A518" s="120"/>
      <c r="B518" s="131" t="s">
        <v>26</v>
      </c>
      <c r="C518" s="19">
        <v>1</v>
      </c>
      <c r="D518" s="248">
        <v>1</v>
      </c>
      <c r="E518" s="125" t="s">
        <v>679</v>
      </c>
      <c r="F518" s="138" t="s">
        <v>264</v>
      </c>
      <c r="G518" s="241">
        <f t="shared" si="7"/>
        <v>0</v>
      </c>
      <c r="H518" s="127"/>
      <c r="I518" s="128"/>
    </row>
    <row r="519" spans="1:9" ht="13.5" hidden="1">
      <c r="A519" s="120">
        <v>2821</v>
      </c>
      <c r="B519" s="123"/>
      <c r="C519" s="19"/>
      <c r="D519" s="248"/>
      <c r="E519" s="125"/>
      <c r="F519" s="249"/>
      <c r="G519" s="241">
        <f t="shared" si="7"/>
        <v>0</v>
      </c>
      <c r="H519" s="127"/>
      <c r="I519" s="128"/>
    </row>
    <row r="520" spans="1:9" ht="13.5" hidden="1">
      <c r="A520" s="120"/>
      <c r="B520" s="123"/>
      <c r="C520" s="19"/>
      <c r="D520" s="248">
        <v>4221</v>
      </c>
      <c r="E520" s="125" t="s">
        <v>1019</v>
      </c>
      <c r="F520" s="249"/>
      <c r="G520" s="241">
        <f t="shared" si="7"/>
        <v>0</v>
      </c>
      <c r="H520" s="127"/>
      <c r="I520" s="128"/>
    </row>
    <row r="521" spans="1:9" ht="13.5" hidden="1">
      <c r="A521" s="120"/>
      <c r="B521" s="123"/>
      <c r="C521" s="19"/>
      <c r="D521" s="248"/>
      <c r="E521" s="125" t="s">
        <v>1020</v>
      </c>
      <c r="F521" s="249"/>
      <c r="G521" s="241">
        <f t="shared" si="7"/>
        <v>0</v>
      </c>
      <c r="H521" s="127"/>
      <c r="I521" s="128"/>
    </row>
    <row r="522" spans="1:9" ht="17.25" customHeight="1">
      <c r="A522" s="120">
        <v>2820</v>
      </c>
      <c r="B522" s="129" t="s">
        <v>26</v>
      </c>
      <c r="C522" s="166">
        <v>2</v>
      </c>
      <c r="D522" s="243">
        <v>0</v>
      </c>
      <c r="E522" s="244" t="s">
        <v>680</v>
      </c>
      <c r="F522" s="245" t="s">
        <v>265</v>
      </c>
      <c r="G522" s="241">
        <f>G524+G544+G546+G547+G548</f>
        <v>237100</v>
      </c>
      <c r="H522" s="127">
        <f>H524+H544+H548</f>
        <v>70100</v>
      </c>
      <c r="I522" s="128">
        <f>I546+I547</f>
        <v>167000</v>
      </c>
    </row>
    <row r="523" spans="1:9">
      <c r="A523" s="120"/>
      <c r="B523" s="112"/>
      <c r="C523" s="166"/>
      <c r="D523" s="243"/>
      <c r="E523" s="125" t="s">
        <v>507</v>
      </c>
      <c r="F523" s="245"/>
      <c r="G523" s="241">
        <f t="shared" si="7"/>
        <v>0</v>
      </c>
      <c r="H523" s="246"/>
      <c r="I523" s="247"/>
    </row>
    <row r="524" spans="1:9">
      <c r="A524" s="120">
        <v>2821</v>
      </c>
      <c r="B524" s="131" t="s">
        <v>26</v>
      </c>
      <c r="C524" s="19">
        <v>2</v>
      </c>
      <c r="D524" s="248">
        <v>1</v>
      </c>
      <c r="E524" s="125" t="s">
        <v>609</v>
      </c>
      <c r="F524" s="245"/>
      <c r="G524" s="241">
        <f t="shared" si="7"/>
        <v>23000</v>
      </c>
      <c r="H524" s="127">
        <v>23000</v>
      </c>
      <c r="I524" s="128"/>
    </row>
    <row r="525" spans="1:9" ht="13.5">
      <c r="A525" s="120"/>
      <c r="B525" s="123"/>
      <c r="C525" s="19"/>
      <c r="D525" s="248"/>
      <c r="E525" s="125"/>
      <c r="F525" s="249"/>
      <c r="G525" s="241">
        <f t="shared" si="7"/>
        <v>0</v>
      </c>
      <c r="H525" s="127"/>
      <c r="I525" s="128"/>
    </row>
    <row r="526" spans="1:9" ht="18.75" customHeight="1">
      <c r="A526" s="120"/>
      <c r="B526" s="123"/>
      <c r="C526" s="19"/>
      <c r="D526" s="248">
        <v>4511</v>
      </c>
      <c r="E526" s="125" t="s">
        <v>1021</v>
      </c>
      <c r="F526" s="249"/>
      <c r="G526" s="241">
        <f t="shared" si="7"/>
        <v>23000</v>
      </c>
      <c r="H526" s="127">
        <v>23000</v>
      </c>
      <c r="I526" s="128"/>
    </row>
    <row r="527" spans="1:9" ht="13.5">
      <c r="A527" s="120"/>
      <c r="B527" s="123"/>
      <c r="C527" s="19"/>
      <c r="D527" s="248"/>
      <c r="E527" s="125"/>
      <c r="F527" s="249"/>
      <c r="G527" s="241">
        <f t="shared" si="7"/>
        <v>0</v>
      </c>
      <c r="H527" s="127"/>
      <c r="I527" s="128"/>
    </row>
    <row r="528" spans="1:9" ht="0.75" customHeight="1">
      <c r="A528" s="120"/>
      <c r="B528" s="131"/>
      <c r="C528" s="19"/>
      <c r="D528" s="248"/>
      <c r="E528" s="125" t="s">
        <v>681</v>
      </c>
      <c r="F528" s="245"/>
      <c r="G528" s="241">
        <f t="shared" ref="G528:G587" si="8">H528+I528</f>
        <v>0</v>
      </c>
      <c r="H528" s="127"/>
      <c r="I528" s="128"/>
    </row>
    <row r="529" spans="1:9" ht="13.5" hidden="1">
      <c r="A529" s="120"/>
      <c r="B529" s="123"/>
      <c r="C529" s="19"/>
      <c r="D529" s="248"/>
      <c r="E529" s="125"/>
      <c r="F529" s="249"/>
      <c r="G529" s="241">
        <f t="shared" si="8"/>
        <v>0</v>
      </c>
      <c r="H529" s="127"/>
      <c r="I529" s="128"/>
    </row>
    <row r="530" spans="1:9" ht="13.5" hidden="1">
      <c r="A530" s="120"/>
      <c r="B530" s="123"/>
      <c r="C530" s="19"/>
      <c r="D530" s="248"/>
      <c r="E530" s="125" t="s">
        <v>435</v>
      </c>
      <c r="F530" s="249"/>
      <c r="G530" s="241">
        <f t="shared" si="8"/>
        <v>0</v>
      </c>
      <c r="H530" s="127"/>
      <c r="I530" s="128"/>
    </row>
    <row r="531" spans="1:9" ht="0.75" customHeight="1">
      <c r="A531" s="120">
        <v>2824</v>
      </c>
      <c r="B531" s="123"/>
      <c r="C531" s="19"/>
      <c r="D531" s="248"/>
      <c r="E531" s="125" t="s">
        <v>435</v>
      </c>
      <c r="F531" s="249"/>
      <c r="G531" s="241">
        <f t="shared" si="8"/>
        <v>0</v>
      </c>
      <c r="H531" s="127"/>
      <c r="I531" s="128"/>
    </row>
    <row r="532" spans="1:9" ht="15" hidden="1" customHeight="1">
      <c r="A532" s="120"/>
      <c r="B532" s="131"/>
      <c r="C532" s="19"/>
      <c r="D532" s="248"/>
      <c r="E532" s="125" t="s">
        <v>1022</v>
      </c>
      <c r="F532" s="138" t="s">
        <v>266</v>
      </c>
      <c r="G532" s="241">
        <f t="shared" si="8"/>
        <v>0</v>
      </c>
      <c r="H532" s="127"/>
      <c r="I532" s="128"/>
    </row>
    <row r="533" spans="1:9" ht="15" hidden="1" customHeight="1">
      <c r="A533" s="120"/>
      <c r="B533" s="123"/>
      <c r="C533" s="19"/>
      <c r="D533" s="248"/>
      <c r="E533" s="125" t="s">
        <v>1092</v>
      </c>
      <c r="F533" s="249"/>
      <c r="G533" s="241">
        <f t="shared" si="8"/>
        <v>0</v>
      </c>
      <c r="H533" s="127"/>
      <c r="I533" s="128"/>
    </row>
    <row r="534" spans="1:9" ht="15" hidden="1" customHeight="1">
      <c r="A534" s="120"/>
      <c r="B534" s="123"/>
      <c r="C534" s="19"/>
      <c r="D534" s="248"/>
      <c r="E534" s="125" t="s">
        <v>1093</v>
      </c>
      <c r="F534" s="249"/>
      <c r="G534" s="241">
        <f t="shared" si="8"/>
        <v>0</v>
      </c>
      <c r="H534" s="127"/>
      <c r="I534" s="128"/>
    </row>
    <row r="535" spans="1:9" ht="15" hidden="1" customHeight="1">
      <c r="A535" s="120">
        <v>2825</v>
      </c>
      <c r="B535" s="123"/>
      <c r="C535" s="19"/>
      <c r="D535" s="248"/>
      <c r="E535" s="125" t="s">
        <v>1023</v>
      </c>
      <c r="F535" s="249"/>
      <c r="G535" s="241">
        <f t="shared" si="8"/>
        <v>0</v>
      </c>
      <c r="H535" s="127"/>
      <c r="I535" s="128"/>
    </row>
    <row r="536" spans="1:9" ht="15" hidden="1" customHeight="1">
      <c r="A536" s="120"/>
      <c r="B536" s="131"/>
      <c r="C536" s="19"/>
      <c r="D536" s="248"/>
      <c r="E536" s="125" t="s">
        <v>683</v>
      </c>
      <c r="F536" s="138"/>
      <c r="G536" s="241">
        <f t="shared" si="8"/>
        <v>0</v>
      </c>
      <c r="H536" s="127"/>
      <c r="I536" s="128"/>
    </row>
    <row r="537" spans="1:9" ht="15" hidden="1" customHeight="1">
      <c r="A537" s="120"/>
      <c r="B537" s="123"/>
      <c r="C537" s="19"/>
      <c r="D537" s="248"/>
      <c r="E537" s="125" t="s">
        <v>1001</v>
      </c>
      <c r="F537" s="249"/>
      <c r="G537" s="241">
        <f t="shared" si="8"/>
        <v>0</v>
      </c>
      <c r="H537" s="127"/>
      <c r="I537" s="128"/>
    </row>
    <row r="538" spans="1:9" ht="15" hidden="1" customHeight="1">
      <c r="A538" s="120"/>
      <c r="B538" s="123"/>
      <c r="C538" s="19"/>
      <c r="D538" s="248"/>
      <c r="E538" s="125" t="s">
        <v>435</v>
      </c>
      <c r="F538" s="249"/>
      <c r="G538" s="241">
        <f t="shared" si="8"/>
        <v>0</v>
      </c>
      <c r="H538" s="127"/>
      <c r="I538" s="128"/>
    </row>
    <row r="539" spans="1:9" ht="15" hidden="1" customHeight="1">
      <c r="A539" s="120">
        <v>2826</v>
      </c>
      <c r="B539" s="123"/>
      <c r="C539" s="19"/>
      <c r="D539" s="248"/>
      <c r="E539" s="125" t="s">
        <v>435</v>
      </c>
      <c r="F539" s="249"/>
      <c r="G539" s="241">
        <f t="shared" si="8"/>
        <v>0</v>
      </c>
      <c r="H539" s="127"/>
      <c r="I539" s="128"/>
    </row>
    <row r="540" spans="1:9" ht="15" hidden="1" customHeight="1">
      <c r="A540" s="120"/>
      <c r="B540" s="131"/>
      <c r="C540" s="19"/>
      <c r="D540" s="248"/>
      <c r="E540" s="125" t="s">
        <v>610</v>
      </c>
      <c r="F540" s="138"/>
      <c r="G540" s="241">
        <f t="shared" si="8"/>
        <v>0</v>
      </c>
      <c r="H540" s="127"/>
      <c r="I540" s="128"/>
    </row>
    <row r="541" spans="1:9" ht="15" hidden="1" customHeight="1">
      <c r="A541" s="120"/>
      <c r="B541" s="123"/>
      <c r="C541" s="19"/>
      <c r="D541" s="248"/>
      <c r="E541" s="125" t="s">
        <v>1001</v>
      </c>
      <c r="F541" s="249"/>
      <c r="G541" s="241">
        <f t="shared" si="8"/>
        <v>0</v>
      </c>
      <c r="H541" s="127"/>
      <c r="I541" s="128"/>
    </row>
    <row r="542" spans="1:9" ht="15" hidden="1" customHeight="1">
      <c r="A542" s="120"/>
      <c r="B542" s="123"/>
      <c r="C542" s="19"/>
      <c r="D542" s="248"/>
      <c r="E542" s="125" t="s">
        <v>435</v>
      </c>
      <c r="F542" s="249"/>
      <c r="G542" s="241">
        <f t="shared" si="8"/>
        <v>0</v>
      </c>
      <c r="H542" s="127"/>
      <c r="I542" s="128"/>
    </row>
    <row r="543" spans="1:9" ht="19.5" customHeight="1">
      <c r="A543" s="120"/>
      <c r="B543" s="123"/>
      <c r="C543" s="19"/>
      <c r="D543" s="248"/>
      <c r="E543" s="125" t="s">
        <v>435</v>
      </c>
      <c r="F543" s="249"/>
      <c r="G543" s="241">
        <f t="shared" si="8"/>
        <v>0</v>
      </c>
      <c r="H543" s="127"/>
      <c r="I543" s="128"/>
    </row>
    <row r="544" spans="1:9" ht="16.5" customHeight="1">
      <c r="A544" s="120">
        <v>2822</v>
      </c>
      <c r="B544" s="131" t="s">
        <v>26</v>
      </c>
      <c r="C544" s="19">
        <v>2</v>
      </c>
      <c r="D544" s="248">
        <v>3</v>
      </c>
      <c r="E544" s="125" t="s">
        <v>467</v>
      </c>
      <c r="F544" s="138"/>
      <c r="G544" s="241">
        <f t="shared" si="8"/>
        <v>41000</v>
      </c>
      <c r="H544" s="127">
        <v>41000</v>
      </c>
      <c r="I544" s="128"/>
    </row>
    <row r="545" spans="1:11" ht="27" customHeight="1">
      <c r="A545" s="120"/>
      <c r="B545" s="123" t="s">
        <v>26</v>
      </c>
      <c r="C545" s="19">
        <v>2</v>
      </c>
      <c r="D545" s="248">
        <v>4511</v>
      </c>
      <c r="E545" s="125" t="s">
        <v>1024</v>
      </c>
      <c r="F545" s="249"/>
      <c r="G545" s="241">
        <f t="shared" si="8"/>
        <v>41000</v>
      </c>
      <c r="H545" s="127">
        <v>41000</v>
      </c>
      <c r="I545" s="128"/>
    </row>
    <row r="546" spans="1:11" ht="13.5">
      <c r="A546" s="120"/>
      <c r="B546" s="123"/>
      <c r="C546" s="19"/>
      <c r="D546" s="248">
        <v>5113</v>
      </c>
      <c r="E546" s="125"/>
      <c r="F546" s="249"/>
      <c r="G546" s="241">
        <v>164000</v>
      </c>
      <c r="H546" s="127"/>
      <c r="I546" s="128">
        <v>164000</v>
      </c>
    </row>
    <row r="547" spans="1:11" ht="18" customHeight="1">
      <c r="A547" s="120"/>
      <c r="B547" s="123"/>
      <c r="C547" s="19"/>
      <c r="D547" s="248">
        <v>5121</v>
      </c>
      <c r="E547" s="125" t="s">
        <v>435</v>
      </c>
      <c r="F547" s="249"/>
      <c r="G547" s="241">
        <f t="shared" si="8"/>
        <v>3000</v>
      </c>
      <c r="H547" s="127"/>
      <c r="I547" s="128">
        <v>3000</v>
      </c>
    </row>
    <row r="548" spans="1:11" ht="32.25" customHeight="1">
      <c r="A548" s="120">
        <v>2824</v>
      </c>
      <c r="B548" s="131" t="s">
        <v>26</v>
      </c>
      <c r="C548" s="19">
        <v>2</v>
      </c>
      <c r="D548" s="248">
        <v>4</v>
      </c>
      <c r="E548" s="125" t="s">
        <v>1025</v>
      </c>
      <c r="F548" s="138"/>
      <c r="G548" s="241">
        <v>6100</v>
      </c>
      <c r="H548" s="117">
        <v>6100</v>
      </c>
      <c r="I548" s="128"/>
    </row>
    <row r="549" spans="1:11" ht="13.5">
      <c r="A549" s="120"/>
      <c r="B549" s="123"/>
      <c r="C549" s="19"/>
      <c r="D549" s="248">
        <v>4239</v>
      </c>
      <c r="E549" s="125" t="s">
        <v>468</v>
      </c>
      <c r="F549" s="138"/>
      <c r="G549" s="241">
        <f t="shared" si="8"/>
        <v>2000</v>
      </c>
      <c r="H549" s="117">
        <v>2000</v>
      </c>
      <c r="I549" s="128"/>
    </row>
    <row r="550" spans="1:11" ht="13.5">
      <c r="A550" s="120"/>
      <c r="B550" s="123"/>
      <c r="C550" s="19"/>
      <c r="D550" s="248">
        <v>4267</v>
      </c>
      <c r="E550" s="125" t="s">
        <v>469</v>
      </c>
      <c r="F550" s="249"/>
      <c r="G550" s="241">
        <f t="shared" si="8"/>
        <v>2000</v>
      </c>
      <c r="H550" s="117">
        <v>2000</v>
      </c>
      <c r="I550" s="128"/>
    </row>
    <row r="551" spans="1:11" ht="13.5">
      <c r="A551" s="120"/>
      <c r="B551" s="123"/>
      <c r="C551" s="19"/>
      <c r="D551" s="248">
        <v>4269</v>
      </c>
      <c r="E551" s="125"/>
      <c r="F551" s="249"/>
      <c r="G551" s="241">
        <v>2000</v>
      </c>
      <c r="H551" s="117">
        <v>2100</v>
      </c>
      <c r="I551" s="128"/>
    </row>
    <row r="552" spans="1:11" ht="35.25" customHeight="1">
      <c r="A552" s="120"/>
      <c r="B552" s="123"/>
      <c r="C552" s="19"/>
      <c r="D552" s="248">
        <v>4269</v>
      </c>
      <c r="E552" s="125" t="s">
        <v>1094</v>
      </c>
      <c r="F552" s="249"/>
      <c r="G552" s="241">
        <f t="shared" si="8"/>
        <v>0</v>
      </c>
      <c r="H552" s="117"/>
      <c r="I552" s="128"/>
    </row>
    <row r="553" spans="1:11" ht="42.75" customHeight="1">
      <c r="A553" s="120">
        <v>2830</v>
      </c>
      <c r="B553" s="129" t="s">
        <v>26</v>
      </c>
      <c r="C553" s="166">
        <v>3</v>
      </c>
      <c r="D553" s="243">
        <v>0</v>
      </c>
      <c r="E553" s="244" t="s">
        <v>684</v>
      </c>
      <c r="F553" s="255" t="s">
        <v>267</v>
      </c>
      <c r="G553" s="241">
        <f t="shared" si="8"/>
        <v>7600</v>
      </c>
      <c r="H553" s="117">
        <f>H555+H559</f>
        <v>7600</v>
      </c>
      <c r="I553" s="128"/>
    </row>
    <row r="554" spans="1:11">
      <c r="A554" s="120"/>
      <c r="B554" s="112"/>
      <c r="C554" s="166"/>
      <c r="D554" s="243"/>
      <c r="E554" s="125" t="s">
        <v>507</v>
      </c>
      <c r="F554" s="245"/>
      <c r="G554" s="241">
        <f t="shared" si="8"/>
        <v>0</v>
      </c>
      <c r="H554" s="261"/>
      <c r="I554" s="247"/>
    </row>
    <row r="555" spans="1:11" ht="16.5" customHeight="1">
      <c r="A555" s="120">
        <v>2831</v>
      </c>
      <c r="B555" s="131" t="s">
        <v>26</v>
      </c>
      <c r="C555" s="19">
        <v>3</v>
      </c>
      <c r="D555" s="248">
        <v>1</v>
      </c>
      <c r="E555" s="125" t="s">
        <v>1026</v>
      </c>
      <c r="F555" s="255"/>
      <c r="G555" s="241">
        <f t="shared" si="8"/>
        <v>5500</v>
      </c>
      <c r="H555" s="117">
        <v>5500</v>
      </c>
      <c r="I555" s="128"/>
    </row>
    <row r="556" spans="1:11" ht="13.5">
      <c r="A556" s="120"/>
      <c r="B556" s="123"/>
      <c r="C556" s="19"/>
      <c r="D556" s="248"/>
      <c r="E556" s="125"/>
      <c r="F556" s="249"/>
      <c r="G556" s="241">
        <f t="shared" si="8"/>
        <v>0</v>
      </c>
      <c r="H556" s="117"/>
      <c r="I556" s="128"/>
    </row>
    <row r="557" spans="1:11" ht="21.75" customHeight="1">
      <c r="A557" s="120"/>
      <c r="B557" s="123"/>
      <c r="C557" s="19"/>
      <c r="D557" s="248">
        <v>4234</v>
      </c>
      <c r="E557" s="125" t="s">
        <v>470</v>
      </c>
      <c r="F557" s="249"/>
      <c r="G557" s="241">
        <f t="shared" si="8"/>
        <v>5500</v>
      </c>
      <c r="H557" s="117">
        <v>5500</v>
      </c>
      <c r="I557" s="128"/>
    </row>
    <row r="558" spans="1:11" ht="13.5">
      <c r="A558" s="120"/>
      <c r="B558" s="123"/>
      <c r="C558" s="19"/>
      <c r="D558" s="248"/>
      <c r="E558" s="125" t="s">
        <v>435</v>
      </c>
      <c r="F558" s="249"/>
      <c r="G558" s="241">
        <f t="shared" si="8"/>
        <v>0</v>
      </c>
      <c r="H558" s="117"/>
      <c r="I558" s="128"/>
    </row>
    <row r="559" spans="1:11" ht="17.25" customHeight="1">
      <c r="A559" s="120">
        <v>2832</v>
      </c>
      <c r="B559" s="131" t="s">
        <v>26</v>
      </c>
      <c r="C559" s="19">
        <v>3</v>
      </c>
      <c r="D559" s="248">
        <v>2</v>
      </c>
      <c r="E559" s="125" t="s">
        <v>686</v>
      </c>
      <c r="F559" s="255"/>
      <c r="G559" s="241">
        <f t="shared" si="8"/>
        <v>2100</v>
      </c>
      <c r="H559" s="117">
        <v>2100</v>
      </c>
      <c r="I559" s="128"/>
    </row>
    <row r="560" spans="1:11" ht="35.25" customHeight="1">
      <c r="A560" s="120"/>
      <c r="B560" s="123"/>
      <c r="C560" s="19"/>
      <c r="D560" s="248"/>
      <c r="E560" s="125" t="s">
        <v>1001</v>
      </c>
      <c r="F560" s="249"/>
      <c r="G560" s="241">
        <f t="shared" si="8"/>
        <v>0</v>
      </c>
      <c r="H560" s="117"/>
      <c r="I560" s="128"/>
      <c r="K560" s="276"/>
    </row>
    <row r="561" spans="1:9" ht="33" customHeight="1">
      <c r="A561" s="120"/>
      <c r="B561" s="123"/>
      <c r="C561" s="19"/>
      <c r="D561" s="248">
        <v>4638</v>
      </c>
      <c r="E561" s="125" t="s">
        <v>1051</v>
      </c>
      <c r="F561" s="249"/>
      <c r="G561" s="241">
        <f t="shared" si="8"/>
        <v>2100</v>
      </c>
      <c r="H561" s="117">
        <v>2100</v>
      </c>
      <c r="I561" s="128"/>
    </row>
    <row r="562" spans="1:9" ht="13.5">
      <c r="A562" s="120"/>
      <c r="B562" s="123"/>
      <c r="C562" s="19"/>
      <c r="D562" s="248"/>
      <c r="E562" s="125" t="s">
        <v>471</v>
      </c>
      <c r="F562" s="249"/>
      <c r="G562" s="241">
        <f t="shared" si="8"/>
        <v>0</v>
      </c>
      <c r="H562" s="117"/>
      <c r="I562" s="128"/>
    </row>
    <row r="563" spans="1:9" ht="23.25" customHeight="1">
      <c r="A563" s="120">
        <v>2842</v>
      </c>
      <c r="B563" s="129" t="s">
        <v>26</v>
      </c>
      <c r="C563" s="166">
        <v>4</v>
      </c>
      <c r="D563" s="243">
        <v>2</v>
      </c>
      <c r="E563" s="244" t="s">
        <v>687</v>
      </c>
      <c r="F563" s="255" t="s">
        <v>269</v>
      </c>
      <c r="G563" s="241">
        <f t="shared" si="8"/>
        <v>3000</v>
      </c>
      <c r="H563" s="117">
        <v>3000</v>
      </c>
      <c r="I563" s="128"/>
    </row>
    <row r="564" spans="1:9" ht="23.25" hidden="1" customHeight="1">
      <c r="A564" s="120"/>
      <c r="B564" s="112"/>
      <c r="C564" s="166"/>
      <c r="D564" s="243"/>
      <c r="E564" s="125" t="s">
        <v>507</v>
      </c>
      <c r="F564" s="245"/>
      <c r="G564" s="241">
        <f t="shared" si="8"/>
        <v>0</v>
      </c>
      <c r="H564" s="261"/>
      <c r="I564" s="247"/>
    </row>
    <row r="565" spans="1:9" ht="21" hidden="1" customHeight="1">
      <c r="A565" s="120"/>
      <c r="B565" s="131" t="s">
        <v>26</v>
      </c>
      <c r="C565" s="19">
        <v>4</v>
      </c>
      <c r="D565" s="248">
        <v>1</v>
      </c>
      <c r="E565" s="125" t="s">
        <v>611</v>
      </c>
      <c r="F565" s="255"/>
      <c r="G565" s="241">
        <f t="shared" si="8"/>
        <v>0</v>
      </c>
      <c r="H565" s="117"/>
      <c r="I565" s="128"/>
    </row>
    <row r="566" spans="1:9" ht="26.25" hidden="1" customHeight="1">
      <c r="A566" s="120"/>
      <c r="B566" s="123"/>
      <c r="C566" s="19"/>
      <c r="D566" s="248"/>
      <c r="E566" s="125" t="s">
        <v>1001</v>
      </c>
      <c r="F566" s="249"/>
      <c r="G566" s="241">
        <f t="shared" si="8"/>
        <v>0</v>
      </c>
      <c r="H566" s="117"/>
      <c r="I566" s="128"/>
    </row>
    <row r="567" spans="1:9" ht="15" hidden="1" customHeight="1">
      <c r="A567" s="120">
        <v>2843</v>
      </c>
      <c r="B567" s="123"/>
      <c r="C567" s="19"/>
      <c r="D567" s="248"/>
      <c r="E567" s="125" t="s">
        <v>435</v>
      </c>
      <c r="F567" s="249"/>
      <c r="G567" s="241">
        <f t="shared" si="8"/>
        <v>0</v>
      </c>
      <c r="H567" s="117"/>
      <c r="I567" s="128"/>
    </row>
    <row r="568" spans="1:9" ht="30" hidden="1" customHeight="1">
      <c r="A568" s="120"/>
      <c r="B568" s="123"/>
      <c r="C568" s="19"/>
      <c r="D568" s="248"/>
      <c r="E568" s="125" t="s">
        <v>435</v>
      </c>
      <c r="F568" s="249"/>
      <c r="G568" s="241">
        <f t="shared" si="8"/>
        <v>0</v>
      </c>
      <c r="H568" s="117"/>
      <c r="I568" s="128"/>
    </row>
    <row r="569" spans="1:9" ht="24" hidden="1" customHeight="1">
      <c r="A569" s="120"/>
      <c r="B569" s="131" t="s">
        <v>26</v>
      </c>
      <c r="C569" s="19">
        <v>4</v>
      </c>
      <c r="D569" s="248">
        <v>2</v>
      </c>
      <c r="E569" s="125" t="s">
        <v>1095</v>
      </c>
      <c r="F569" s="255"/>
      <c r="G569" s="241">
        <f t="shared" si="8"/>
        <v>0</v>
      </c>
      <c r="H569" s="117"/>
      <c r="I569" s="128"/>
    </row>
    <row r="570" spans="1:9" ht="17.25" customHeight="1">
      <c r="A570" s="120"/>
      <c r="B570" s="123"/>
      <c r="C570" s="19"/>
      <c r="D570" s="248">
        <v>4819</v>
      </c>
      <c r="E570" s="125" t="s">
        <v>1096</v>
      </c>
      <c r="F570" s="249"/>
      <c r="G570" s="241">
        <f t="shared" si="8"/>
        <v>3000</v>
      </c>
      <c r="H570" s="117">
        <v>3000</v>
      </c>
      <c r="I570" s="128"/>
    </row>
    <row r="571" spans="1:9" ht="27" customHeight="1">
      <c r="A571" s="120"/>
      <c r="B571" s="123"/>
      <c r="C571" s="19"/>
      <c r="D571" s="248">
        <v>4819</v>
      </c>
      <c r="E571" s="125" t="s">
        <v>1097</v>
      </c>
      <c r="F571" s="249"/>
      <c r="G571" s="241">
        <f t="shared" si="8"/>
        <v>0</v>
      </c>
      <c r="H571" s="117"/>
      <c r="I571" s="128"/>
    </row>
    <row r="572" spans="1:9" ht="19.5" hidden="1" customHeight="1">
      <c r="A572" s="120">
        <v>2850</v>
      </c>
      <c r="B572" s="123"/>
      <c r="C572" s="19"/>
      <c r="D572" s="248">
        <v>4819</v>
      </c>
      <c r="E572" s="125" t="s">
        <v>1027</v>
      </c>
      <c r="F572" s="249"/>
      <c r="G572" s="241">
        <f t="shared" si="8"/>
        <v>0</v>
      </c>
      <c r="H572" s="117"/>
      <c r="I572" s="128"/>
    </row>
    <row r="573" spans="1:9" ht="28.5" hidden="1" customHeight="1">
      <c r="A573" s="120"/>
      <c r="B573" s="123"/>
      <c r="C573" s="19"/>
      <c r="D573" s="248">
        <v>4819</v>
      </c>
      <c r="E573" s="125" t="s">
        <v>1028</v>
      </c>
      <c r="F573" s="249"/>
      <c r="G573" s="241">
        <f t="shared" si="8"/>
        <v>0</v>
      </c>
      <c r="H573" s="117"/>
      <c r="I573" s="128"/>
    </row>
    <row r="574" spans="1:9" ht="27.75" hidden="1" customHeight="1">
      <c r="A574" s="120">
        <v>2851</v>
      </c>
      <c r="B574" s="131"/>
      <c r="C574" s="19"/>
      <c r="D574" s="248">
        <v>4819</v>
      </c>
      <c r="E574" s="125" t="s">
        <v>1104</v>
      </c>
      <c r="F574" s="138" t="s">
        <v>270</v>
      </c>
      <c r="G574" s="241">
        <f t="shared" si="8"/>
        <v>0</v>
      </c>
      <c r="H574" s="117"/>
      <c r="I574" s="128"/>
    </row>
    <row r="575" spans="1:9" ht="24" hidden="1" customHeight="1">
      <c r="A575" s="120"/>
      <c r="B575" s="123"/>
      <c r="C575" s="19"/>
      <c r="D575" s="248"/>
      <c r="E575" s="125" t="s">
        <v>1029</v>
      </c>
      <c r="F575" s="249"/>
      <c r="G575" s="241">
        <f t="shared" si="8"/>
        <v>0</v>
      </c>
      <c r="H575" s="117"/>
      <c r="I575" s="128"/>
    </row>
    <row r="576" spans="1:9" ht="21" hidden="1" customHeight="1">
      <c r="A576" s="120"/>
      <c r="B576" s="123"/>
      <c r="C576" s="19"/>
      <c r="D576" s="248"/>
      <c r="E576" s="125" t="s">
        <v>1030</v>
      </c>
      <c r="F576" s="249"/>
      <c r="G576" s="241">
        <f t="shared" si="8"/>
        <v>0</v>
      </c>
      <c r="H576" s="127"/>
      <c r="I576" s="128"/>
    </row>
    <row r="577" spans="1:9" ht="20.25" hidden="1" customHeight="1">
      <c r="A577" s="120"/>
      <c r="B577" s="123"/>
      <c r="C577" s="19"/>
      <c r="D577" s="248"/>
      <c r="E577" s="125" t="s">
        <v>435</v>
      </c>
      <c r="F577" s="249"/>
      <c r="G577" s="241">
        <f t="shared" si="8"/>
        <v>0</v>
      </c>
      <c r="H577" s="127"/>
      <c r="I577" s="128"/>
    </row>
    <row r="578" spans="1:9" ht="18.75" hidden="1" customHeight="1">
      <c r="A578" s="120">
        <v>2860</v>
      </c>
      <c r="B578" s="129" t="s">
        <v>26</v>
      </c>
      <c r="C578" s="166">
        <v>5</v>
      </c>
      <c r="D578" s="243">
        <v>0</v>
      </c>
      <c r="E578" s="262" t="s">
        <v>760</v>
      </c>
      <c r="F578" s="255" t="s">
        <v>271</v>
      </c>
      <c r="G578" s="241">
        <f t="shared" si="8"/>
        <v>0</v>
      </c>
      <c r="H578" s="127"/>
      <c r="I578" s="128"/>
    </row>
    <row r="579" spans="1:9" ht="21.75" hidden="1" customHeight="1">
      <c r="A579" s="120"/>
      <c r="B579" s="112"/>
      <c r="C579" s="166"/>
      <c r="D579" s="243"/>
      <c r="E579" s="125" t="s">
        <v>507</v>
      </c>
      <c r="F579" s="245"/>
      <c r="G579" s="241">
        <f t="shared" si="8"/>
        <v>0</v>
      </c>
      <c r="H579" s="246"/>
      <c r="I579" s="247"/>
    </row>
    <row r="580" spans="1:9" ht="33" hidden="1" customHeight="1">
      <c r="A580" s="120">
        <v>2861</v>
      </c>
      <c r="B580" s="129" t="s">
        <v>26</v>
      </c>
      <c r="C580" s="166">
        <v>5</v>
      </c>
      <c r="D580" s="243">
        <v>1</v>
      </c>
      <c r="E580" s="263" t="s">
        <v>760</v>
      </c>
      <c r="F580" s="138" t="s">
        <v>272</v>
      </c>
      <c r="G580" s="241">
        <f t="shared" si="8"/>
        <v>0</v>
      </c>
      <c r="H580" s="127"/>
      <c r="I580" s="128"/>
    </row>
    <row r="581" spans="1:9" ht="25.5" hidden="1" customHeight="1">
      <c r="A581" s="120"/>
      <c r="B581" s="123"/>
      <c r="C581" s="19"/>
      <c r="D581" s="248"/>
      <c r="E581" s="125" t="s">
        <v>1001</v>
      </c>
      <c r="F581" s="249"/>
      <c r="G581" s="241">
        <f t="shared" si="8"/>
        <v>0</v>
      </c>
      <c r="H581" s="127"/>
      <c r="I581" s="128"/>
    </row>
    <row r="582" spans="1:9" ht="22.5" hidden="1" customHeight="1">
      <c r="A582" s="120"/>
      <c r="B582" s="123"/>
      <c r="C582" s="19"/>
      <c r="D582" s="248"/>
      <c r="E582" s="125" t="s">
        <v>435</v>
      </c>
      <c r="F582" s="249"/>
      <c r="G582" s="241">
        <f t="shared" si="8"/>
        <v>0</v>
      </c>
      <c r="H582" s="127"/>
      <c r="I582" s="128"/>
    </row>
    <row r="583" spans="1:9" ht="24" hidden="1" customHeight="1">
      <c r="A583" s="120"/>
      <c r="B583" s="123"/>
      <c r="C583" s="19"/>
      <c r="D583" s="248"/>
      <c r="E583" s="125" t="s">
        <v>435</v>
      </c>
      <c r="F583" s="249"/>
      <c r="G583" s="241">
        <f t="shared" si="8"/>
        <v>0</v>
      </c>
      <c r="H583" s="127"/>
      <c r="I583" s="128"/>
    </row>
    <row r="584" spans="1:9" ht="18" hidden="1" customHeight="1">
      <c r="A584" s="120">
        <v>2900</v>
      </c>
      <c r="B584" s="129" t="s">
        <v>26</v>
      </c>
      <c r="C584" s="166">
        <v>6</v>
      </c>
      <c r="D584" s="243">
        <v>0</v>
      </c>
      <c r="E584" s="262" t="s">
        <v>688</v>
      </c>
      <c r="F584" s="255" t="s">
        <v>335</v>
      </c>
      <c r="G584" s="241">
        <f t="shared" si="8"/>
        <v>0</v>
      </c>
      <c r="H584" s="127"/>
      <c r="I584" s="128"/>
    </row>
    <row r="585" spans="1:9" ht="27.75" hidden="1" customHeight="1">
      <c r="A585" s="111"/>
      <c r="B585" s="112"/>
      <c r="C585" s="166"/>
      <c r="D585" s="243"/>
      <c r="E585" s="125" t="s">
        <v>507</v>
      </c>
      <c r="F585" s="245"/>
      <c r="G585" s="241">
        <f t="shared" si="8"/>
        <v>0</v>
      </c>
      <c r="H585" s="246"/>
      <c r="I585" s="247"/>
    </row>
    <row r="586" spans="1:9" ht="33.75" hidden="1" customHeight="1">
      <c r="A586" s="120">
        <v>2910</v>
      </c>
      <c r="B586" s="131" t="s">
        <v>26</v>
      </c>
      <c r="C586" s="19">
        <v>6</v>
      </c>
      <c r="D586" s="248">
        <v>1</v>
      </c>
      <c r="E586" s="263" t="s">
        <v>688</v>
      </c>
      <c r="F586" s="138" t="s">
        <v>336</v>
      </c>
      <c r="G586" s="241">
        <f t="shared" si="8"/>
        <v>0</v>
      </c>
      <c r="H586" s="127"/>
      <c r="I586" s="128"/>
    </row>
    <row r="587" spans="1:9" ht="23.25" hidden="1" customHeight="1">
      <c r="A587" s="120"/>
      <c r="B587" s="123"/>
      <c r="C587" s="19"/>
      <c r="D587" s="248">
        <v>4819</v>
      </c>
      <c r="E587" s="125"/>
      <c r="F587" s="249"/>
      <c r="G587" s="241">
        <f t="shared" si="8"/>
        <v>0</v>
      </c>
      <c r="H587" s="127"/>
      <c r="I587" s="128"/>
    </row>
    <row r="588" spans="1:9" ht="26.25" hidden="1" customHeight="1">
      <c r="A588" s="120">
        <v>2911</v>
      </c>
      <c r="B588" s="123"/>
      <c r="C588" s="19"/>
      <c r="D588" s="248">
        <v>4819</v>
      </c>
      <c r="E588" s="125"/>
      <c r="F588" s="249"/>
      <c r="G588" s="241">
        <f t="shared" ref="G588:G651" si="9">H588+I588</f>
        <v>0</v>
      </c>
      <c r="H588" s="127"/>
      <c r="I588" s="128"/>
    </row>
    <row r="589" spans="1:9" ht="33" hidden="1" customHeight="1">
      <c r="A589" s="120"/>
      <c r="B589" s="123"/>
      <c r="C589" s="19"/>
      <c r="D589" s="248"/>
      <c r="E589" s="125" t="s">
        <v>435</v>
      </c>
      <c r="F589" s="249"/>
      <c r="G589" s="241">
        <f t="shared" si="9"/>
        <v>0</v>
      </c>
      <c r="H589" s="127"/>
      <c r="I589" s="128"/>
    </row>
    <row r="590" spans="1:9" ht="41.25" customHeight="1">
      <c r="A590" s="120">
        <v>2900</v>
      </c>
      <c r="B590" s="129" t="s">
        <v>27</v>
      </c>
      <c r="C590" s="166">
        <v>0</v>
      </c>
      <c r="D590" s="243">
        <v>0</v>
      </c>
      <c r="E590" s="130" t="s">
        <v>621</v>
      </c>
      <c r="F590" s="126" t="s">
        <v>337</v>
      </c>
      <c r="G590" s="239">
        <f t="shared" si="9"/>
        <v>540500</v>
      </c>
      <c r="H590" s="132">
        <f>H592+H642</f>
        <v>540500</v>
      </c>
      <c r="I590" s="128"/>
    </row>
    <row r="591" spans="1:9">
      <c r="A591" s="120"/>
      <c r="B591" s="112"/>
      <c r="C591" s="66"/>
      <c r="D591" s="238"/>
      <c r="E591" s="125" t="s">
        <v>512</v>
      </c>
      <c r="F591" s="116"/>
      <c r="G591" s="241">
        <f t="shared" si="9"/>
        <v>0</v>
      </c>
      <c r="H591" s="118"/>
      <c r="I591" s="242"/>
    </row>
    <row r="592" spans="1:9" ht="36.75" customHeight="1">
      <c r="A592" s="120">
        <v>2910</v>
      </c>
      <c r="B592" s="129" t="s">
        <v>27</v>
      </c>
      <c r="C592" s="166">
        <v>1</v>
      </c>
      <c r="D592" s="243">
        <v>0</v>
      </c>
      <c r="E592" s="244" t="s">
        <v>689</v>
      </c>
      <c r="F592" s="245" t="s">
        <v>338</v>
      </c>
      <c r="G592" s="241">
        <f t="shared" si="9"/>
        <v>394500</v>
      </c>
      <c r="H592" s="118">
        <v>394500</v>
      </c>
      <c r="I592" s="128"/>
    </row>
    <row r="593" spans="1:11">
      <c r="A593" s="120"/>
      <c r="B593" s="112"/>
      <c r="C593" s="166"/>
      <c r="D593" s="243"/>
      <c r="E593" s="125" t="s">
        <v>507</v>
      </c>
      <c r="F593" s="245"/>
      <c r="G593" s="241">
        <f t="shared" si="9"/>
        <v>0</v>
      </c>
      <c r="H593" s="127"/>
      <c r="I593" s="247"/>
      <c r="K593" s="276"/>
    </row>
    <row r="594" spans="1:11" ht="27" customHeight="1">
      <c r="A594" s="120">
        <v>2911</v>
      </c>
      <c r="B594" s="129" t="s">
        <v>27</v>
      </c>
      <c r="C594" s="166">
        <v>1</v>
      </c>
      <c r="D594" s="243">
        <v>1</v>
      </c>
      <c r="E594" s="125" t="s">
        <v>690</v>
      </c>
      <c r="F594" s="138" t="s">
        <v>339</v>
      </c>
      <c r="G594" s="241">
        <f t="shared" si="9"/>
        <v>394500</v>
      </c>
      <c r="H594" s="127">
        <f>H596+H597+H598+H599+H600+H601+H602+H603+H604+H605+H606</f>
        <v>394500</v>
      </c>
      <c r="I594" s="128"/>
    </row>
    <row r="595" spans="1:11" ht="13.5">
      <c r="A595" s="120"/>
      <c r="B595" s="123"/>
      <c r="C595" s="19"/>
      <c r="D595" s="248"/>
      <c r="E595" s="125" t="s">
        <v>512</v>
      </c>
      <c r="F595" s="249"/>
      <c r="G595" s="241">
        <f t="shared" si="9"/>
        <v>0</v>
      </c>
      <c r="H595" s="127"/>
      <c r="I595" s="128"/>
    </row>
    <row r="596" spans="1:11" ht="27" customHeight="1">
      <c r="A596" s="120"/>
      <c r="B596" s="123"/>
      <c r="C596" s="19"/>
      <c r="D596" s="248">
        <v>4511</v>
      </c>
      <c r="E596" s="125" t="s">
        <v>1031</v>
      </c>
      <c r="F596" s="249"/>
      <c r="G596" s="241">
        <f t="shared" si="9"/>
        <v>52000</v>
      </c>
      <c r="H596" s="127">
        <v>52000</v>
      </c>
      <c r="I596" s="128"/>
    </row>
    <row r="597" spans="1:11" ht="26.25" customHeight="1">
      <c r="A597" s="120"/>
      <c r="B597" s="123"/>
      <c r="C597" s="19"/>
      <c r="D597" s="248">
        <v>4511</v>
      </c>
      <c r="E597" s="125" t="s">
        <v>1098</v>
      </c>
      <c r="F597" s="249"/>
      <c r="G597" s="241">
        <f t="shared" si="9"/>
        <v>55000</v>
      </c>
      <c r="H597" s="127">
        <v>55000</v>
      </c>
      <c r="I597" s="128"/>
    </row>
    <row r="598" spans="1:11" ht="21.75" customHeight="1">
      <c r="A598" s="120"/>
      <c r="B598" s="123"/>
      <c r="C598" s="19"/>
      <c r="D598" s="248">
        <v>4511</v>
      </c>
      <c r="E598" s="125" t="s">
        <v>1099</v>
      </c>
      <c r="F598" s="249"/>
      <c r="G598" s="241">
        <f t="shared" si="9"/>
        <v>64000</v>
      </c>
      <c r="H598" s="127">
        <v>64000</v>
      </c>
      <c r="I598" s="128"/>
    </row>
    <row r="599" spans="1:11" ht="21" customHeight="1">
      <c r="A599" s="120"/>
      <c r="B599" s="123"/>
      <c r="C599" s="19"/>
      <c r="D599" s="248">
        <v>4511</v>
      </c>
      <c r="E599" s="125" t="s">
        <v>1100</v>
      </c>
      <c r="F599" s="249"/>
      <c r="G599" s="241">
        <f t="shared" si="9"/>
        <v>48000</v>
      </c>
      <c r="H599" s="127">
        <v>48000</v>
      </c>
      <c r="I599" s="128"/>
    </row>
    <row r="600" spans="1:11" ht="25.5" customHeight="1">
      <c r="A600" s="120"/>
      <c r="B600" s="123"/>
      <c r="C600" s="19"/>
      <c r="D600" s="248">
        <v>4511</v>
      </c>
      <c r="E600" s="125" t="s">
        <v>1032</v>
      </c>
      <c r="F600" s="249"/>
      <c r="G600" s="241">
        <f t="shared" si="9"/>
        <v>25000</v>
      </c>
      <c r="H600" s="127">
        <v>25000</v>
      </c>
      <c r="I600" s="128"/>
    </row>
    <row r="601" spans="1:11" ht="30" customHeight="1">
      <c r="A601" s="120"/>
      <c r="B601" s="123"/>
      <c r="C601" s="19"/>
      <c r="D601" s="248">
        <v>4511</v>
      </c>
      <c r="E601" s="125" t="s">
        <v>1033</v>
      </c>
      <c r="F601" s="249"/>
      <c r="G601" s="241">
        <f t="shared" si="9"/>
        <v>22000</v>
      </c>
      <c r="H601" s="127">
        <v>22000</v>
      </c>
      <c r="I601" s="128"/>
    </row>
    <row r="602" spans="1:11" ht="27.75" customHeight="1">
      <c r="A602" s="120"/>
      <c r="B602" s="123"/>
      <c r="C602" s="19"/>
      <c r="D602" s="248">
        <v>4511</v>
      </c>
      <c r="E602" s="125" t="s">
        <v>1034</v>
      </c>
      <c r="F602" s="249"/>
      <c r="G602" s="241">
        <f t="shared" si="9"/>
        <v>38000</v>
      </c>
      <c r="H602" s="127">
        <v>38000</v>
      </c>
      <c r="I602" s="128"/>
    </row>
    <row r="603" spans="1:11" ht="36.75" customHeight="1">
      <c r="A603" s="120"/>
      <c r="B603" s="123"/>
      <c r="C603" s="19"/>
      <c r="D603" s="248">
        <v>4511</v>
      </c>
      <c r="E603" s="125" t="s">
        <v>1035</v>
      </c>
      <c r="F603" s="249"/>
      <c r="G603" s="241">
        <f t="shared" si="9"/>
        <v>16500</v>
      </c>
      <c r="H603" s="127">
        <v>16500</v>
      </c>
      <c r="I603" s="128"/>
    </row>
    <row r="604" spans="1:11" ht="33" customHeight="1">
      <c r="A604" s="120"/>
      <c r="B604" s="123"/>
      <c r="C604" s="19"/>
      <c r="D604" s="248">
        <v>4511</v>
      </c>
      <c r="E604" s="125" t="s">
        <v>1036</v>
      </c>
      <c r="F604" s="249"/>
      <c r="G604" s="241">
        <f t="shared" si="9"/>
        <v>30000</v>
      </c>
      <c r="H604" s="127">
        <v>30000</v>
      </c>
      <c r="I604" s="128"/>
    </row>
    <row r="605" spans="1:11" ht="24" customHeight="1">
      <c r="A605" s="120"/>
      <c r="B605" s="123"/>
      <c r="C605" s="19"/>
      <c r="D605" s="248">
        <v>4511</v>
      </c>
      <c r="E605" s="125" t="s">
        <v>1037</v>
      </c>
      <c r="F605" s="138" t="s">
        <v>340</v>
      </c>
      <c r="G605" s="241">
        <f t="shared" si="9"/>
        <v>11000</v>
      </c>
      <c r="H605" s="127">
        <v>11000</v>
      </c>
      <c r="I605" s="128"/>
    </row>
    <row r="606" spans="1:11" ht="21.75" customHeight="1">
      <c r="A606" s="120"/>
      <c r="B606" s="131"/>
      <c r="C606" s="19"/>
      <c r="D606" s="248">
        <v>4511</v>
      </c>
      <c r="E606" s="125" t="s">
        <v>1038</v>
      </c>
      <c r="F606" s="138" t="s">
        <v>340</v>
      </c>
      <c r="G606" s="241">
        <f t="shared" si="9"/>
        <v>33000</v>
      </c>
      <c r="H606" s="127">
        <v>33000</v>
      </c>
      <c r="I606" s="128"/>
      <c r="K606" s="276"/>
    </row>
    <row r="607" spans="1:11" ht="13.5" hidden="1">
      <c r="A607" s="120"/>
      <c r="B607" s="123"/>
      <c r="C607" s="19"/>
      <c r="D607" s="248"/>
      <c r="E607" s="125"/>
      <c r="F607" s="249"/>
      <c r="G607" s="241">
        <f t="shared" si="9"/>
        <v>0</v>
      </c>
      <c r="H607" s="127"/>
      <c r="I607" s="128"/>
    </row>
    <row r="608" spans="1:11" ht="13.5" hidden="1">
      <c r="A608" s="120"/>
      <c r="B608" s="123"/>
      <c r="C608" s="19"/>
      <c r="D608" s="248"/>
      <c r="E608" s="125" t="s">
        <v>435</v>
      </c>
      <c r="F608" s="249"/>
      <c r="G608" s="241">
        <f t="shared" si="9"/>
        <v>0</v>
      </c>
      <c r="H608" s="127"/>
      <c r="I608" s="128"/>
    </row>
    <row r="609" spans="1:9" ht="13.5" hidden="1">
      <c r="A609" s="120"/>
      <c r="B609" s="123"/>
      <c r="C609" s="19"/>
      <c r="D609" s="248"/>
      <c r="E609" s="125" t="s">
        <v>435</v>
      </c>
      <c r="F609" s="249"/>
      <c r="G609" s="241">
        <f t="shared" si="9"/>
        <v>0</v>
      </c>
      <c r="H609" s="127"/>
      <c r="I609" s="128"/>
    </row>
    <row r="610" spans="1:9" hidden="1">
      <c r="A610" s="120">
        <v>2922</v>
      </c>
      <c r="B610" s="129" t="s">
        <v>27</v>
      </c>
      <c r="C610" s="166">
        <v>2</v>
      </c>
      <c r="D610" s="243">
        <v>0</v>
      </c>
      <c r="E610" s="244" t="s">
        <v>692</v>
      </c>
      <c r="F610" s="245" t="s">
        <v>341</v>
      </c>
      <c r="G610" s="241">
        <f t="shared" si="9"/>
        <v>0</v>
      </c>
      <c r="H610" s="127"/>
      <c r="I610" s="128"/>
    </row>
    <row r="611" spans="1:9" hidden="1">
      <c r="A611" s="120"/>
      <c r="B611" s="112"/>
      <c r="C611" s="166"/>
      <c r="D611" s="243"/>
      <c r="E611" s="125" t="s">
        <v>507</v>
      </c>
      <c r="F611" s="245"/>
      <c r="G611" s="241">
        <f t="shared" si="9"/>
        <v>0</v>
      </c>
      <c r="H611" s="127"/>
      <c r="I611" s="247"/>
    </row>
    <row r="612" spans="1:9" ht="0.75" hidden="1" customHeight="1">
      <c r="A612" s="120"/>
      <c r="B612" s="131" t="s">
        <v>27</v>
      </c>
      <c r="C612" s="19">
        <v>2</v>
      </c>
      <c r="D612" s="248">
        <v>2</v>
      </c>
      <c r="E612" s="244" t="s">
        <v>1039</v>
      </c>
      <c r="F612" s="138" t="s">
        <v>342</v>
      </c>
      <c r="G612" s="241">
        <f t="shared" si="9"/>
        <v>0</v>
      </c>
      <c r="H612" s="246"/>
      <c r="I612" s="128"/>
    </row>
    <row r="613" spans="1:9" ht="15" hidden="1" customHeight="1">
      <c r="A613" s="120"/>
      <c r="B613" s="123"/>
      <c r="C613" s="19"/>
      <c r="D613" s="248">
        <v>4638</v>
      </c>
      <c r="E613" s="125" t="s">
        <v>985</v>
      </c>
      <c r="F613" s="249"/>
      <c r="G613" s="241">
        <f t="shared" si="9"/>
        <v>0</v>
      </c>
      <c r="H613" s="127"/>
      <c r="I613" s="128"/>
    </row>
    <row r="614" spans="1:9" ht="15" hidden="1" customHeight="1">
      <c r="A614" s="120">
        <v>2930</v>
      </c>
      <c r="B614" s="123"/>
      <c r="C614" s="19"/>
      <c r="D614" s="248"/>
      <c r="E614" s="125" t="s">
        <v>435</v>
      </c>
      <c r="F614" s="249"/>
      <c r="G614" s="241">
        <f t="shared" si="9"/>
        <v>0</v>
      </c>
      <c r="H614" s="127"/>
      <c r="I614" s="128"/>
    </row>
    <row r="615" spans="1:9" ht="15" hidden="1" customHeight="1">
      <c r="A615" s="120"/>
      <c r="B615" s="123"/>
      <c r="C615" s="19"/>
      <c r="D615" s="248"/>
      <c r="E615" s="125"/>
      <c r="F615" s="249"/>
      <c r="G615" s="241">
        <f t="shared" si="9"/>
        <v>0</v>
      </c>
      <c r="H615" s="127"/>
      <c r="I615" s="128"/>
    </row>
    <row r="616" spans="1:9" ht="15" hidden="1" customHeight="1">
      <c r="A616" s="120">
        <v>2931</v>
      </c>
      <c r="B616" s="131"/>
      <c r="C616" s="19"/>
      <c r="D616" s="248">
        <v>5113</v>
      </c>
      <c r="E616" s="125"/>
      <c r="F616" s="138" t="s">
        <v>343</v>
      </c>
      <c r="G616" s="241">
        <f t="shared" si="9"/>
        <v>0</v>
      </c>
      <c r="H616" s="127"/>
      <c r="I616" s="128"/>
    </row>
    <row r="617" spans="1:9" ht="15" hidden="1" customHeight="1">
      <c r="A617" s="120"/>
      <c r="B617" s="123"/>
      <c r="C617" s="19"/>
      <c r="D617" s="248">
        <v>5112</v>
      </c>
      <c r="E617" s="125"/>
      <c r="F617" s="249"/>
      <c r="G617" s="241">
        <f t="shared" si="9"/>
        <v>0</v>
      </c>
      <c r="H617" s="127"/>
      <c r="I617" s="128"/>
    </row>
    <row r="618" spans="1:9" ht="15" hidden="1" customHeight="1">
      <c r="A618" s="120"/>
      <c r="B618" s="123"/>
      <c r="C618" s="19"/>
      <c r="D618" s="248">
        <v>4511</v>
      </c>
      <c r="E618" s="125"/>
      <c r="F618" s="249"/>
      <c r="G618" s="241">
        <f t="shared" si="9"/>
        <v>0</v>
      </c>
      <c r="H618" s="127"/>
      <c r="I618" s="128"/>
    </row>
    <row r="619" spans="1:9" ht="15" hidden="1" customHeight="1">
      <c r="A619" s="120"/>
      <c r="B619" s="123"/>
      <c r="C619" s="19"/>
      <c r="D619" s="248">
        <v>4511</v>
      </c>
      <c r="E619" s="125"/>
      <c r="F619" s="249"/>
      <c r="G619" s="241">
        <f t="shared" si="9"/>
        <v>0</v>
      </c>
      <c r="H619" s="127"/>
      <c r="I619" s="128"/>
    </row>
    <row r="620" spans="1:9" ht="15" hidden="1" customHeight="1">
      <c r="A620" s="120">
        <v>2932</v>
      </c>
      <c r="B620" s="129" t="s">
        <v>27</v>
      </c>
      <c r="C620" s="166">
        <v>3</v>
      </c>
      <c r="D620" s="243">
        <v>0</v>
      </c>
      <c r="E620" s="244" t="s">
        <v>695</v>
      </c>
      <c r="F620" s="245" t="s">
        <v>344</v>
      </c>
      <c r="G620" s="241">
        <f t="shared" si="9"/>
        <v>0</v>
      </c>
      <c r="H620" s="127"/>
      <c r="I620" s="128"/>
    </row>
    <row r="621" spans="1:9" ht="35.25" hidden="1" customHeight="1">
      <c r="A621" s="120"/>
      <c r="B621" s="112"/>
      <c r="C621" s="166"/>
      <c r="D621" s="243"/>
      <c r="E621" s="125" t="s">
        <v>507</v>
      </c>
      <c r="F621" s="245"/>
      <c r="G621" s="241">
        <f t="shared" si="9"/>
        <v>0</v>
      </c>
      <c r="H621" s="127"/>
      <c r="I621" s="247"/>
    </row>
    <row r="622" spans="1:9" ht="15" hidden="1" customHeight="1">
      <c r="A622" s="120"/>
      <c r="B622" s="131" t="s">
        <v>27</v>
      </c>
      <c r="C622" s="19">
        <v>3</v>
      </c>
      <c r="D622" s="248">
        <v>1</v>
      </c>
      <c r="E622" s="125" t="s">
        <v>696</v>
      </c>
      <c r="F622" s="138" t="s">
        <v>345</v>
      </c>
      <c r="G622" s="241">
        <f t="shared" si="9"/>
        <v>0</v>
      </c>
      <c r="H622" s="246"/>
      <c r="I622" s="128"/>
    </row>
    <row r="623" spans="1:9" ht="15" hidden="1" customHeight="1">
      <c r="A623" s="120"/>
      <c r="B623" s="123"/>
      <c r="C623" s="19"/>
      <c r="D623" s="248"/>
      <c r="E623" s="125" t="s">
        <v>1001</v>
      </c>
      <c r="F623" s="249"/>
      <c r="G623" s="241">
        <f t="shared" si="9"/>
        <v>0</v>
      </c>
      <c r="H623" s="127"/>
      <c r="I623" s="128"/>
    </row>
    <row r="624" spans="1:9" ht="15" hidden="1" customHeight="1">
      <c r="A624" s="120">
        <v>2940</v>
      </c>
      <c r="B624" s="123"/>
      <c r="C624" s="19"/>
      <c r="D624" s="248"/>
      <c r="E624" s="125" t="s">
        <v>435</v>
      </c>
      <c r="F624" s="249"/>
      <c r="G624" s="241">
        <f t="shared" si="9"/>
        <v>0</v>
      </c>
      <c r="H624" s="127"/>
      <c r="I624" s="128"/>
    </row>
    <row r="625" spans="1:9" ht="15" hidden="1" customHeight="1">
      <c r="A625" s="120"/>
      <c r="B625" s="123"/>
      <c r="C625" s="19"/>
      <c r="D625" s="248"/>
      <c r="E625" s="125" t="s">
        <v>435</v>
      </c>
      <c r="F625" s="249"/>
      <c r="G625" s="241">
        <f t="shared" si="9"/>
        <v>0</v>
      </c>
      <c r="H625" s="127"/>
      <c r="I625" s="128"/>
    </row>
    <row r="626" spans="1:9" ht="15" hidden="1" customHeight="1">
      <c r="A626" s="120">
        <v>2941</v>
      </c>
      <c r="B626" s="131" t="s">
        <v>27</v>
      </c>
      <c r="C626" s="19">
        <v>3</v>
      </c>
      <c r="D626" s="248">
        <v>2</v>
      </c>
      <c r="E626" s="125" t="s">
        <v>697</v>
      </c>
      <c r="F626" s="138"/>
      <c r="G626" s="241">
        <f t="shared" si="9"/>
        <v>0</v>
      </c>
      <c r="H626" s="127"/>
      <c r="I626" s="128"/>
    </row>
    <row r="627" spans="1:9" ht="15" hidden="1" customHeight="1">
      <c r="A627" s="120"/>
      <c r="B627" s="123"/>
      <c r="C627" s="19"/>
      <c r="D627" s="248"/>
      <c r="E627" s="125" t="s">
        <v>1001</v>
      </c>
      <c r="F627" s="249"/>
      <c r="G627" s="241">
        <f t="shared" si="9"/>
        <v>0</v>
      </c>
      <c r="H627" s="127"/>
      <c r="I627" s="128"/>
    </row>
    <row r="628" spans="1:9" ht="15" hidden="1" customHeight="1">
      <c r="A628" s="120"/>
      <c r="B628" s="123"/>
      <c r="C628" s="19"/>
      <c r="D628" s="248"/>
      <c r="E628" s="125" t="s">
        <v>435</v>
      </c>
      <c r="F628" s="249"/>
      <c r="G628" s="241">
        <f t="shared" si="9"/>
        <v>0</v>
      </c>
      <c r="H628" s="127"/>
      <c r="I628" s="128"/>
    </row>
    <row r="629" spans="1:9" ht="15" hidden="1" customHeight="1">
      <c r="A629" s="120"/>
      <c r="B629" s="123"/>
      <c r="C629" s="19"/>
      <c r="D629" s="248"/>
      <c r="E629" s="125" t="s">
        <v>435</v>
      </c>
      <c r="F629" s="249"/>
      <c r="G629" s="241">
        <f t="shared" si="9"/>
        <v>0</v>
      </c>
      <c r="H629" s="127"/>
      <c r="I629" s="128"/>
    </row>
    <row r="630" spans="1:9" ht="15" hidden="1" customHeight="1">
      <c r="A630" s="120"/>
      <c r="B630" s="129" t="s">
        <v>27</v>
      </c>
      <c r="C630" s="166">
        <v>4</v>
      </c>
      <c r="D630" s="243">
        <v>0</v>
      </c>
      <c r="E630" s="244" t="s">
        <v>698</v>
      </c>
      <c r="F630" s="245" t="s">
        <v>346</v>
      </c>
      <c r="G630" s="241">
        <f t="shared" si="9"/>
        <v>0</v>
      </c>
      <c r="H630" s="127"/>
      <c r="I630" s="128"/>
    </row>
    <row r="631" spans="1:9" ht="15" hidden="1" customHeight="1">
      <c r="A631" s="120"/>
      <c r="B631" s="112"/>
      <c r="C631" s="166"/>
      <c r="D631" s="243"/>
      <c r="E631" s="125" t="s">
        <v>507</v>
      </c>
      <c r="F631" s="245"/>
      <c r="G631" s="241">
        <f t="shared" si="9"/>
        <v>0</v>
      </c>
      <c r="H631" s="127"/>
      <c r="I631" s="247"/>
    </row>
    <row r="632" spans="1:9" ht="15" hidden="1" customHeight="1">
      <c r="A632" s="120">
        <v>2942</v>
      </c>
      <c r="B632" s="131" t="s">
        <v>27</v>
      </c>
      <c r="C632" s="19">
        <v>4</v>
      </c>
      <c r="D632" s="248">
        <v>1</v>
      </c>
      <c r="E632" s="125" t="s">
        <v>699</v>
      </c>
      <c r="F632" s="138" t="s">
        <v>347</v>
      </c>
      <c r="G632" s="241">
        <f t="shared" si="9"/>
        <v>0</v>
      </c>
      <c r="H632" s="246"/>
      <c r="I632" s="128"/>
    </row>
    <row r="633" spans="1:9" ht="15" hidden="1" customHeight="1">
      <c r="A633" s="120"/>
      <c r="B633" s="123"/>
      <c r="C633" s="19"/>
      <c r="D633" s="248"/>
      <c r="E633" s="125" t="s">
        <v>1001</v>
      </c>
      <c r="F633" s="249"/>
      <c r="G633" s="241">
        <f t="shared" si="9"/>
        <v>0</v>
      </c>
      <c r="H633" s="127"/>
      <c r="I633" s="128"/>
    </row>
    <row r="634" spans="1:9" ht="15" hidden="1" customHeight="1">
      <c r="A634" s="120"/>
      <c r="B634" s="123"/>
      <c r="C634" s="19"/>
      <c r="D634" s="248"/>
      <c r="E634" s="125" t="s">
        <v>435</v>
      </c>
      <c r="F634" s="249"/>
      <c r="G634" s="241">
        <f t="shared" si="9"/>
        <v>0</v>
      </c>
      <c r="H634" s="127"/>
      <c r="I634" s="128"/>
    </row>
    <row r="635" spans="1:9" ht="13.5" hidden="1">
      <c r="A635" s="120"/>
      <c r="B635" s="123"/>
      <c r="C635" s="19"/>
      <c r="D635" s="248"/>
      <c r="E635" s="125"/>
      <c r="F635" s="249"/>
      <c r="G635" s="241">
        <f t="shared" si="9"/>
        <v>0</v>
      </c>
      <c r="H635" s="127"/>
      <c r="I635" s="249"/>
    </row>
    <row r="636" spans="1:9" ht="13.5" hidden="1">
      <c r="A636" s="120">
        <v>2950</v>
      </c>
      <c r="B636" s="123"/>
      <c r="C636" s="19"/>
      <c r="D636" s="248"/>
      <c r="E636" s="125"/>
      <c r="F636" s="249"/>
      <c r="G636" s="241">
        <f t="shared" si="9"/>
        <v>0</v>
      </c>
      <c r="H636" s="127"/>
      <c r="I636" s="264"/>
    </row>
    <row r="637" spans="1:9" ht="13.5" hidden="1">
      <c r="A637" s="120"/>
      <c r="B637" s="123"/>
      <c r="C637" s="19"/>
      <c r="D637" s="248">
        <v>4511</v>
      </c>
      <c r="E637" s="125" t="s">
        <v>986</v>
      </c>
      <c r="F637" s="249"/>
      <c r="G637" s="241">
        <f t="shared" si="9"/>
        <v>0</v>
      </c>
      <c r="H637" s="127"/>
      <c r="I637" s="128"/>
    </row>
    <row r="638" spans="1:9" ht="13.5" hidden="1">
      <c r="A638" s="120">
        <v>2951</v>
      </c>
      <c r="B638" s="131" t="s">
        <v>27</v>
      </c>
      <c r="C638" s="19">
        <v>2</v>
      </c>
      <c r="D638" s="248">
        <v>4511</v>
      </c>
      <c r="E638" s="125" t="s">
        <v>987</v>
      </c>
      <c r="F638" s="138" t="s">
        <v>348</v>
      </c>
      <c r="G638" s="241">
        <f t="shared" si="9"/>
        <v>0</v>
      </c>
      <c r="H638" s="127"/>
      <c r="I638" s="128"/>
    </row>
    <row r="639" spans="1:9" ht="13.5" hidden="1">
      <c r="A639" s="120"/>
      <c r="B639" s="123"/>
      <c r="C639" s="19"/>
      <c r="D639" s="248">
        <v>4511</v>
      </c>
      <c r="E639" s="125"/>
      <c r="F639" s="249"/>
      <c r="G639" s="241">
        <f t="shared" si="9"/>
        <v>0</v>
      </c>
      <c r="H639" s="127"/>
      <c r="I639" s="128"/>
    </row>
    <row r="640" spans="1:9" ht="13.5" hidden="1">
      <c r="A640" s="120"/>
      <c r="B640" s="123" t="s">
        <v>27</v>
      </c>
      <c r="C640" s="19">
        <v>3</v>
      </c>
      <c r="D640" s="248">
        <v>1</v>
      </c>
      <c r="E640" s="125"/>
      <c r="F640" s="249"/>
      <c r="G640" s="241">
        <f t="shared" si="9"/>
        <v>0</v>
      </c>
      <c r="H640" s="127"/>
      <c r="I640" s="128"/>
    </row>
    <row r="641" spans="1:9" ht="13.5" hidden="1">
      <c r="A641" s="120"/>
      <c r="B641" s="123"/>
      <c r="C641" s="19"/>
      <c r="D641" s="248">
        <v>4511</v>
      </c>
      <c r="E641" s="125"/>
      <c r="F641" s="249"/>
      <c r="G641" s="241">
        <f t="shared" si="9"/>
        <v>0</v>
      </c>
      <c r="H641" s="127"/>
      <c r="I641" s="128"/>
    </row>
    <row r="642" spans="1:9" ht="29.25" customHeight="1">
      <c r="A642" s="120">
        <v>2950</v>
      </c>
      <c r="B642" s="129" t="s">
        <v>27</v>
      </c>
      <c r="C642" s="166">
        <v>5</v>
      </c>
      <c r="D642" s="243">
        <v>0</v>
      </c>
      <c r="E642" s="244" t="s">
        <v>701</v>
      </c>
      <c r="F642" s="245" t="s">
        <v>349</v>
      </c>
      <c r="G642" s="241">
        <f t="shared" si="9"/>
        <v>146000</v>
      </c>
      <c r="H642" s="117">
        <f>H644</f>
        <v>146000</v>
      </c>
      <c r="I642" s="128"/>
    </row>
    <row r="643" spans="1:9">
      <c r="A643" s="120"/>
      <c r="B643" s="112"/>
      <c r="C643" s="166"/>
      <c r="D643" s="243"/>
      <c r="E643" s="125" t="s">
        <v>507</v>
      </c>
      <c r="F643" s="245"/>
      <c r="G643" s="241">
        <f t="shared" si="9"/>
        <v>0</v>
      </c>
      <c r="H643" s="261"/>
      <c r="I643" s="247"/>
    </row>
    <row r="644" spans="1:9" ht="31.5" customHeight="1">
      <c r="A644" s="120">
        <v>2951</v>
      </c>
      <c r="B644" s="131" t="s">
        <v>27</v>
      </c>
      <c r="C644" s="19">
        <v>5</v>
      </c>
      <c r="D644" s="248">
        <v>1</v>
      </c>
      <c r="E644" s="125" t="s">
        <v>702</v>
      </c>
      <c r="F644" s="245"/>
      <c r="G644" s="241">
        <f t="shared" si="9"/>
        <v>146000</v>
      </c>
      <c r="H644" s="117">
        <f>H646+H647+H648+H649</f>
        <v>146000</v>
      </c>
      <c r="I644" s="128"/>
    </row>
    <row r="645" spans="1:9" ht="13.5">
      <c r="A645" s="120"/>
      <c r="B645" s="123"/>
      <c r="C645" s="19"/>
      <c r="D645" s="248"/>
      <c r="E645" s="125" t="s">
        <v>512</v>
      </c>
      <c r="F645" s="249"/>
      <c r="G645" s="241">
        <f t="shared" si="9"/>
        <v>0</v>
      </c>
      <c r="H645" s="117"/>
      <c r="I645" s="128"/>
    </row>
    <row r="646" spans="1:9" ht="21" customHeight="1">
      <c r="A646" s="120"/>
      <c r="B646" s="123"/>
      <c r="C646" s="19"/>
      <c r="D646" s="248">
        <v>4511</v>
      </c>
      <c r="E646" s="125" t="s">
        <v>1040</v>
      </c>
      <c r="F646" s="249"/>
      <c r="G646" s="241">
        <f t="shared" si="9"/>
        <v>51000</v>
      </c>
      <c r="H646" s="127">
        <v>51000</v>
      </c>
      <c r="I646" s="128"/>
    </row>
    <row r="647" spans="1:9" ht="24" customHeight="1">
      <c r="A647" s="120"/>
      <c r="B647" s="123"/>
      <c r="C647" s="19"/>
      <c r="D647" s="248">
        <v>4511</v>
      </c>
      <c r="E647" s="125" t="s">
        <v>1041</v>
      </c>
      <c r="F647" s="249"/>
      <c r="G647" s="241">
        <f t="shared" si="9"/>
        <v>28000</v>
      </c>
      <c r="H647" s="127">
        <v>28000</v>
      </c>
      <c r="I647" s="128"/>
    </row>
    <row r="648" spans="1:9" ht="30" customHeight="1">
      <c r="A648" s="120"/>
      <c r="B648" s="123"/>
      <c r="C648" s="19"/>
      <c r="D648" s="248">
        <v>4511</v>
      </c>
      <c r="E648" s="125" t="s">
        <v>1042</v>
      </c>
      <c r="F648" s="249"/>
      <c r="G648" s="241">
        <f t="shared" si="9"/>
        <v>54000</v>
      </c>
      <c r="H648" s="127">
        <v>54000</v>
      </c>
      <c r="I648" s="128"/>
    </row>
    <row r="649" spans="1:9" ht="27" customHeight="1">
      <c r="A649" s="120"/>
      <c r="B649" s="123"/>
      <c r="C649" s="19"/>
      <c r="D649" s="248">
        <v>4511</v>
      </c>
      <c r="E649" s="125" t="s">
        <v>1043</v>
      </c>
      <c r="F649" s="249"/>
      <c r="G649" s="241">
        <f t="shared" si="9"/>
        <v>13000</v>
      </c>
      <c r="H649" s="127">
        <v>13000</v>
      </c>
      <c r="I649" s="128"/>
    </row>
    <row r="650" spans="1:9" ht="19.5" customHeight="1">
      <c r="A650" s="120"/>
      <c r="B650" s="123"/>
      <c r="C650" s="19"/>
      <c r="D650" s="248">
        <v>4511</v>
      </c>
      <c r="E650" s="125"/>
      <c r="F650" s="125" t="s">
        <v>1041</v>
      </c>
      <c r="G650" s="241">
        <f t="shared" si="9"/>
        <v>0</v>
      </c>
      <c r="H650" s="127"/>
      <c r="I650" s="128"/>
    </row>
    <row r="651" spans="1:9" ht="23.25" customHeight="1">
      <c r="A651" s="120"/>
      <c r="B651" s="123"/>
      <c r="C651" s="19">
        <v>5</v>
      </c>
      <c r="D651" s="248">
        <v>1</v>
      </c>
      <c r="E651" s="125" t="s">
        <v>472</v>
      </c>
      <c r="F651" s="249"/>
      <c r="G651" s="241">
        <f t="shared" si="9"/>
        <v>0</v>
      </c>
      <c r="H651" s="127"/>
      <c r="I651" s="128"/>
    </row>
    <row r="652" spans="1:9" ht="13.5">
      <c r="A652" s="120"/>
      <c r="B652" s="123"/>
      <c r="C652" s="19"/>
      <c r="D652" s="248">
        <v>4111</v>
      </c>
      <c r="E652" s="125" t="s">
        <v>473</v>
      </c>
      <c r="F652" s="249"/>
      <c r="G652" s="241">
        <f t="shared" ref="G652:G715" si="10">H652+I652</f>
        <v>0</v>
      </c>
      <c r="H652" s="127"/>
      <c r="I652" s="128"/>
    </row>
    <row r="653" spans="1:9" ht="27" customHeight="1">
      <c r="A653" s="120"/>
      <c r="B653" s="131"/>
      <c r="C653" s="19"/>
      <c r="D653" s="248">
        <v>4239</v>
      </c>
      <c r="E653" s="125" t="s">
        <v>474</v>
      </c>
      <c r="F653" s="138" t="s">
        <v>350</v>
      </c>
      <c r="G653" s="241">
        <f t="shared" si="10"/>
        <v>0</v>
      </c>
      <c r="H653" s="127"/>
      <c r="I653" s="128"/>
    </row>
    <row r="654" spans="1:9" ht="40.5" hidden="1">
      <c r="A654" s="120"/>
      <c r="B654" s="123"/>
      <c r="C654" s="19"/>
      <c r="D654" s="248"/>
      <c r="E654" s="125" t="s">
        <v>1001</v>
      </c>
      <c r="F654" s="249"/>
      <c r="G654" s="241">
        <f t="shared" si="10"/>
        <v>0</v>
      </c>
      <c r="H654" s="127"/>
      <c r="I654" s="128"/>
    </row>
    <row r="655" spans="1:9" ht="13.5" hidden="1">
      <c r="A655" s="120"/>
      <c r="B655" s="123"/>
      <c r="C655" s="19"/>
      <c r="D655" s="248"/>
      <c r="E655" s="125" t="s">
        <v>435</v>
      </c>
      <c r="F655" s="249"/>
      <c r="G655" s="241">
        <f t="shared" si="10"/>
        <v>0</v>
      </c>
      <c r="H655" s="127"/>
      <c r="I655" s="128"/>
    </row>
    <row r="656" spans="1:9" ht="13.5" hidden="1">
      <c r="A656" s="120"/>
      <c r="B656" s="123"/>
      <c r="C656" s="19"/>
      <c r="D656" s="248"/>
      <c r="E656" s="125" t="s">
        <v>435</v>
      </c>
      <c r="F656" s="249"/>
      <c r="G656" s="241">
        <f t="shared" si="10"/>
        <v>0</v>
      </c>
      <c r="H656" s="127"/>
      <c r="I656" s="128"/>
    </row>
    <row r="657" spans="1:9" ht="28.5" hidden="1">
      <c r="A657" s="120">
        <v>2970</v>
      </c>
      <c r="B657" s="129"/>
      <c r="C657" s="166">
        <v>6</v>
      </c>
      <c r="D657" s="243">
        <v>0</v>
      </c>
      <c r="E657" s="244" t="s">
        <v>772</v>
      </c>
      <c r="F657" s="245" t="s">
        <v>351</v>
      </c>
      <c r="G657" s="241">
        <f t="shared" si="10"/>
        <v>0</v>
      </c>
      <c r="H657" s="127"/>
      <c r="I657" s="128"/>
    </row>
    <row r="658" spans="1:9" hidden="1">
      <c r="A658" s="120"/>
      <c r="B658" s="112"/>
      <c r="C658" s="166"/>
      <c r="D658" s="243"/>
      <c r="E658" s="125" t="s">
        <v>507</v>
      </c>
      <c r="F658" s="245"/>
      <c r="G658" s="241">
        <f t="shared" si="10"/>
        <v>0</v>
      </c>
      <c r="H658" s="246"/>
      <c r="I658" s="247"/>
    </row>
    <row r="659" spans="1:9" ht="27" hidden="1">
      <c r="A659" s="120">
        <v>2971</v>
      </c>
      <c r="B659" s="131"/>
      <c r="C659" s="19">
        <v>6</v>
      </c>
      <c r="D659" s="248">
        <v>1</v>
      </c>
      <c r="E659" s="125" t="s">
        <v>772</v>
      </c>
      <c r="F659" s="138" t="s">
        <v>352</v>
      </c>
      <c r="G659" s="241">
        <f t="shared" si="10"/>
        <v>0</v>
      </c>
      <c r="H659" s="127"/>
      <c r="I659" s="128"/>
    </row>
    <row r="660" spans="1:9" ht="40.5" hidden="1">
      <c r="A660" s="120"/>
      <c r="B660" s="123"/>
      <c r="C660" s="19"/>
      <c r="D660" s="248"/>
      <c r="E660" s="125" t="s">
        <v>1001</v>
      </c>
      <c r="F660" s="249"/>
      <c r="G660" s="241">
        <f t="shared" si="10"/>
        <v>0</v>
      </c>
      <c r="H660" s="127"/>
      <c r="I660" s="128"/>
    </row>
    <row r="661" spans="1:9" ht="13.5" hidden="1">
      <c r="A661" s="120"/>
      <c r="B661" s="123"/>
      <c r="C661" s="19"/>
      <c r="D661" s="248"/>
      <c r="E661" s="125" t="s">
        <v>435</v>
      </c>
      <c r="F661" s="249"/>
      <c r="G661" s="241">
        <f t="shared" si="10"/>
        <v>0</v>
      </c>
      <c r="H661" s="127"/>
      <c r="I661" s="128"/>
    </row>
    <row r="662" spans="1:9" ht="13.5" hidden="1">
      <c r="A662" s="120"/>
      <c r="B662" s="123"/>
      <c r="C662" s="19"/>
      <c r="D662" s="248"/>
      <c r="E662" s="125" t="s">
        <v>435</v>
      </c>
      <c r="F662" s="249"/>
      <c r="G662" s="241">
        <f t="shared" si="10"/>
        <v>0</v>
      </c>
      <c r="H662" s="127"/>
      <c r="I662" s="128"/>
    </row>
    <row r="663" spans="1:9" ht="28.5" hidden="1">
      <c r="A663" s="120">
        <v>2980</v>
      </c>
      <c r="B663" s="129"/>
      <c r="C663" s="166">
        <v>7</v>
      </c>
      <c r="D663" s="243">
        <v>0</v>
      </c>
      <c r="E663" s="244" t="s">
        <v>761</v>
      </c>
      <c r="F663" s="245" t="s">
        <v>353</v>
      </c>
      <c r="G663" s="241">
        <f t="shared" si="10"/>
        <v>0</v>
      </c>
      <c r="H663" s="127"/>
      <c r="I663" s="128"/>
    </row>
    <row r="664" spans="1:9" hidden="1">
      <c r="A664" s="120"/>
      <c r="B664" s="112"/>
      <c r="C664" s="166"/>
      <c r="D664" s="243"/>
      <c r="E664" s="125" t="s">
        <v>507</v>
      </c>
      <c r="F664" s="245"/>
      <c r="G664" s="241">
        <f t="shared" si="10"/>
        <v>0</v>
      </c>
      <c r="H664" s="246"/>
      <c r="I664" s="247"/>
    </row>
    <row r="665" spans="1:9" ht="13.5" hidden="1">
      <c r="A665" s="120">
        <v>2981</v>
      </c>
      <c r="B665" s="131"/>
      <c r="C665" s="19">
        <v>7</v>
      </c>
      <c r="D665" s="248">
        <v>1</v>
      </c>
      <c r="E665" s="125" t="s">
        <v>1101</v>
      </c>
      <c r="F665" s="138"/>
      <c r="G665" s="241">
        <f t="shared" si="10"/>
        <v>0</v>
      </c>
      <c r="H665" s="127"/>
      <c r="I665" s="128"/>
    </row>
    <row r="666" spans="1:9" ht="40.5" hidden="1">
      <c r="A666" s="120"/>
      <c r="B666" s="123"/>
      <c r="C666" s="19"/>
      <c r="D666" s="248"/>
      <c r="E666" s="125" t="s">
        <v>1001</v>
      </c>
      <c r="F666" s="249"/>
      <c r="G666" s="241">
        <f t="shared" si="10"/>
        <v>0</v>
      </c>
      <c r="H666" s="127"/>
      <c r="I666" s="128"/>
    </row>
    <row r="667" spans="1:9" ht="13.5" hidden="1">
      <c r="A667" s="120"/>
      <c r="B667" s="123"/>
      <c r="C667" s="19"/>
      <c r="D667" s="248"/>
      <c r="E667" s="125" t="s">
        <v>435</v>
      </c>
      <c r="F667" s="249"/>
      <c r="G667" s="241">
        <f t="shared" si="10"/>
        <v>0</v>
      </c>
      <c r="H667" s="127"/>
      <c r="I667" s="128"/>
    </row>
    <row r="668" spans="1:9" ht="13.5" hidden="1">
      <c r="A668" s="120"/>
      <c r="B668" s="123"/>
      <c r="C668" s="19"/>
      <c r="D668" s="248"/>
      <c r="E668" s="125" t="s">
        <v>435</v>
      </c>
      <c r="F668" s="249"/>
      <c r="G668" s="241">
        <f t="shared" si="10"/>
        <v>0</v>
      </c>
      <c r="H668" s="127"/>
      <c r="I668" s="128"/>
    </row>
    <row r="669" spans="1:9" hidden="1">
      <c r="A669" s="120">
        <v>3000</v>
      </c>
      <c r="B669" s="129"/>
      <c r="C669" s="166">
        <v>8</v>
      </c>
      <c r="D669" s="243">
        <v>0</v>
      </c>
      <c r="E669" s="244" t="s">
        <v>704</v>
      </c>
      <c r="F669" s="245" t="s">
        <v>354</v>
      </c>
      <c r="G669" s="241">
        <f t="shared" si="10"/>
        <v>0</v>
      </c>
      <c r="H669" s="127"/>
      <c r="I669" s="128"/>
    </row>
    <row r="670" spans="1:9" hidden="1">
      <c r="A670" s="111"/>
      <c r="B670" s="112"/>
      <c r="C670" s="166"/>
      <c r="D670" s="243"/>
      <c r="E670" s="125" t="s">
        <v>507</v>
      </c>
      <c r="F670" s="245"/>
      <c r="G670" s="241">
        <f t="shared" si="10"/>
        <v>0</v>
      </c>
      <c r="H670" s="246"/>
      <c r="I670" s="247"/>
    </row>
    <row r="671" spans="1:9" ht="13.5" hidden="1">
      <c r="A671" s="120">
        <v>3010</v>
      </c>
      <c r="B671" s="131"/>
      <c r="C671" s="19">
        <v>8</v>
      </c>
      <c r="D671" s="248">
        <v>1</v>
      </c>
      <c r="E671" s="125" t="s">
        <v>704</v>
      </c>
      <c r="F671" s="138" t="s">
        <v>355</v>
      </c>
      <c r="G671" s="241">
        <f t="shared" si="10"/>
        <v>0</v>
      </c>
      <c r="H671" s="127"/>
      <c r="I671" s="128"/>
    </row>
    <row r="672" spans="1:9" ht="40.5" hidden="1">
      <c r="A672" s="120"/>
      <c r="B672" s="123"/>
      <c r="C672" s="19"/>
      <c r="D672" s="248"/>
      <c r="E672" s="125" t="s">
        <v>1001</v>
      </c>
      <c r="F672" s="249"/>
      <c r="G672" s="241">
        <f t="shared" si="10"/>
        <v>0</v>
      </c>
      <c r="H672" s="127"/>
      <c r="I672" s="128"/>
    </row>
    <row r="673" spans="1:9" ht="13.5" hidden="1">
      <c r="A673" s="120">
        <v>3011</v>
      </c>
      <c r="B673" s="123"/>
      <c r="C673" s="19"/>
      <c r="D673" s="248"/>
      <c r="E673" s="125" t="s">
        <v>435</v>
      </c>
      <c r="F673" s="249"/>
      <c r="G673" s="241">
        <f t="shared" si="10"/>
        <v>0</v>
      </c>
      <c r="H673" s="127"/>
      <c r="I673" s="128"/>
    </row>
    <row r="674" spans="1:9" ht="1.5" hidden="1" customHeight="1">
      <c r="A674" s="120"/>
      <c r="B674" s="123"/>
      <c r="C674" s="19"/>
      <c r="D674" s="248"/>
      <c r="E674" s="125" t="s">
        <v>435</v>
      </c>
      <c r="F674" s="249"/>
      <c r="G674" s="241">
        <f t="shared" si="10"/>
        <v>0</v>
      </c>
      <c r="H674" s="127"/>
      <c r="I674" s="128"/>
    </row>
    <row r="675" spans="1:9" ht="15" hidden="1" customHeight="1">
      <c r="A675" s="120"/>
      <c r="B675" s="129"/>
      <c r="C675" s="166">
        <v>0</v>
      </c>
      <c r="D675" s="243">
        <v>0</v>
      </c>
      <c r="E675" s="130" t="s">
        <v>622</v>
      </c>
      <c r="F675" s="126" t="s">
        <v>356</v>
      </c>
      <c r="G675" s="241">
        <f t="shared" si="10"/>
        <v>0</v>
      </c>
      <c r="H675" s="127"/>
      <c r="I675" s="128"/>
    </row>
    <row r="676" spans="1:9" ht="15" hidden="1" customHeight="1">
      <c r="A676" s="120"/>
      <c r="B676" s="112"/>
      <c r="C676" s="66"/>
      <c r="D676" s="238"/>
      <c r="E676" s="125" t="s">
        <v>512</v>
      </c>
      <c r="F676" s="116"/>
      <c r="G676" s="241">
        <f t="shared" si="10"/>
        <v>0</v>
      </c>
      <c r="H676" s="118"/>
      <c r="I676" s="242"/>
    </row>
    <row r="677" spans="1:9" ht="15" hidden="1" customHeight="1">
      <c r="A677" s="120">
        <v>3012</v>
      </c>
      <c r="B677" s="129"/>
      <c r="C677" s="166">
        <v>1</v>
      </c>
      <c r="D677" s="243">
        <v>0</v>
      </c>
      <c r="E677" s="244" t="s">
        <v>705</v>
      </c>
      <c r="F677" s="245" t="s">
        <v>357</v>
      </c>
      <c r="G677" s="241">
        <f t="shared" si="10"/>
        <v>0</v>
      </c>
      <c r="H677" s="127"/>
      <c r="I677" s="128"/>
    </row>
    <row r="678" spans="1:9" ht="15" hidden="1" customHeight="1">
      <c r="A678" s="120"/>
      <c r="B678" s="112"/>
      <c r="C678" s="166"/>
      <c r="D678" s="243"/>
      <c r="E678" s="125" t="s">
        <v>507</v>
      </c>
      <c r="F678" s="245"/>
      <c r="G678" s="241">
        <f t="shared" si="10"/>
        <v>0</v>
      </c>
      <c r="H678" s="246"/>
      <c r="I678" s="128"/>
    </row>
    <row r="679" spans="1:9" ht="15" hidden="1" customHeight="1">
      <c r="A679" s="120"/>
      <c r="B679" s="131"/>
      <c r="C679" s="19">
        <v>1</v>
      </c>
      <c r="D679" s="248">
        <v>1</v>
      </c>
      <c r="E679" s="125" t="s">
        <v>706</v>
      </c>
      <c r="F679" s="138" t="s">
        <v>358</v>
      </c>
      <c r="G679" s="241">
        <f t="shared" si="10"/>
        <v>0</v>
      </c>
      <c r="H679" s="127"/>
      <c r="I679" s="128"/>
    </row>
    <row r="680" spans="1:9" ht="15" hidden="1" customHeight="1">
      <c r="A680" s="120"/>
      <c r="B680" s="123"/>
      <c r="C680" s="19"/>
      <c r="D680" s="248"/>
      <c r="E680" s="125" t="s">
        <v>1001</v>
      </c>
      <c r="F680" s="249"/>
      <c r="G680" s="241">
        <f t="shared" si="10"/>
        <v>0</v>
      </c>
      <c r="H680" s="127"/>
      <c r="I680" s="128"/>
    </row>
    <row r="681" spans="1:9" ht="15" hidden="1" customHeight="1">
      <c r="A681" s="120">
        <v>3020</v>
      </c>
      <c r="B681" s="123"/>
      <c r="C681" s="19"/>
      <c r="D681" s="248"/>
      <c r="E681" s="125" t="s">
        <v>435</v>
      </c>
      <c r="F681" s="249"/>
      <c r="G681" s="241">
        <f t="shared" si="10"/>
        <v>0</v>
      </c>
      <c r="H681" s="127"/>
      <c r="I681" s="128"/>
    </row>
    <row r="682" spans="1:9" ht="15" hidden="1" customHeight="1">
      <c r="A682" s="120"/>
      <c r="B682" s="123"/>
      <c r="C682" s="19"/>
      <c r="D682" s="248"/>
      <c r="E682" s="125" t="s">
        <v>435</v>
      </c>
      <c r="F682" s="249"/>
      <c r="G682" s="241">
        <f t="shared" si="10"/>
        <v>0</v>
      </c>
      <c r="H682" s="127"/>
      <c r="I682" s="128"/>
    </row>
    <row r="683" spans="1:9" ht="19.5" customHeight="1">
      <c r="A683" s="120"/>
      <c r="B683" s="131"/>
      <c r="C683" s="19"/>
      <c r="D683" s="248">
        <v>4269</v>
      </c>
      <c r="E683" s="125" t="s">
        <v>475</v>
      </c>
      <c r="F683" s="138" t="s">
        <v>359</v>
      </c>
      <c r="G683" s="241">
        <f t="shared" si="10"/>
        <v>0</v>
      </c>
      <c r="H683" s="127"/>
      <c r="I683" s="128"/>
    </row>
    <row r="684" spans="1:9" ht="12" hidden="1" customHeight="1">
      <c r="A684" s="120"/>
      <c r="B684" s="123"/>
      <c r="C684" s="19"/>
      <c r="D684" s="248"/>
      <c r="E684" s="125" t="s">
        <v>1001</v>
      </c>
      <c r="F684" s="249"/>
      <c r="G684" s="241">
        <f t="shared" si="10"/>
        <v>0</v>
      </c>
      <c r="H684" s="127"/>
      <c r="I684" s="128"/>
    </row>
    <row r="685" spans="1:9" ht="26.25" hidden="1" customHeight="1">
      <c r="A685" s="120"/>
      <c r="B685" s="123"/>
      <c r="C685" s="19"/>
      <c r="D685" s="248"/>
      <c r="E685" s="125" t="s">
        <v>435</v>
      </c>
      <c r="F685" s="249"/>
      <c r="G685" s="241">
        <f t="shared" si="10"/>
        <v>0</v>
      </c>
      <c r="H685" s="127"/>
      <c r="I685" s="128"/>
    </row>
    <row r="686" spans="1:9" ht="21" hidden="1" customHeight="1">
      <c r="A686" s="120"/>
      <c r="B686" s="123"/>
      <c r="C686" s="19"/>
      <c r="D686" s="248"/>
      <c r="E686" s="125" t="s">
        <v>435</v>
      </c>
      <c r="F686" s="249"/>
      <c r="G686" s="241">
        <f t="shared" si="10"/>
        <v>0</v>
      </c>
      <c r="H686" s="127"/>
      <c r="I686" s="128"/>
    </row>
    <row r="687" spans="1:9" ht="29.25" hidden="1" customHeight="1">
      <c r="A687" s="120">
        <v>3030</v>
      </c>
      <c r="B687" s="129" t="s">
        <v>28</v>
      </c>
      <c r="C687" s="166">
        <v>2</v>
      </c>
      <c r="D687" s="243">
        <v>0</v>
      </c>
      <c r="E687" s="244" t="s">
        <v>708</v>
      </c>
      <c r="F687" s="245" t="s">
        <v>360</v>
      </c>
      <c r="G687" s="241">
        <f t="shared" si="10"/>
        <v>0</v>
      </c>
      <c r="H687" s="127"/>
      <c r="I687" s="247"/>
    </row>
    <row r="688" spans="1:9" ht="27.75" hidden="1" customHeight="1">
      <c r="A688" s="120"/>
      <c r="B688" s="112"/>
      <c r="C688" s="166"/>
      <c r="D688" s="243"/>
      <c r="E688" s="125" t="s">
        <v>507</v>
      </c>
      <c r="F688" s="245"/>
      <c r="G688" s="241">
        <f t="shared" si="10"/>
        <v>0</v>
      </c>
      <c r="H688" s="246"/>
      <c r="I688" s="128"/>
    </row>
    <row r="689" spans="1:9" ht="34.5" hidden="1" customHeight="1">
      <c r="A689" s="120">
        <v>3031</v>
      </c>
      <c r="B689" s="131" t="s">
        <v>28</v>
      </c>
      <c r="C689" s="19">
        <v>2</v>
      </c>
      <c r="D689" s="248">
        <v>1</v>
      </c>
      <c r="E689" s="125" t="s">
        <v>708</v>
      </c>
      <c r="F689" s="138" t="s">
        <v>361</v>
      </c>
      <c r="G689" s="241">
        <f t="shared" si="10"/>
        <v>0</v>
      </c>
      <c r="H689" s="127"/>
      <c r="I689" s="128"/>
    </row>
    <row r="690" spans="1:9" ht="18.75" hidden="1" customHeight="1">
      <c r="A690" s="120">
        <v>3040</v>
      </c>
      <c r="B690" s="123"/>
      <c r="C690" s="19"/>
      <c r="D690" s="248"/>
      <c r="E690" s="125" t="s">
        <v>1001</v>
      </c>
      <c r="F690" s="249"/>
      <c r="G690" s="241">
        <f t="shared" si="10"/>
        <v>0</v>
      </c>
      <c r="H690" s="127"/>
      <c r="I690" s="128"/>
    </row>
    <row r="691" spans="1:9" ht="25.5" hidden="1" customHeight="1">
      <c r="A691" s="120"/>
      <c r="B691" s="123"/>
      <c r="C691" s="19"/>
      <c r="D691" s="248"/>
      <c r="E691" s="125" t="s">
        <v>435</v>
      </c>
      <c r="F691" s="249"/>
      <c r="G691" s="241">
        <f t="shared" si="10"/>
        <v>0</v>
      </c>
      <c r="H691" s="127"/>
      <c r="I691" s="128"/>
    </row>
    <row r="692" spans="1:9" ht="41.25" hidden="1" customHeight="1">
      <c r="A692" s="120">
        <v>3041</v>
      </c>
      <c r="B692" s="123"/>
      <c r="C692" s="19"/>
      <c r="D692" s="248"/>
      <c r="E692" s="125" t="s">
        <v>435</v>
      </c>
      <c r="F692" s="249"/>
      <c r="G692" s="241">
        <f t="shared" si="10"/>
        <v>0</v>
      </c>
      <c r="H692" s="127"/>
      <c r="I692" s="128"/>
    </row>
    <row r="693" spans="1:9" ht="15" hidden="1" customHeight="1">
      <c r="A693" s="120"/>
      <c r="B693" s="129" t="s">
        <v>28</v>
      </c>
      <c r="C693" s="166">
        <v>3</v>
      </c>
      <c r="D693" s="243">
        <v>1</v>
      </c>
      <c r="E693" s="244" t="s">
        <v>762</v>
      </c>
      <c r="F693" s="245" t="s">
        <v>362</v>
      </c>
      <c r="G693" s="241">
        <f t="shared" si="10"/>
        <v>0</v>
      </c>
      <c r="H693" s="127"/>
      <c r="I693" s="247"/>
    </row>
    <row r="694" spans="1:9" ht="15" hidden="1" customHeight="1">
      <c r="A694" s="120"/>
      <c r="B694" s="112"/>
      <c r="C694" s="166"/>
      <c r="D694" s="243"/>
      <c r="E694" s="125" t="s">
        <v>507</v>
      </c>
      <c r="F694" s="245"/>
      <c r="G694" s="241">
        <f t="shared" si="10"/>
        <v>0</v>
      </c>
      <c r="H694" s="246"/>
      <c r="I694" s="247"/>
    </row>
    <row r="695" spans="1:9" ht="15" hidden="1" customHeight="1">
      <c r="A695" s="120"/>
      <c r="B695" s="131" t="s">
        <v>28</v>
      </c>
      <c r="C695" s="19">
        <v>3</v>
      </c>
      <c r="D695" s="248">
        <v>4726</v>
      </c>
      <c r="E695" s="125" t="s">
        <v>988</v>
      </c>
      <c r="F695" s="245"/>
      <c r="G695" s="241">
        <f t="shared" si="10"/>
        <v>0</v>
      </c>
      <c r="H695" s="246"/>
      <c r="I695" s="128"/>
    </row>
    <row r="696" spans="1:9" ht="15" hidden="1" customHeight="1">
      <c r="A696" s="120">
        <v>3050</v>
      </c>
      <c r="B696" s="129" t="s">
        <v>28</v>
      </c>
      <c r="C696" s="166">
        <v>4</v>
      </c>
      <c r="D696" s="243">
        <v>0</v>
      </c>
      <c r="E696" s="244" t="s">
        <v>763</v>
      </c>
      <c r="F696" s="245" t="s">
        <v>363</v>
      </c>
      <c r="G696" s="241">
        <f t="shared" si="10"/>
        <v>0</v>
      </c>
      <c r="H696" s="127"/>
      <c r="I696" s="247"/>
    </row>
    <row r="697" spans="1:9" ht="15" hidden="1" customHeight="1">
      <c r="A697" s="120"/>
      <c r="B697" s="112"/>
      <c r="C697" s="166"/>
      <c r="D697" s="243"/>
      <c r="E697" s="125" t="s">
        <v>507</v>
      </c>
      <c r="F697" s="245"/>
      <c r="G697" s="241">
        <f t="shared" si="10"/>
        <v>0</v>
      </c>
      <c r="H697" s="246"/>
      <c r="I697" s="128"/>
    </row>
    <row r="698" spans="1:9" ht="15" hidden="1" customHeight="1">
      <c r="A698" s="120">
        <v>3051</v>
      </c>
      <c r="B698" s="131" t="s">
        <v>28</v>
      </c>
      <c r="C698" s="19">
        <v>4</v>
      </c>
      <c r="D698" s="248">
        <v>1</v>
      </c>
      <c r="E698" s="125" t="s">
        <v>763</v>
      </c>
      <c r="F698" s="138" t="s">
        <v>364</v>
      </c>
      <c r="G698" s="241">
        <f t="shared" si="10"/>
        <v>0</v>
      </c>
      <c r="H698" s="127"/>
      <c r="I698" s="128"/>
    </row>
    <row r="699" spans="1:9" ht="15" hidden="1" customHeight="1">
      <c r="A699" s="120"/>
      <c r="B699" s="123"/>
      <c r="C699" s="19"/>
      <c r="D699" s="248"/>
      <c r="E699" s="125" t="s">
        <v>1001</v>
      </c>
      <c r="F699" s="249"/>
      <c r="G699" s="241">
        <f t="shared" si="10"/>
        <v>0</v>
      </c>
      <c r="H699" s="127"/>
      <c r="I699" s="128"/>
    </row>
    <row r="700" spans="1:9" ht="15" hidden="1" customHeight="1">
      <c r="A700" s="120"/>
      <c r="B700" s="123"/>
      <c r="C700" s="19"/>
      <c r="D700" s="248"/>
      <c r="E700" s="125" t="s">
        <v>435</v>
      </c>
      <c r="F700" s="249"/>
      <c r="G700" s="241">
        <f t="shared" si="10"/>
        <v>0</v>
      </c>
      <c r="H700" s="127"/>
      <c r="I700" s="128"/>
    </row>
    <row r="701" spans="1:9" ht="15" hidden="1" customHeight="1">
      <c r="A701" s="120"/>
      <c r="B701" s="123"/>
      <c r="C701" s="19"/>
      <c r="D701" s="248"/>
      <c r="E701" s="125" t="s">
        <v>435</v>
      </c>
      <c r="F701" s="249"/>
      <c r="G701" s="241">
        <f t="shared" si="10"/>
        <v>0</v>
      </c>
      <c r="H701" s="127"/>
      <c r="I701" s="128"/>
    </row>
    <row r="702" spans="1:9" ht="15" hidden="1" customHeight="1">
      <c r="A702" s="120">
        <v>3060</v>
      </c>
      <c r="B702" s="129" t="s">
        <v>28</v>
      </c>
      <c r="C702" s="166">
        <v>5</v>
      </c>
      <c r="D702" s="243">
        <v>0</v>
      </c>
      <c r="E702" s="244" t="s">
        <v>709</v>
      </c>
      <c r="F702" s="245" t="s">
        <v>365</v>
      </c>
      <c r="G702" s="241">
        <f t="shared" si="10"/>
        <v>0</v>
      </c>
      <c r="H702" s="127"/>
      <c r="I702" s="247"/>
    </row>
    <row r="703" spans="1:9" ht="15" hidden="1" customHeight="1">
      <c r="A703" s="120"/>
      <c r="B703" s="112"/>
      <c r="C703" s="166"/>
      <c r="D703" s="243"/>
      <c r="E703" s="125" t="s">
        <v>507</v>
      </c>
      <c r="F703" s="245"/>
      <c r="G703" s="241">
        <f t="shared" si="10"/>
        <v>0</v>
      </c>
      <c r="H703" s="246"/>
      <c r="I703" s="128"/>
    </row>
    <row r="704" spans="1:9" ht="15" hidden="1" customHeight="1">
      <c r="A704" s="120">
        <v>3061</v>
      </c>
      <c r="B704" s="131" t="s">
        <v>28</v>
      </c>
      <c r="C704" s="19">
        <v>5</v>
      </c>
      <c r="D704" s="248">
        <v>1</v>
      </c>
      <c r="E704" s="125" t="s">
        <v>709</v>
      </c>
      <c r="F704" s="138" t="s">
        <v>365</v>
      </c>
      <c r="G704" s="241">
        <f t="shared" si="10"/>
        <v>0</v>
      </c>
      <c r="H704" s="127"/>
      <c r="I704" s="128"/>
    </row>
    <row r="705" spans="1:9" ht="15" hidden="1" customHeight="1">
      <c r="A705" s="120"/>
      <c r="B705" s="123"/>
      <c r="C705" s="19"/>
      <c r="D705" s="248"/>
      <c r="E705" s="125" t="s">
        <v>1001</v>
      </c>
      <c r="F705" s="249"/>
      <c r="G705" s="241">
        <f t="shared" si="10"/>
        <v>0</v>
      </c>
      <c r="H705" s="127"/>
      <c r="I705" s="128"/>
    </row>
    <row r="706" spans="1:9" ht="15" hidden="1" customHeight="1">
      <c r="A706" s="120"/>
      <c r="B706" s="123"/>
      <c r="C706" s="19"/>
      <c r="D706" s="248"/>
      <c r="E706" s="125" t="s">
        <v>435</v>
      </c>
      <c r="F706" s="249"/>
      <c r="G706" s="241">
        <f t="shared" si="10"/>
        <v>0</v>
      </c>
      <c r="H706" s="127"/>
      <c r="I706" s="128"/>
    </row>
    <row r="707" spans="1:9" ht="13.5" hidden="1">
      <c r="A707" s="120"/>
      <c r="B707" s="123"/>
      <c r="C707" s="19"/>
      <c r="D707" s="248"/>
      <c r="E707" s="125" t="s">
        <v>435</v>
      </c>
      <c r="F707" s="249"/>
      <c r="G707" s="241">
        <f t="shared" si="10"/>
        <v>0</v>
      </c>
      <c r="H707" s="127"/>
      <c r="I707" s="128"/>
    </row>
    <row r="708" spans="1:9" hidden="1">
      <c r="A708" s="120">
        <v>3070</v>
      </c>
      <c r="B708" s="129" t="s">
        <v>28</v>
      </c>
      <c r="C708" s="166">
        <v>6</v>
      </c>
      <c r="D708" s="243">
        <v>0</v>
      </c>
      <c r="E708" s="244" t="s">
        <v>710</v>
      </c>
      <c r="F708" s="245" t="s">
        <v>366</v>
      </c>
      <c r="G708" s="241">
        <f t="shared" si="10"/>
        <v>0</v>
      </c>
      <c r="H708" s="127"/>
      <c r="I708" s="247"/>
    </row>
    <row r="709" spans="1:9" hidden="1">
      <c r="A709" s="120"/>
      <c r="B709" s="112"/>
      <c r="C709" s="166"/>
      <c r="D709" s="243"/>
      <c r="E709" s="125" t="s">
        <v>507</v>
      </c>
      <c r="F709" s="245"/>
      <c r="G709" s="241">
        <f t="shared" si="10"/>
        <v>0</v>
      </c>
      <c r="H709" s="246"/>
      <c r="I709" s="128"/>
    </row>
    <row r="710" spans="1:9" ht="13.5" hidden="1">
      <c r="A710" s="120">
        <v>3071</v>
      </c>
      <c r="B710" s="131" t="s">
        <v>28</v>
      </c>
      <c r="C710" s="19">
        <v>6</v>
      </c>
      <c r="D710" s="248">
        <v>1</v>
      </c>
      <c r="E710" s="125" t="s">
        <v>710</v>
      </c>
      <c r="F710" s="138" t="s">
        <v>366</v>
      </c>
      <c r="G710" s="241">
        <f t="shared" si="10"/>
        <v>0</v>
      </c>
      <c r="H710" s="127"/>
      <c r="I710" s="128"/>
    </row>
    <row r="711" spans="1:9" ht="40.5" hidden="1">
      <c r="A711" s="120"/>
      <c r="B711" s="123"/>
      <c r="C711" s="19"/>
      <c r="D711" s="248"/>
      <c r="E711" s="125" t="s">
        <v>1001</v>
      </c>
      <c r="F711" s="249"/>
      <c r="G711" s="241">
        <f t="shared" si="10"/>
        <v>0</v>
      </c>
      <c r="H711" s="127"/>
      <c r="I711" s="128"/>
    </row>
    <row r="712" spans="1:9" ht="13.5" hidden="1">
      <c r="A712" s="120"/>
      <c r="B712" s="123"/>
      <c r="C712" s="19"/>
      <c r="D712" s="248"/>
      <c r="E712" s="125" t="s">
        <v>435</v>
      </c>
      <c r="F712" s="249"/>
      <c r="G712" s="241">
        <f t="shared" si="10"/>
        <v>0</v>
      </c>
      <c r="H712" s="127"/>
      <c r="I712" s="128"/>
    </row>
    <row r="713" spans="1:9" ht="13.5" hidden="1">
      <c r="A713" s="120"/>
      <c r="B713" s="123"/>
      <c r="C713" s="19"/>
      <c r="D713" s="248"/>
      <c r="E713" s="125" t="s">
        <v>435</v>
      </c>
      <c r="F713" s="249"/>
      <c r="G713" s="241">
        <f t="shared" si="10"/>
        <v>0</v>
      </c>
      <c r="H713" s="127"/>
      <c r="I713" s="128"/>
    </row>
    <row r="714" spans="1:9" ht="34.5" customHeight="1">
      <c r="A714" s="120">
        <v>3000</v>
      </c>
      <c r="B714" s="129" t="s">
        <v>28</v>
      </c>
      <c r="C714" s="166">
        <v>0</v>
      </c>
      <c r="D714" s="243">
        <v>0</v>
      </c>
      <c r="E714" s="244" t="s">
        <v>711</v>
      </c>
      <c r="F714" s="245" t="s">
        <v>367</v>
      </c>
      <c r="G714" s="239">
        <f t="shared" si="10"/>
        <v>24000</v>
      </c>
      <c r="H714" s="132">
        <v>24000</v>
      </c>
      <c r="I714" s="247"/>
    </row>
    <row r="715" spans="1:9">
      <c r="A715" s="120"/>
      <c r="B715" s="112"/>
      <c r="C715" s="166"/>
      <c r="D715" s="243"/>
      <c r="E715" s="125" t="s">
        <v>507</v>
      </c>
      <c r="F715" s="245"/>
      <c r="G715" s="241">
        <f t="shared" si="10"/>
        <v>0</v>
      </c>
      <c r="H715" s="127"/>
      <c r="I715" s="128"/>
    </row>
    <row r="716" spans="1:9" ht="31.5" customHeight="1">
      <c r="A716" s="120">
        <v>3071</v>
      </c>
      <c r="B716" s="131" t="s">
        <v>28</v>
      </c>
      <c r="C716" s="19">
        <v>7</v>
      </c>
      <c r="D716" s="248">
        <v>1</v>
      </c>
      <c r="E716" s="125" t="s">
        <v>711</v>
      </c>
      <c r="F716" s="138" t="s">
        <v>368</v>
      </c>
      <c r="G716" s="241">
        <f t="shared" ref="G716:G746" si="11">H716+I716</f>
        <v>24000</v>
      </c>
      <c r="H716" s="127">
        <v>24000</v>
      </c>
      <c r="I716" s="128"/>
    </row>
    <row r="717" spans="1:9" ht="13.5">
      <c r="A717" s="120"/>
      <c r="B717" s="123"/>
      <c r="C717" s="19"/>
      <c r="D717" s="248"/>
      <c r="E717" s="125"/>
      <c r="F717" s="249"/>
      <c r="G717" s="241">
        <f t="shared" si="11"/>
        <v>0</v>
      </c>
      <c r="H717" s="127"/>
      <c r="I717" s="128"/>
    </row>
    <row r="718" spans="1:9" ht="21.75" customHeight="1">
      <c r="A718" s="120"/>
      <c r="B718" s="123"/>
      <c r="C718" s="19"/>
      <c r="D718" s="248">
        <v>4729</v>
      </c>
      <c r="E718" s="125" t="s">
        <v>1044</v>
      </c>
      <c r="F718" s="249"/>
      <c r="G718" s="241">
        <f t="shared" si="11"/>
        <v>24000</v>
      </c>
      <c r="H718" s="127">
        <v>24000</v>
      </c>
      <c r="I718" s="128"/>
    </row>
    <row r="719" spans="1:9" ht="14.25" customHeight="1">
      <c r="A719" s="120"/>
      <c r="B719" s="123"/>
      <c r="C719" s="19"/>
      <c r="D719" s="248"/>
      <c r="E719" s="125"/>
      <c r="F719" s="249"/>
      <c r="G719" s="241">
        <f t="shared" si="11"/>
        <v>0</v>
      </c>
      <c r="H719" s="127"/>
      <c r="I719" s="128"/>
    </row>
    <row r="720" spans="1:9" ht="42.75" hidden="1">
      <c r="A720" s="134">
        <v>3091</v>
      </c>
      <c r="B720" s="129" t="s">
        <v>28</v>
      </c>
      <c r="C720" s="166">
        <v>8</v>
      </c>
      <c r="D720" s="243">
        <v>0</v>
      </c>
      <c r="E720" s="244" t="s">
        <v>764</v>
      </c>
      <c r="F720" s="245" t="s">
        <v>369</v>
      </c>
      <c r="G720" s="241">
        <f t="shared" si="11"/>
        <v>0</v>
      </c>
      <c r="H720" s="127"/>
      <c r="I720" s="247"/>
    </row>
    <row r="721" spans="1:9" hidden="1">
      <c r="A721" s="120"/>
      <c r="B721" s="112"/>
      <c r="C721" s="166"/>
      <c r="D721" s="243"/>
      <c r="E721" s="125" t="s">
        <v>507</v>
      </c>
      <c r="F721" s="245"/>
      <c r="G721" s="241">
        <f t="shared" si="11"/>
        <v>0</v>
      </c>
      <c r="H721" s="246"/>
      <c r="I721" s="128"/>
    </row>
    <row r="722" spans="1:9" ht="27" hidden="1">
      <c r="A722" s="120"/>
      <c r="B722" s="131" t="s">
        <v>28</v>
      </c>
      <c r="C722" s="19">
        <v>8</v>
      </c>
      <c r="D722" s="248">
        <v>1</v>
      </c>
      <c r="E722" s="125" t="s">
        <v>764</v>
      </c>
      <c r="F722" s="138" t="s">
        <v>370</v>
      </c>
      <c r="G722" s="241">
        <f t="shared" si="11"/>
        <v>0</v>
      </c>
      <c r="H722" s="127"/>
      <c r="I722" s="247"/>
    </row>
    <row r="723" spans="1:9" hidden="1">
      <c r="A723" s="120"/>
      <c r="B723" s="112"/>
      <c r="C723" s="166"/>
      <c r="D723" s="243"/>
      <c r="E723" s="125" t="s">
        <v>507</v>
      </c>
      <c r="F723" s="245"/>
      <c r="G723" s="241">
        <f t="shared" si="11"/>
        <v>0</v>
      </c>
      <c r="H723" s="246"/>
      <c r="I723" s="128"/>
    </row>
    <row r="724" spans="1:9" ht="28.5" hidden="1">
      <c r="A724" s="120"/>
      <c r="B724" s="129" t="s">
        <v>28</v>
      </c>
      <c r="C724" s="166">
        <v>9</v>
      </c>
      <c r="D724" s="243">
        <v>0</v>
      </c>
      <c r="E724" s="244" t="s">
        <v>712</v>
      </c>
      <c r="F724" s="245" t="s">
        <v>371</v>
      </c>
      <c r="G724" s="241">
        <f t="shared" si="11"/>
        <v>0</v>
      </c>
      <c r="H724" s="127"/>
      <c r="I724" s="247"/>
    </row>
    <row r="725" spans="1:9" hidden="1">
      <c r="A725" s="120"/>
      <c r="B725" s="112"/>
      <c r="C725" s="166"/>
      <c r="D725" s="243"/>
      <c r="E725" s="125" t="s">
        <v>507</v>
      </c>
      <c r="F725" s="245"/>
      <c r="G725" s="241">
        <f t="shared" si="11"/>
        <v>0</v>
      </c>
      <c r="H725" s="246"/>
      <c r="I725" s="265"/>
    </row>
    <row r="726" spans="1:9" ht="27" hidden="1">
      <c r="A726" s="120"/>
      <c r="B726" s="131" t="s">
        <v>28</v>
      </c>
      <c r="C726" s="46">
        <v>9</v>
      </c>
      <c r="D726" s="266">
        <v>1</v>
      </c>
      <c r="E726" s="267" t="s">
        <v>712</v>
      </c>
      <c r="F726" s="268" t="s">
        <v>372</v>
      </c>
      <c r="G726" s="241">
        <f t="shared" si="11"/>
        <v>0</v>
      </c>
      <c r="H726" s="269"/>
      <c r="I726" s="128"/>
    </row>
    <row r="727" spans="1:9" ht="13.5" hidden="1">
      <c r="A727" s="120"/>
      <c r="B727" s="123"/>
      <c r="C727" s="19"/>
      <c r="D727" s="248"/>
      <c r="E727" s="125" t="s">
        <v>990</v>
      </c>
      <c r="F727" s="249"/>
      <c r="G727" s="241">
        <f t="shared" si="11"/>
        <v>0</v>
      </c>
      <c r="H727" s="127"/>
      <c r="I727" s="128"/>
    </row>
    <row r="728" spans="1:9" ht="27" hidden="1">
      <c r="A728" s="120"/>
      <c r="B728" s="123"/>
      <c r="C728" s="19"/>
      <c r="D728" s="248"/>
      <c r="E728" s="125" t="s">
        <v>1060</v>
      </c>
      <c r="F728" s="249"/>
      <c r="G728" s="241">
        <f t="shared" si="11"/>
        <v>0</v>
      </c>
      <c r="H728" s="127"/>
      <c r="I728" s="128"/>
    </row>
    <row r="729" spans="1:9" ht="13.5" hidden="1">
      <c r="A729" s="120"/>
      <c r="B729" s="123"/>
      <c r="C729" s="19"/>
      <c r="D729" s="248"/>
      <c r="E729" s="125" t="s">
        <v>978</v>
      </c>
      <c r="F729" s="249"/>
      <c r="G729" s="241">
        <f t="shared" si="11"/>
        <v>0</v>
      </c>
      <c r="H729" s="127"/>
      <c r="I729" s="128"/>
    </row>
    <row r="730" spans="1:9" ht="13.5" hidden="1">
      <c r="A730" s="120"/>
      <c r="B730" s="123"/>
      <c r="C730" s="19"/>
      <c r="D730" s="248"/>
      <c r="E730" s="125" t="s">
        <v>1009</v>
      </c>
      <c r="F730" s="249"/>
      <c r="G730" s="241">
        <f t="shared" si="11"/>
        <v>0</v>
      </c>
      <c r="H730" s="127"/>
      <c r="I730" s="128"/>
    </row>
    <row r="731" spans="1:9" ht="13.5" hidden="1">
      <c r="A731" s="120"/>
      <c r="B731" s="123"/>
      <c r="C731" s="19"/>
      <c r="D731" s="248"/>
      <c r="E731" s="125" t="s">
        <v>991</v>
      </c>
      <c r="F731" s="249"/>
      <c r="G731" s="241">
        <f t="shared" si="11"/>
        <v>0</v>
      </c>
      <c r="H731" s="127"/>
      <c r="I731" s="128"/>
    </row>
    <row r="732" spans="1:9" ht="13.5" hidden="1">
      <c r="A732" s="134">
        <v>3092</v>
      </c>
      <c r="B732" s="123"/>
      <c r="C732" s="19"/>
      <c r="D732" s="248"/>
      <c r="E732" s="125" t="s">
        <v>993</v>
      </c>
      <c r="F732" s="249"/>
      <c r="G732" s="241">
        <f t="shared" si="11"/>
        <v>0</v>
      </c>
      <c r="H732" s="127"/>
      <c r="I732" s="128"/>
    </row>
    <row r="733" spans="1:9" ht="13.5" hidden="1">
      <c r="A733" s="120"/>
      <c r="B733" s="123"/>
      <c r="C733" s="19"/>
      <c r="D733" s="248"/>
      <c r="E733" s="19" t="s">
        <v>998</v>
      </c>
      <c r="F733" s="249"/>
      <c r="G733" s="241">
        <f t="shared" si="11"/>
        <v>0</v>
      </c>
      <c r="H733" s="127"/>
      <c r="I733" s="128"/>
    </row>
    <row r="734" spans="1:9" ht="27" hidden="1">
      <c r="A734" s="120"/>
      <c r="B734" s="123"/>
      <c r="C734" s="19"/>
      <c r="D734" s="248"/>
      <c r="E734" s="125" t="s">
        <v>1045</v>
      </c>
      <c r="F734" s="249"/>
      <c r="G734" s="241">
        <f t="shared" si="11"/>
        <v>0</v>
      </c>
      <c r="H734" s="127"/>
      <c r="I734" s="128"/>
    </row>
    <row r="735" spans="1:9" ht="0.75" customHeight="1">
      <c r="A735" s="120"/>
      <c r="B735" s="123"/>
      <c r="C735" s="19"/>
      <c r="D735" s="248"/>
      <c r="E735" s="125" t="s">
        <v>978</v>
      </c>
      <c r="F735" s="249"/>
      <c r="G735" s="241">
        <f t="shared" si="11"/>
        <v>0</v>
      </c>
      <c r="H735" s="127"/>
      <c r="I735" s="128"/>
    </row>
    <row r="736" spans="1:9" ht="13.5" hidden="1">
      <c r="A736" s="134">
        <v>3100</v>
      </c>
      <c r="B736" s="123"/>
      <c r="C736" s="19"/>
      <c r="D736" s="248"/>
      <c r="E736" s="125" t="s">
        <v>1009</v>
      </c>
      <c r="F736" s="249"/>
      <c r="G736" s="241">
        <f t="shared" si="11"/>
        <v>0</v>
      </c>
      <c r="H736" s="127"/>
      <c r="I736" s="128"/>
    </row>
    <row r="737" spans="1:9" ht="13.5" hidden="1">
      <c r="A737" s="134"/>
      <c r="B737" s="123"/>
      <c r="C737" s="19"/>
      <c r="D737" s="248"/>
      <c r="E737" s="125" t="s">
        <v>435</v>
      </c>
      <c r="F737" s="249"/>
      <c r="G737" s="241">
        <f t="shared" si="11"/>
        <v>0</v>
      </c>
      <c r="H737" s="127"/>
      <c r="I737" s="265"/>
    </row>
    <row r="738" spans="1:9" ht="40.5" hidden="1">
      <c r="A738" s="134">
        <v>3110</v>
      </c>
      <c r="B738" s="131" t="s">
        <v>28</v>
      </c>
      <c r="C738" s="46">
        <v>9</v>
      </c>
      <c r="D738" s="266">
        <v>2</v>
      </c>
      <c r="E738" s="267" t="s">
        <v>773</v>
      </c>
      <c r="F738" s="268"/>
      <c r="G738" s="241">
        <f t="shared" si="11"/>
        <v>0</v>
      </c>
      <c r="H738" s="269"/>
      <c r="I738" s="128"/>
    </row>
    <row r="739" spans="1:9" ht="40.5" hidden="1">
      <c r="A739" s="134"/>
      <c r="B739" s="123"/>
      <c r="C739" s="19"/>
      <c r="D739" s="248"/>
      <c r="E739" s="125" t="s">
        <v>1001</v>
      </c>
      <c r="F739" s="249"/>
      <c r="G739" s="241">
        <f t="shared" si="11"/>
        <v>0</v>
      </c>
      <c r="H739" s="127"/>
      <c r="I739" s="128"/>
    </row>
    <row r="740" spans="1:9" thickBot="1">
      <c r="A740" s="141"/>
      <c r="B740" s="123"/>
      <c r="C740" s="19"/>
      <c r="D740" s="248"/>
      <c r="E740" s="125" t="s">
        <v>435</v>
      </c>
      <c r="F740" s="249"/>
      <c r="G740" s="241">
        <f t="shared" si="11"/>
        <v>0</v>
      </c>
      <c r="H740" s="127"/>
      <c r="I740" s="128"/>
    </row>
    <row r="741" spans="1:9" ht="13.5">
      <c r="A741" s="120"/>
      <c r="B741" s="123"/>
      <c r="C741" s="19"/>
      <c r="D741" s="248"/>
      <c r="E741" s="125" t="s">
        <v>435</v>
      </c>
      <c r="F741" s="249"/>
      <c r="G741" s="241">
        <f t="shared" si="11"/>
        <v>0</v>
      </c>
      <c r="H741" s="127"/>
      <c r="I741" s="128"/>
    </row>
    <row r="742" spans="1:9" ht="33" customHeight="1">
      <c r="A742" s="120">
        <v>3100</v>
      </c>
      <c r="B742" s="121" t="s">
        <v>29</v>
      </c>
      <c r="C742" s="121">
        <v>0</v>
      </c>
      <c r="D742" s="122">
        <v>0</v>
      </c>
      <c r="E742" s="137" t="s">
        <v>775</v>
      </c>
      <c r="F742" s="138"/>
      <c r="G742" s="239">
        <f t="shared" si="11"/>
        <v>670000</v>
      </c>
      <c r="H742" s="132">
        <v>670000</v>
      </c>
      <c r="I742" s="242"/>
    </row>
    <row r="743" spans="1:9">
      <c r="A743" s="120"/>
      <c r="B743" s="112"/>
      <c r="C743" s="66"/>
      <c r="D743" s="238"/>
      <c r="E743" s="125" t="s">
        <v>512</v>
      </c>
      <c r="F743" s="116"/>
      <c r="G743" s="241">
        <f t="shared" si="11"/>
        <v>0</v>
      </c>
      <c r="H743" s="118"/>
      <c r="I743" s="128"/>
    </row>
    <row r="744" spans="1:9" ht="31.5" customHeight="1">
      <c r="A744" s="19">
        <v>3110</v>
      </c>
      <c r="B744" s="18" t="s">
        <v>29</v>
      </c>
      <c r="C744" s="18">
        <v>1</v>
      </c>
      <c r="D744" s="18">
        <v>0</v>
      </c>
      <c r="E744" s="270" t="s">
        <v>781</v>
      </c>
      <c r="F744" s="138"/>
      <c r="G744" s="241">
        <f t="shared" si="11"/>
        <v>670000</v>
      </c>
      <c r="H744" s="127">
        <v>670000</v>
      </c>
      <c r="I744" s="247"/>
    </row>
    <row r="745" spans="1:9">
      <c r="A745" s="19"/>
      <c r="B745" s="121"/>
      <c r="C745" s="166"/>
      <c r="D745" s="166"/>
      <c r="E745" s="271" t="s">
        <v>507</v>
      </c>
      <c r="F745" s="272"/>
      <c r="G745" s="273">
        <f t="shared" si="11"/>
        <v>0</v>
      </c>
      <c r="H745" s="274"/>
      <c r="I745" s="265"/>
    </row>
    <row r="746" spans="1:9" ht="26.25" customHeight="1">
      <c r="A746" s="19">
        <v>3112</v>
      </c>
      <c r="B746" s="18" t="s">
        <v>29</v>
      </c>
      <c r="C746" s="18">
        <v>1</v>
      </c>
      <c r="D746" s="18">
        <v>2</v>
      </c>
      <c r="E746" s="231" t="s">
        <v>782</v>
      </c>
      <c r="F746" s="16"/>
      <c r="G746" s="41">
        <f t="shared" si="11"/>
        <v>670000</v>
      </c>
      <c r="H746" s="41">
        <v>670000</v>
      </c>
      <c r="I746" s="41"/>
    </row>
    <row r="747" spans="1:9" ht="13.5">
      <c r="B747" s="164"/>
      <c r="C747" s="13"/>
      <c r="E747" s="250" t="s">
        <v>435</v>
      </c>
      <c r="F747" s="275"/>
      <c r="G747" s="276"/>
      <c r="H747" s="276"/>
      <c r="I747" s="276"/>
    </row>
    <row r="748" spans="1:9" ht="13.5">
      <c r="B748" s="164"/>
      <c r="C748" s="13"/>
      <c r="E748" s="250" t="s">
        <v>435</v>
      </c>
      <c r="F748" s="275"/>
      <c r="G748" s="276"/>
      <c r="H748" s="276"/>
    </row>
    <row r="768" ht="0.75" customHeight="1"/>
    <row r="769" hidden="1"/>
    <row r="770" hidden="1"/>
    <row r="771" hidden="1"/>
    <row r="772" ht="0.75" customHeight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t="14.25" hidden="1" customHeight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</sheetData>
  <mergeCells count="12">
    <mergeCell ref="G2:I2"/>
    <mergeCell ref="G8:G9"/>
    <mergeCell ref="H8:I8"/>
    <mergeCell ref="A8:A9"/>
    <mergeCell ref="B8:B9"/>
    <mergeCell ref="C8:C9"/>
    <mergeCell ref="D8:D9"/>
    <mergeCell ref="E8:E9"/>
    <mergeCell ref="F8:F9"/>
    <mergeCell ref="A4:I4"/>
    <mergeCell ref="A5:I5"/>
    <mergeCell ref="A6:I7"/>
  </mergeCells>
  <pageMargins left="0.7" right="0.7" top="0.25" bottom="0.25" header="0.2" footer="0.2"/>
  <pageSetup paperSize="9" scale="85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Կազմ</vt:lpstr>
      <vt:lpstr>հատված 1</vt:lpstr>
      <vt:lpstr>հատված 2</vt:lpstr>
      <vt:lpstr>հատված 3</vt:lpstr>
      <vt:lpstr>հատված 4-5</vt:lpstr>
      <vt:lpstr>հատված 6</vt:lpstr>
      <vt:lpstr>Կազմ!Print_Area</vt:lpstr>
      <vt:lpstr>'հատված 1'!Print_Area</vt:lpstr>
      <vt:lpstr>'հատված 2'!Print_Area</vt:lpstr>
      <vt:lpstr>'հատված 3'!Print_Area</vt:lpstr>
      <vt:lpstr>'հատված 4-5'!Print_Area</vt:lpstr>
      <vt:lpstr>'հատված 6'!Print_Area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2025-12-25T10:54:32Z</cp:lastPrinted>
  <dcterms:created xsi:type="dcterms:W3CDTF">1996-10-14T23:33:28Z</dcterms:created>
  <dcterms:modified xsi:type="dcterms:W3CDTF">2025-12-30T06:32:59Z</dcterms:modified>
</cp:coreProperties>
</file>