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yuter\VARCHAIRAVAKAN\2  ՈՐՈՇՈՒՄՆԵՐ\1  ԱՎԱԳԱՆԻ\2025\N 13 դեկտեմբերի 24\որոշումներ բլանկներով\"/>
    </mc:Choice>
  </mc:AlternateContent>
  <bookViews>
    <workbookView xWindow="0" yWindow="0" windowWidth="28800" windowHeight="12435"/>
  </bookViews>
  <sheets>
    <sheet name="Sheet1" sheetId="10" r:id="rId1"/>
    <sheet name="Sheet2+" sheetId="8" r:id="rId2"/>
    <sheet name="Sheet3+" sheetId="9" r:id="rId3"/>
    <sheet name="Sheet4+" sheetId="5" r:id="rId4"/>
    <sheet name="Sheet5+" sheetId="7" r:id="rId5"/>
  </sheets>
  <definedNames>
    <definedName name="_xlnm._FilterDatabase" localSheetId="1" hidden="1">'Sheet2+'!$A$5:$H$98</definedName>
    <definedName name="_xlnm.Print_Titles" localSheetId="3">'Sheet4+'!$26:$28</definedName>
    <definedName name="_xlnm.Print_Titles" localSheetId="4">'Sheet5+'!$8:$10</definedName>
  </definedNames>
  <calcPr calcId="152511"/>
</workbook>
</file>

<file path=xl/calcChain.xml><?xml version="1.0" encoding="utf-8"?>
<calcChain xmlns="http://schemas.openxmlformats.org/spreadsheetml/2006/main">
  <c r="E77" i="10" l="1"/>
  <c r="D93" i="10"/>
  <c r="E34" i="9"/>
  <c r="D34" i="9" s="1"/>
  <c r="E62" i="9"/>
  <c r="F97" i="9"/>
  <c r="D97" i="9" s="1"/>
  <c r="D99" i="9"/>
  <c r="F94" i="9"/>
  <c r="D96" i="9"/>
  <c r="D38" i="9"/>
  <c r="G38" i="8"/>
  <c r="F38" i="8" s="1"/>
  <c r="F40" i="8"/>
  <c r="F497" i="7"/>
  <c r="F615" i="7"/>
  <c r="F613" i="7" s="1"/>
  <c r="F611" i="7" s="1"/>
  <c r="F609" i="7" s="1"/>
  <c r="F606" i="7" s="1"/>
  <c r="F604" i="7" s="1"/>
  <c r="F546" i="7"/>
  <c r="G543" i="7"/>
  <c r="F543" i="7" s="1"/>
  <c r="F545" i="7"/>
  <c r="G492" i="7"/>
  <c r="F492" i="7"/>
  <c r="F496" i="7"/>
  <c r="G267" i="7"/>
  <c r="G265" i="7"/>
  <c r="F269" i="7"/>
  <c r="H231" i="7"/>
  <c r="F231" i="7" s="1"/>
  <c r="F232" i="7"/>
  <c r="H233" i="7"/>
  <c r="F233" i="7"/>
  <c r="F234" i="7"/>
  <c r="G221" i="7"/>
  <c r="F221" i="7" s="1"/>
  <c r="F223" i="7"/>
  <c r="D79" i="10"/>
  <c r="F62" i="10"/>
  <c r="D62" i="10" s="1"/>
  <c r="D64" i="10"/>
  <c r="E50" i="9"/>
  <c r="D50" i="9"/>
  <c r="E46" i="9"/>
  <c r="D46" i="9"/>
  <c r="E30" i="9"/>
  <c r="E21" i="9" s="1"/>
  <c r="D30" i="9"/>
  <c r="E23" i="9"/>
  <c r="G49" i="7"/>
  <c r="F49" i="7"/>
  <c r="G36" i="7"/>
  <c r="G26" i="7"/>
  <c r="G21" i="7"/>
  <c r="F21" i="7"/>
  <c r="G70" i="8"/>
  <c r="G34" i="8"/>
  <c r="G30" i="8"/>
  <c r="G16" i="8"/>
  <c r="H48" i="8"/>
  <c r="F48" i="8"/>
  <c r="F33" i="8"/>
  <c r="F32" i="8"/>
  <c r="G25" i="8"/>
  <c r="F25" i="8" s="1"/>
  <c r="G23" i="8"/>
  <c r="F23" i="8" s="1"/>
  <c r="G91" i="7"/>
  <c r="F337" i="7"/>
  <c r="G336" i="7"/>
  <c r="F336" i="7" s="1"/>
  <c r="G335" i="7"/>
  <c r="F335" i="7" s="1"/>
  <c r="E23" i="10"/>
  <c r="E75" i="10"/>
  <c r="G122" i="7"/>
  <c r="G120" i="7" s="1"/>
  <c r="G465" i="7"/>
  <c r="G356" i="7"/>
  <c r="F358" i="7"/>
  <c r="H182" i="7"/>
  <c r="F184" i="7"/>
  <c r="D26" i="10"/>
  <c r="E44" i="10"/>
  <c r="D44" i="10" s="1"/>
  <c r="D43" i="10"/>
  <c r="D92" i="10"/>
  <c r="H309" i="7"/>
  <c r="F309" i="7" s="1"/>
  <c r="F311" i="7"/>
  <c r="H278" i="7"/>
  <c r="G210" i="7"/>
  <c r="F210" i="7" s="1"/>
  <c r="G213" i="7"/>
  <c r="F213" i="7"/>
  <c r="F215" i="7"/>
  <c r="F212" i="7"/>
  <c r="G99" i="7"/>
  <c r="F99" i="7"/>
  <c r="F101" i="7"/>
  <c r="G489" i="7"/>
  <c r="F489" i="7"/>
  <c r="F491" i="7"/>
  <c r="G411" i="7"/>
  <c r="G407" i="7" s="1"/>
  <c r="G409" i="7"/>
  <c r="F410" i="7"/>
  <c r="F414" i="7"/>
  <c r="G451" i="7"/>
  <c r="G450" i="7"/>
  <c r="F450" i="7"/>
  <c r="F452" i="7"/>
  <c r="G480" i="7"/>
  <c r="G479" i="7"/>
  <c r="F479" i="7"/>
  <c r="F481" i="7"/>
  <c r="F413" i="7"/>
  <c r="F415" i="7"/>
  <c r="G243" i="7"/>
  <c r="F243" i="7"/>
  <c r="F245" i="7"/>
  <c r="G246" i="7"/>
  <c r="F246" i="7"/>
  <c r="F248" i="7"/>
  <c r="G256" i="7"/>
  <c r="G255" i="7"/>
  <c r="F257" i="7"/>
  <c r="H262" i="7"/>
  <c r="F264" i="7"/>
  <c r="G165" i="7"/>
  <c r="F167" i="7"/>
  <c r="G168" i="7"/>
  <c r="F168" i="7" s="1"/>
  <c r="F170" i="7"/>
  <c r="G171" i="7"/>
  <c r="F171" i="7"/>
  <c r="F173" i="7"/>
  <c r="F174" i="7"/>
  <c r="G175" i="7"/>
  <c r="F175" i="7"/>
  <c r="F177" i="7"/>
  <c r="G192" i="7"/>
  <c r="G191" i="7" s="1"/>
  <c r="F194" i="7"/>
  <c r="F22" i="7"/>
  <c r="F23" i="7"/>
  <c r="F28" i="7"/>
  <c r="F29" i="7"/>
  <c r="F30" i="7"/>
  <c r="F31" i="7"/>
  <c r="G32" i="7"/>
  <c r="F32" i="7" s="1"/>
  <c r="F34" i="7"/>
  <c r="F35" i="7"/>
  <c r="F38" i="7"/>
  <c r="F39" i="7"/>
  <c r="F40" i="7"/>
  <c r="F41" i="7"/>
  <c r="F42" i="7"/>
  <c r="G43" i="7"/>
  <c r="F45" i="7"/>
  <c r="G46" i="7"/>
  <c r="F46" i="7"/>
  <c r="F48" i="7"/>
  <c r="F50" i="7"/>
  <c r="F51" i="7"/>
  <c r="F52" i="7"/>
  <c r="H56" i="7"/>
  <c r="F56" i="7"/>
  <c r="F58" i="7"/>
  <c r="G61" i="7"/>
  <c r="H66" i="7"/>
  <c r="F66" i="7"/>
  <c r="F68" i="7"/>
  <c r="H69" i="7"/>
  <c r="H65" i="7" s="1"/>
  <c r="F65" i="7" s="1"/>
  <c r="F71" i="7"/>
  <c r="H72" i="7"/>
  <c r="G79" i="7"/>
  <c r="F79" i="7" s="1"/>
  <c r="G78" i="7"/>
  <c r="F80" i="7"/>
  <c r="G87" i="7"/>
  <c r="F87" i="7" s="1"/>
  <c r="F89" i="7"/>
  <c r="F90" i="7"/>
  <c r="F93" i="7"/>
  <c r="F91" i="7" s="1"/>
  <c r="F94" i="7"/>
  <c r="F95" i="7"/>
  <c r="G96" i="7"/>
  <c r="F96" i="7"/>
  <c r="F98" i="7"/>
  <c r="G102" i="7"/>
  <c r="F102" i="7"/>
  <c r="F104" i="7"/>
  <c r="F105" i="7"/>
  <c r="G108" i="7"/>
  <c r="G106" i="7"/>
  <c r="F110" i="7"/>
  <c r="G112" i="7"/>
  <c r="F112" i="7"/>
  <c r="F113" i="7"/>
  <c r="H114" i="7"/>
  <c r="F124" i="7"/>
  <c r="G127" i="7"/>
  <c r="F129" i="7"/>
  <c r="F127" i="7"/>
  <c r="G130" i="7"/>
  <c r="G125" i="7" s="1"/>
  <c r="F125" i="7" s="1"/>
  <c r="F132" i="7"/>
  <c r="F130" i="7" s="1"/>
  <c r="G144" i="7"/>
  <c r="G143" i="7" s="1"/>
  <c r="F143" i="7" s="1"/>
  <c r="F146" i="7"/>
  <c r="H151" i="7"/>
  <c r="H149" i="7"/>
  <c r="F153" i="7"/>
  <c r="G81" i="8"/>
  <c r="F81" i="8"/>
  <c r="E63" i="9"/>
  <c r="D63" i="9"/>
  <c r="D40" i="9"/>
  <c r="D66" i="9"/>
  <c r="G498" i="7"/>
  <c r="F498" i="7"/>
  <c r="G78" i="8"/>
  <c r="G592" i="7"/>
  <c r="F594" i="7"/>
  <c r="F595" i="7"/>
  <c r="E13" i="10"/>
  <c r="D13" i="10" s="1"/>
  <c r="D85" i="10"/>
  <c r="D83" i="10"/>
  <c r="E67" i="10"/>
  <c r="D67" i="10" s="1"/>
  <c r="D90" i="10"/>
  <c r="D89" i="10"/>
  <c r="D88" i="10"/>
  <c r="D81" i="10"/>
  <c r="D78" i="10"/>
  <c r="D42" i="10"/>
  <c r="D32" i="10"/>
  <c r="D35" i="10"/>
  <c r="D31" i="10"/>
  <c r="D30" i="10"/>
  <c r="D29" i="10"/>
  <c r="D36" i="10"/>
  <c r="G13" i="8"/>
  <c r="H59" i="8"/>
  <c r="H54" i="8"/>
  <c r="F54" i="8" s="1"/>
  <c r="H382" i="7"/>
  <c r="H380" i="7" s="1"/>
  <c r="F384" i="7"/>
  <c r="F90" i="9"/>
  <c r="D90" i="9"/>
  <c r="D92" i="9"/>
  <c r="D53" i="9"/>
  <c r="G59" i="8"/>
  <c r="F59" i="8"/>
  <c r="H62" i="8"/>
  <c r="F62" i="8" s="1"/>
  <c r="G372" i="7"/>
  <c r="F372" i="7" s="1"/>
  <c r="F374" i="7"/>
  <c r="G375" i="7"/>
  <c r="F375" i="7"/>
  <c r="F377" i="7"/>
  <c r="G359" i="7"/>
  <c r="F361" i="7"/>
  <c r="F362" i="7"/>
  <c r="H321" i="7"/>
  <c r="F323" i="7"/>
  <c r="H70" i="8"/>
  <c r="H67" i="8"/>
  <c r="F61" i="8"/>
  <c r="G56" i="8"/>
  <c r="G54" i="8" s="1"/>
  <c r="F56" i="8"/>
  <c r="F58" i="8"/>
  <c r="G48" i="8"/>
  <c r="F50" i="8"/>
  <c r="H30" i="8"/>
  <c r="F30" i="8" s="1"/>
  <c r="D82" i="10"/>
  <c r="D97" i="10"/>
  <c r="G51" i="8"/>
  <c r="E95" i="10"/>
  <c r="D95" i="10" s="1"/>
  <c r="D98" i="10"/>
  <c r="H13" i="8"/>
  <c r="F525" i="7"/>
  <c r="F500" i="7"/>
  <c r="H228" i="7"/>
  <c r="H226" i="7" s="1"/>
  <c r="F226" i="7" s="1"/>
  <c r="F224" i="7" s="1"/>
  <c r="F228" i="7"/>
  <c r="F230" i="7"/>
  <c r="D17" i="10"/>
  <c r="G333" i="7"/>
  <c r="F333" i="7" s="1"/>
  <c r="G332" i="7"/>
  <c r="F334" i="7"/>
  <c r="E16" i="9"/>
  <c r="D16" i="9"/>
  <c r="D14" i="9" s="1"/>
  <c r="H25" i="8"/>
  <c r="H23" i="8"/>
  <c r="F27" i="8"/>
  <c r="E105" i="10"/>
  <c r="G62" i="8"/>
  <c r="H34" i="8"/>
  <c r="H28" i="8"/>
  <c r="H16" i="8"/>
  <c r="G216" i="7"/>
  <c r="F216" i="7"/>
  <c r="F218" i="7"/>
  <c r="G303" i="7"/>
  <c r="H45" i="8"/>
  <c r="F37" i="8"/>
  <c r="F22" i="8"/>
  <c r="F47" i="8"/>
  <c r="G84" i="8"/>
  <c r="G203" i="7"/>
  <c r="G201" i="7"/>
  <c r="G200" i="7" s="1"/>
  <c r="F200" i="7" s="1"/>
  <c r="F205" i="7"/>
  <c r="H276" i="7"/>
  <c r="H274" i="7"/>
  <c r="F274" i="7" s="1"/>
  <c r="H272" i="7"/>
  <c r="F277" i="7"/>
  <c r="F276" i="7" s="1"/>
  <c r="F280" i="7"/>
  <c r="F278" i="7" s="1"/>
  <c r="G292" i="7"/>
  <c r="G290" i="7" s="1"/>
  <c r="G288" i="7" s="1"/>
  <c r="F294" i="7"/>
  <c r="F292" i="7"/>
  <c r="F290" i="7" s="1"/>
  <c r="H299" i="7"/>
  <c r="H297" i="7"/>
  <c r="F297" i="7" s="1"/>
  <c r="F301" i="7"/>
  <c r="F304" i="7"/>
  <c r="H342" i="7"/>
  <c r="F344" i="7"/>
  <c r="G395" i="7"/>
  <c r="G393" i="7" s="1"/>
  <c r="F393" i="7" s="1"/>
  <c r="F391" i="7" s="1"/>
  <c r="F397" i="7"/>
  <c r="F395" i="7"/>
  <c r="G416" i="7"/>
  <c r="F416" i="7"/>
  <c r="F418" i="7"/>
  <c r="F419" i="7"/>
  <c r="G422" i="7"/>
  <c r="G420" i="7"/>
  <c r="F420" i="7" s="1"/>
  <c r="F424" i="7"/>
  <c r="F422" i="7" s="1"/>
  <c r="G435" i="7"/>
  <c r="G433" i="7" s="1"/>
  <c r="F437" i="7"/>
  <c r="F435" i="7" s="1"/>
  <c r="F433" i="7"/>
  <c r="G439" i="7"/>
  <c r="F440" i="7"/>
  <c r="G447" i="7"/>
  <c r="F447" i="7" s="1"/>
  <c r="F449" i="7"/>
  <c r="G461" i="7"/>
  <c r="G459" i="7" s="1"/>
  <c r="F463" i="7"/>
  <c r="F461" i="7"/>
  <c r="F459" i="7"/>
  <c r="F466" i="7"/>
  <c r="G476" i="7"/>
  <c r="G474" i="7"/>
  <c r="G472" i="7"/>
  <c r="F472" i="7" s="1"/>
  <c r="F470" i="7" s="1"/>
  <c r="F468" i="7" s="1"/>
  <c r="F478" i="7"/>
  <c r="F476" i="7" s="1"/>
  <c r="F474" i="7"/>
  <c r="F494" i="7"/>
  <c r="F495" i="7"/>
  <c r="F501" i="7"/>
  <c r="F502" i="7"/>
  <c r="G505" i="7"/>
  <c r="G503" i="7" s="1"/>
  <c r="G486" i="7" s="1"/>
  <c r="F507" i="7"/>
  <c r="F505" i="7"/>
  <c r="F503" i="7"/>
  <c r="G520" i="7"/>
  <c r="G518" i="7" s="1"/>
  <c r="F522" i="7"/>
  <c r="F520" i="7"/>
  <c r="F518" i="7"/>
  <c r="G524" i="7"/>
  <c r="G523" i="7"/>
  <c r="F523" i="7"/>
  <c r="H530" i="7"/>
  <c r="H528" i="7" s="1"/>
  <c r="F528" i="7" s="1"/>
  <c r="F526" i="7" s="1"/>
  <c r="F532" i="7"/>
  <c r="F530" i="7"/>
  <c r="H535" i="7"/>
  <c r="H533" i="7" s="1"/>
  <c r="G549" i="7"/>
  <c r="G547" i="7" s="1"/>
  <c r="F551" i="7"/>
  <c r="F549" i="7" s="1"/>
  <c r="F547" i="7" s="1"/>
  <c r="G553" i="7"/>
  <c r="F554" i="7"/>
  <c r="G564" i="7"/>
  <c r="F566" i="7"/>
  <c r="H571" i="7"/>
  <c r="H569" i="7"/>
  <c r="H567" i="7" s="1"/>
  <c r="G579" i="7"/>
  <c r="G577" i="7"/>
  <c r="G575" i="7"/>
  <c r="F575" i="7" s="1"/>
  <c r="F581" i="7"/>
  <c r="F579" i="7" s="1"/>
  <c r="F577" i="7" s="1"/>
  <c r="G596" i="7"/>
  <c r="F598" i="7"/>
  <c r="F596" i="7" s="1"/>
  <c r="G601" i="7"/>
  <c r="G599" i="7" s="1"/>
  <c r="F603" i="7"/>
  <c r="F601" i="7" s="1"/>
  <c r="F599" i="7"/>
  <c r="C13" i="5"/>
  <c r="D29" i="5"/>
  <c r="E72" i="5"/>
  <c r="F72" i="5"/>
  <c r="D72" i="5" s="1"/>
  <c r="D76" i="5"/>
  <c r="D78" i="5"/>
  <c r="D80" i="5"/>
  <c r="D84" i="5"/>
  <c r="D18" i="9"/>
  <c r="D19" i="9"/>
  <c r="D25" i="9"/>
  <c r="D26" i="9"/>
  <c r="D27" i="9"/>
  <c r="D28" i="9"/>
  <c r="D29" i="9"/>
  <c r="D32" i="9"/>
  <c r="D33" i="9"/>
  <c r="D36" i="9"/>
  <c r="D37" i="9"/>
  <c r="D39" i="9"/>
  <c r="D41" i="9"/>
  <c r="D42" i="9"/>
  <c r="E43" i="9"/>
  <c r="D45" i="9"/>
  <c r="D43" i="9" s="1"/>
  <c r="D48" i="9"/>
  <c r="D49" i="9"/>
  <c r="D52" i="9"/>
  <c r="D54" i="9"/>
  <c r="D55" i="9"/>
  <c r="D56" i="9"/>
  <c r="E59" i="9"/>
  <c r="D59" i="9" s="1"/>
  <c r="D61" i="9"/>
  <c r="D64" i="9"/>
  <c r="D65" i="9"/>
  <c r="E69" i="9"/>
  <c r="D69" i="9" s="1"/>
  <c r="D71" i="9"/>
  <c r="D72" i="9"/>
  <c r="D73" i="9"/>
  <c r="E76" i="9"/>
  <c r="D78" i="9"/>
  <c r="D76" i="9" s="1"/>
  <c r="E79" i="9"/>
  <c r="D81" i="9"/>
  <c r="E82" i="9"/>
  <c r="E74" i="9" s="1"/>
  <c r="D74" i="9" s="1"/>
  <c r="D84" i="9"/>
  <c r="D82" i="9" s="1"/>
  <c r="D93" i="9"/>
  <c r="D98" i="9"/>
  <c r="F101" i="9"/>
  <c r="D102" i="9"/>
  <c r="D101" i="9"/>
  <c r="F103" i="9"/>
  <c r="D104" i="9"/>
  <c r="D103" i="9" s="1"/>
  <c r="F18" i="8"/>
  <c r="F19" i="8"/>
  <c r="G20" i="8"/>
  <c r="F20" i="8" s="1"/>
  <c r="F36" i="8"/>
  <c r="F34" i="8" s="1"/>
  <c r="H41" i="8"/>
  <c r="F41" i="8" s="1"/>
  <c r="F42" i="8"/>
  <c r="G45" i="8"/>
  <c r="H51" i="8"/>
  <c r="F51" i="8"/>
  <c r="F53" i="8"/>
  <c r="F64" i="8"/>
  <c r="G67" i="8"/>
  <c r="F69" i="8"/>
  <c r="F72" i="8"/>
  <c r="F73" i="8"/>
  <c r="F74" i="8"/>
  <c r="F75" i="8"/>
  <c r="H76" i="8"/>
  <c r="H78" i="8"/>
  <c r="F80" i="8"/>
  <c r="F83" i="8"/>
  <c r="F86" i="8"/>
  <c r="G88" i="8"/>
  <c r="F88" i="8" s="1"/>
  <c r="F90" i="8"/>
  <c r="G91" i="8"/>
  <c r="F91" i="8" s="1"/>
  <c r="F87" i="8" s="1"/>
  <c r="G87" i="8"/>
  <c r="F93" i="8"/>
  <c r="G96" i="8"/>
  <c r="G94" i="8" s="1"/>
  <c r="F94" i="8"/>
  <c r="F98" i="8"/>
  <c r="D15" i="10"/>
  <c r="D16" i="10"/>
  <c r="E18" i="10"/>
  <c r="D20" i="10"/>
  <c r="D18" i="10" s="1"/>
  <c r="D27" i="10"/>
  <c r="D28" i="10"/>
  <c r="D33" i="10"/>
  <c r="D34" i="10"/>
  <c r="D37" i="10"/>
  <c r="D38" i="10"/>
  <c r="D39" i="10"/>
  <c r="D40" i="10"/>
  <c r="D41" i="10"/>
  <c r="D46" i="10"/>
  <c r="D47" i="10"/>
  <c r="E54" i="10"/>
  <c r="D54" i="10" s="1"/>
  <c r="D56" i="10"/>
  <c r="E57" i="10"/>
  <c r="D57" i="10"/>
  <c r="D59" i="10"/>
  <c r="D61" i="10"/>
  <c r="D69" i="10"/>
  <c r="D70" i="10"/>
  <c r="D71" i="10"/>
  <c r="E72" i="10"/>
  <c r="D74" i="10"/>
  <c r="D72" i="10"/>
  <c r="D80" i="10"/>
  <c r="D84" i="10"/>
  <c r="D86" i="10"/>
  <c r="D87" i="10"/>
  <c r="D91" i="10"/>
  <c r="D94" i="10"/>
  <c r="E99" i="10"/>
  <c r="D99" i="10"/>
  <c r="D101" i="10"/>
  <c r="F102" i="10"/>
  <c r="D102" i="10" s="1"/>
  <c r="F65" i="10"/>
  <c r="F9" i="10"/>
  <c r="D104" i="10"/>
  <c r="D108" i="10"/>
  <c r="D105" i="10"/>
  <c r="H398" i="7"/>
  <c r="E52" i="10"/>
  <c r="F52" i="10"/>
  <c r="D52" i="10" s="1"/>
  <c r="F78" i="8"/>
  <c r="G76" i="8"/>
  <c r="F84" i="8"/>
  <c r="F203" i="7"/>
  <c r="F359" i="7"/>
  <c r="H307" i="7"/>
  <c r="F307" i="7" s="1"/>
  <c r="F96" i="8"/>
  <c r="H43" i="8"/>
  <c r="H10" i="8" s="1"/>
  <c r="F16" i="8"/>
  <c r="G65" i="8"/>
  <c r="F76" i="8"/>
  <c r="G219" i="7"/>
  <c r="F219" i="7" s="1"/>
  <c r="F108" i="7"/>
  <c r="F106" i="7"/>
  <c r="F122" i="7"/>
  <c r="F120" i="7" s="1"/>
  <c r="F256" i="7"/>
  <c r="G254" i="7"/>
  <c r="F254" i="7" s="1"/>
  <c r="G253" i="7"/>
  <c r="F253" i="7"/>
  <c r="F255" i="7"/>
  <c r="F299" i="7"/>
  <c r="G111" i="7"/>
  <c r="F111" i="7"/>
  <c r="G209" i="7"/>
  <c r="G207" i="7"/>
  <c r="G199" i="7" s="1"/>
  <c r="F524" i="7"/>
  <c r="H55" i="7"/>
  <c r="F55" i="7"/>
  <c r="F151" i="7"/>
  <c r="F342" i="7"/>
  <c r="H340" i="7"/>
  <c r="H338" i="7" s="1"/>
  <c r="F338" i="7" s="1"/>
  <c r="F321" i="7"/>
  <c r="H319" i="7"/>
  <c r="F411" i="7"/>
  <c r="G541" i="7"/>
  <c r="F43" i="7"/>
  <c r="H305" i="7"/>
  <c r="H286" i="7" s="1"/>
  <c r="G562" i="7"/>
  <c r="F562" i="7" s="1"/>
  <c r="G560" i="7"/>
  <c r="F560" i="7" s="1"/>
  <c r="F564" i="7"/>
  <c r="H295" i="7"/>
  <c r="F295" i="7"/>
  <c r="F382" i="7"/>
  <c r="F480" i="7"/>
  <c r="G241" i="7"/>
  <c r="G239" i="7" s="1"/>
  <c r="F241" i="7"/>
  <c r="F267" i="7"/>
  <c r="H53" i="7"/>
  <c r="F53" i="7"/>
  <c r="F305" i="7"/>
  <c r="H64" i="7"/>
  <c r="F64" i="7" s="1"/>
  <c r="G251" i="7"/>
  <c r="F251" i="7"/>
  <c r="F541" i="7"/>
  <c r="G249" i="7"/>
  <c r="F249" i="7" s="1"/>
  <c r="G558" i="7"/>
  <c r="G470" i="7"/>
  <c r="G468" i="7"/>
  <c r="G613" i="7"/>
  <c r="G611" i="7"/>
  <c r="G609" i="7"/>
  <c r="G608" i="7" s="1"/>
  <c r="F608" i="7" s="1"/>
  <c r="G20" i="7"/>
  <c r="D75" i="10"/>
  <c r="D77" i="10"/>
  <c r="G77" i="7"/>
  <c r="G76" i="7" s="1"/>
  <c r="G74" i="7" s="1"/>
  <c r="F74" i="7" s="1"/>
  <c r="F78" i="7"/>
  <c r="F26" i="7"/>
  <c r="F303" i="7"/>
  <c r="G302" i="7"/>
  <c r="F302" i="7"/>
  <c r="G405" i="7"/>
  <c r="F407" i="7"/>
  <c r="G370" i="7"/>
  <c r="F370" i="7" s="1"/>
  <c r="G119" i="7"/>
  <c r="F119" i="7" s="1"/>
  <c r="F118" i="7" s="1"/>
  <c r="F201" i="7"/>
  <c r="F165" i="7"/>
  <c r="G163" i="7"/>
  <c r="G391" i="7"/>
  <c r="G389" i="7"/>
  <c r="F389" i="7" s="1"/>
  <c r="F387" i="7" s="1"/>
  <c r="F385" i="7" s="1"/>
  <c r="G573" i="7"/>
  <c r="F573" i="7" s="1"/>
  <c r="F571" i="7" s="1"/>
  <c r="F569" i="7" s="1"/>
  <c r="G445" i="7"/>
  <c r="F209" i="7"/>
  <c r="F69" i="7"/>
  <c r="F144" i="7"/>
  <c r="F192" i="7"/>
  <c r="H260" i="7"/>
  <c r="F262" i="7"/>
  <c r="F451" i="7"/>
  <c r="F409" i="7"/>
  <c r="F265" i="7"/>
  <c r="G141" i="7"/>
  <c r="G488" i="7"/>
  <c r="F488" i="7" s="1"/>
  <c r="G118" i="7"/>
  <c r="G116" i="7" s="1"/>
  <c r="F116" i="7" s="1"/>
  <c r="G189" i="7"/>
  <c r="F191" i="7"/>
  <c r="G237" i="7"/>
  <c r="G235" i="7" s="1"/>
  <c r="F239" i="7"/>
  <c r="G403" i="7"/>
  <c r="G401" i="7" s="1"/>
  <c r="G399" i="7"/>
  <c r="F405" i="7"/>
  <c r="F403" i="7" s="1"/>
  <c r="F401" i="7" s="1"/>
  <c r="F399" i="7" s="1"/>
  <c r="F445" i="7"/>
  <c r="G444" i="7"/>
  <c r="F444" i="7" s="1"/>
  <c r="G387" i="7"/>
  <c r="G385" i="7" s="1"/>
  <c r="G571" i="7"/>
  <c r="G569" i="7" s="1"/>
  <c r="G197" i="7"/>
  <c r="G443" i="7"/>
  <c r="G441" i="7" s="1"/>
  <c r="F441" i="7" s="1"/>
  <c r="G606" i="7"/>
  <c r="G604" i="7" s="1"/>
  <c r="F100" i="9"/>
  <c r="D100" i="9"/>
  <c r="D62" i="9"/>
  <c r="E57" i="9"/>
  <c r="D57" i="9" s="1"/>
  <c r="D21" i="9"/>
  <c r="D79" i="9"/>
  <c r="E67" i="9"/>
  <c r="D67" i="9"/>
  <c r="D23" i="9"/>
  <c r="E14" i="9"/>
  <c r="E12" i="9" s="1"/>
  <c r="E10" i="9" s="1"/>
  <c r="D12" i="9"/>
  <c r="E65" i="10"/>
  <c r="D65" i="10" s="1"/>
  <c r="G484" i="7" l="1"/>
  <c r="G482" i="7" s="1"/>
  <c r="G467" i="7" s="1"/>
  <c r="F467" i="7" s="1"/>
  <c r="F486" i="7"/>
  <c r="F484" i="7" s="1"/>
  <c r="F482" i="7" s="1"/>
  <c r="G161" i="7"/>
  <c r="F163" i="7"/>
  <c r="G286" i="7"/>
  <c r="F288" i="7"/>
  <c r="E21" i="10"/>
  <c r="D21" i="10" s="1"/>
  <c r="D23" i="10"/>
  <c r="F443" i="7"/>
  <c r="G114" i="7"/>
  <c r="F114" i="7" s="1"/>
  <c r="F141" i="7"/>
  <c r="G139" i="7"/>
  <c r="F20" i="7"/>
  <c r="G19" i="7"/>
  <c r="E11" i="10"/>
  <c r="F332" i="7"/>
  <c r="G330" i="7"/>
  <c r="H11" i="8"/>
  <c r="F13" i="8"/>
  <c r="F11" i="8" s="1"/>
  <c r="F465" i="7"/>
  <c r="G464" i="7"/>
  <c r="D94" i="9"/>
  <c r="F88" i="9"/>
  <c r="G368" i="7"/>
  <c r="H258" i="7"/>
  <c r="F260" i="7"/>
  <c r="G557" i="7"/>
  <c r="F558" i="7"/>
  <c r="G438" i="7"/>
  <c r="F438" i="7" s="1"/>
  <c r="F439" i="7"/>
  <c r="H378" i="7"/>
  <c r="F380" i="7"/>
  <c r="H180" i="7"/>
  <c r="F182" i="7"/>
  <c r="F36" i="7"/>
  <c r="G24" i="7"/>
  <c r="F24" i="7" s="1"/>
  <c r="G195" i="7"/>
  <c r="F77" i="7"/>
  <c r="F76" i="7" s="1"/>
  <c r="F189" i="7"/>
  <c r="G187" i="7"/>
  <c r="G43" i="8"/>
  <c r="F45" i="8"/>
  <c r="F43" i="8" s="1"/>
  <c r="G59" i="7"/>
  <c r="F59" i="7" s="1"/>
  <c r="F61" i="7"/>
  <c r="H65" i="8"/>
  <c r="F67" i="8"/>
  <c r="G11" i="8"/>
  <c r="H224" i="7"/>
  <c r="H199" i="7" s="1"/>
  <c r="H197" i="7" s="1"/>
  <c r="F207" i="7"/>
  <c r="H326" i="7"/>
  <c r="H324" i="7" s="1"/>
  <c r="G552" i="7"/>
  <c r="F552" i="7" s="1"/>
  <c r="F553" i="7"/>
  <c r="F272" i="7"/>
  <c r="H270" i="7"/>
  <c r="F270" i="7" s="1"/>
  <c r="H147" i="7"/>
  <c r="F149" i="7"/>
  <c r="F356" i="7"/>
  <c r="G354" i="7"/>
  <c r="G28" i="8"/>
  <c r="F28" i="8" s="1"/>
  <c r="H526" i="7"/>
  <c r="H328" i="7"/>
  <c r="H18" i="7"/>
  <c r="H16" i="7" s="1"/>
  <c r="H14" i="7" s="1"/>
  <c r="H12" i="7" s="1"/>
  <c r="F340" i="7"/>
  <c r="H282" i="7"/>
  <c r="H284" i="7"/>
  <c r="H317" i="7"/>
  <c r="F319" i="7"/>
  <c r="F592" i="7"/>
  <c r="F590" i="7" s="1"/>
  <c r="G590" i="7"/>
  <c r="G588" i="7" s="1"/>
  <c r="G85" i="7"/>
  <c r="G516" i="7"/>
  <c r="F70" i="8"/>
  <c r="F516" i="7" l="1"/>
  <c r="G514" i="7"/>
  <c r="H133" i="7"/>
  <c r="F147" i="7"/>
  <c r="H139" i="7"/>
  <c r="H137" i="7" s="1"/>
  <c r="H135" i="7" s="1"/>
  <c r="F588" i="7"/>
  <c r="F586" i="7" s="1"/>
  <c r="F584" i="7" s="1"/>
  <c r="F582" i="7" s="1"/>
  <c r="G586" i="7"/>
  <c r="G584" i="7" s="1"/>
  <c r="G582" i="7" s="1"/>
  <c r="G567" i="7" s="1"/>
  <c r="F567" i="7" s="1"/>
  <c r="F284" i="7"/>
  <c r="F378" i="7"/>
  <c r="H366" i="7"/>
  <c r="H365" i="7" s="1"/>
  <c r="H363" i="7" s="1"/>
  <c r="H345" i="7" s="1"/>
  <c r="F557" i="7"/>
  <c r="G555" i="7"/>
  <c r="F555" i="7" s="1"/>
  <c r="F86" i="9"/>
  <c r="D88" i="9"/>
  <c r="D11" i="10"/>
  <c r="E9" i="10"/>
  <c r="D9" i="10" s="1"/>
  <c r="G137" i="7"/>
  <c r="F139" i="7"/>
  <c r="F286" i="7"/>
  <c r="G282" i="7"/>
  <c r="G284" i="7"/>
  <c r="H512" i="7"/>
  <c r="H510" i="7" s="1"/>
  <c r="H508" i="7" s="1"/>
  <c r="H514" i="7"/>
  <c r="G539" i="7"/>
  <c r="F199" i="7"/>
  <c r="F197" i="7" s="1"/>
  <c r="G431" i="7"/>
  <c r="G10" i="8"/>
  <c r="F10" i="8" s="1"/>
  <c r="F187" i="7"/>
  <c r="G185" i="7"/>
  <c r="F185" i="7" s="1"/>
  <c r="F180" i="7"/>
  <c r="H178" i="7"/>
  <c r="F258" i="7"/>
  <c r="H237" i="7"/>
  <c r="F464" i="7"/>
  <c r="G457" i="7"/>
  <c r="G328" i="7"/>
  <c r="F330" i="7"/>
  <c r="G18" i="7"/>
  <c r="F19" i="7"/>
  <c r="G159" i="7"/>
  <c r="F161" i="7"/>
  <c r="G84" i="7"/>
  <c r="F85" i="7"/>
  <c r="F317" i="7"/>
  <c r="H315" i="7"/>
  <c r="G352" i="7"/>
  <c r="F354" i="7"/>
  <c r="F65" i="8"/>
  <c r="G366" i="7"/>
  <c r="F368" i="7"/>
  <c r="F18" i="7" l="1"/>
  <c r="F16" i="7" s="1"/>
  <c r="G16" i="7"/>
  <c r="G14" i="7" s="1"/>
  <c r="F431" i="7"/>
  <c r="G429" i="7"/>
  <c r="F282" i="7"/>
  <c r="H235" i="7"/>
  <c r="F237" i="7"/>
  <c r="F328" i="7"/>
  <c r="G326" i="7"/>
  <c r="F366" i="7"/>
  <c r="G365" i="7"/>
  <c r="G83" i="7"/>
  <c r="F84" i="7"/>
  <c r="H314" i="7"/>
  <c r="F315" i="7"/>
  <c r="G158" i="7"/>
  <c r="G156" i="7" s="1"/>
  <c r="F539" i="7"/>
  <c r="G537" i="7"/>
  <c r="G512" i="7"/>
  <c r="F514" i="7"/>
  <c r="G350" i="7"/>
  <c r="F352" i="7"/>
  <c r="F457" i="7"/>
  <c r="F455" i="7" s="1"/>
  <c r="F453" i="7" s="1"/>
  <c r="G455" i="7"/>
  <c r="G453" i="7" s="1"/>
  <c r="H159" i="7"/>
  <c r="H158" i="7" s="1"/>
  <c r="H156" i="7" s="1"/>
  <c r="F178" i="7"/>
  <c r="G135" i="7"/>
  <c r="F137" i="7"/>
  <c r="D86" i="9"/>
  <c r="F10" i="9"/>
  <c r="D10" i="9" s="1"/>
  <c r="F350" i="7" l="1"/>
  <c r="G349" i="7"/>
  <c r="F429" i="7"/>
  <c r="G427" i="7"/>
  <c r="F159" i="7"/>
  <c r="F158" i="7" s="1"/>
  <c r="G324" i="7"/>
  <c r="F326" i="7"/>
  <c r="G133" i="7"/>
  <c r="F133" i="7" s="1"/>
  <c r="F135" i="7"/>
  <c r="G154" i="7"/>
  <c r="F156" i="7"/>
  <c r="F314" i="7"/>
  <c r="H312" i="7"/>
  <c r="F235" i="7"/>
  <c r="F195" i="7" s="1"/>
  <c r="H195" i="7"/>
  <c r="H154" i="7" s="1"/>
  <c r="G510" i="7"/>
  <c r="F512" i="7"/>
  <c r="F510" i="7" s="1"/>
  <c r="F83" i="7"/>
  <c r="G81" i="7"/>
  <c r="F14" i="7"/>
  <c r="G535" i="7"/>
  <c r="G533" i="7" s="1"/>
  <c r="F537" i="7"/>
  <c r="F535" i="7" s="1"/>
  <c r="F533" i="7" s="1"/>
  <c r="F365" i="7"/>
  <c r="G363" i="7"/>
  <c r="F363" i="7" s="1"/>
  <c r="F312" i="7" l="1"/>
  <c r="H281" i="7"/>
  <c r="H11" i="7" s="1"/>
  <c r="F154" i="7"/>
  <c r="F324" i="7"/>
  <c r="G281" i="7"/>
  <c r="G347" i="7"/>
  <c r="F349" i="7"/>
  <c r="G508" i="7"/>
  <c r="F508" i="7" s="1"/>
  <c r="F81" i="7"/>
  <c r="G72" i="7"/>
  <c r="F427" i="7"/>
  <c r="G425" i="7"/>
  <c r="F72" i="7" l="1"/>
  <c r="G12" i="7"/>
  <c r="F347" i="7"/>
  <c r="G345" i="7"/>
  <c r="F345" i="7" s="1"/>
  <c r="F281" i="7"/>
  <c r="F425" i="7"/>
  <c r="G398" i="7"/>
  <c r="F398" i="7" s="1"/>
  <c r="F12" i="7" l="1"/>
  <c r="G11" i="7"/>
  <c r="F11" i="7" s="1"/>
</calcChain>
</file>

<file path=xl/sharedStrings.xml><?xml version="1.0" encoding="utf-8"?>
<sst xmlns="http://schemas.openxmlformats.org/spreadsheetml/2006/main" count="1632" uniqueCount="587">
  <si>
    <t xml:space="preserve"> -Կրթական, մշակութային և սպորտային նպաստներ բյուջեից</t>
  </si>
  <si>
    <t xml:space="preserve"> -Այլ նպաստներ բյուջեից</t>
  </si>
  <si>
    <t xml:space="preserve"> -Նվիրատվություններ այլ շահույթ չհետապնդող կազմակերպություններին</t>
  </si>
  <si>
    <t xml:space="preserve"> -Պարտադիր վճարներ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</si>
  <si>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</si>
  <si>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</si>
  <si>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 - Շենքերի և շինությունների կապիտալ վերանորոգում</t>
  </si>
  <si>
    <t>9111</t>
  </si>
  <si>
    <t>6111</t>
  </si>
  <si>
    <t>9112</t>
  </si>
  <si>
    <t>6112</t>
  </si>
  <si>
    <t>9213</t>
  </si>
  <si>
    <t>6213</t>
  </si>
  <si>
    <t>9212</t>
  </si>
  <si>
    <t>6212</t>
  </si>
  <si>
    <t>0</t>
  </si>
  <si>
    <t>1</t>
  </si>
  <si>
    <t>2</t>
  </si>
  <si>
    <t xml:space="preserve">                     </t>
  </si>
  <si>
    <t xml:space="preserve">Տողի NN  </t>
  </si>
  <si>
    <t>ՀՀ պետական բյուջեից</t>
  </si>
  <si>
    <t>ՀՀ այլ համայնքների բյուջեներից</t>
  </si>
  <si>
    <t>ՀՀ պետական բյուջեին</t>
  </si>
  <si>
    <t>ՀՀ այլ համայնքների բյուջեներին</t>
  </si>
  <si>
    <t xml:space="preserve"> - համայնքային սեփականության բաժնետոմսերի և կապիտալում համայնքի մասնակցության իրացումից մուտքեր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</si>
  <si>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</si>
  <si>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</si>
  <si>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 xml:space="preserve"> - նախկինում տրամադրված փոխատվությունների դիմաց ստացվող մարումներից մուտքեր</t>
  </si>
  <si>
    <t xml:space="preserve"> - փոխատվությունների տրամադրում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</si>
  <si>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</si>
  <si>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</si>
  <si>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</si>
  <si>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</si>
  <si>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</si>
  <si>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</si>
  <si>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</si>
  <si>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8199ա</t>
  </si>
  <si>
    <t>որից` ծախսերի ֆինանսավորմանը չուղղված համայնքի բյուջեի միջոցների տարեսկզբի ազատ մնացորդի գումարը</t>
  </si>
  <si>
    <t xml:space="preserve">  - թողարկումից և տեղաբաշխումից մուտքեր</t>
  </si>
  <si>
    <t xml:space="preserve">  - հիմնական գումարի մարում</t>
  </si>
  <si>
    <t xml:space="preserve">  - վարկերի ստացում</t>
  </si>
  <si>
    <t xml:space="preserve">  - ստացված վարկերի հիմնական  գումարի մարում</t>
  </si>
  <si>
    <t xml:space="preserve">  - փոխատվությունների ստացում</t>
  </si>
  <si>
    <t xml:space="preserve">  - ստացված փոխատվությունների գումարի մարում</t>
  </si>
  <si>
    <t>ՀԱՄԱՅՆՔԻ ԲՅՈՒՋԵԻ ՄԻՋՈՑՆԵՐԻ ՏԱՐԵՎԵՐՋԻ ՀԱՎԵԼՈՒՐԴԸ  ԿԱՄ  ԴԵՖԻՑԻՏԸ  (ՊԱԿԱՍՈՒՐԴԸ)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</si>
  <si>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</si>
  <si>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</si>
  <si>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</si>
  <si>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</si>
  <si>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>պետական բյուջեից</t>
  </si>
  <si>
    <t>այլ աղբյուրներից</t>
  </si>
  <si>
    <t>այլ աղբյուրներին</t>
  </si>
  <si>
    <r>
      <t xml:space="preserve">                         ԸՆԴԱՄԵՆԸ`                                 </t>
    </r>
    <r>
      <rPr>
        <sz val="9"/>
        <rFont val="GHEA Grapalat"/>
        <family val="3"/>
      </rPr>
      <t>(տող 8100+տող 8200), (տող 8000 հակառակ նշանով)</t>
    </r>
  </si>
  <si>
    <r>
      <t xml:space="preserve">                Ա. ՆԵՐՔԻՆ ԱՂԲՅՈՒՐՆԵՐ                      </t>
    </r>
    <r>
      <rPr>
        <sz val="9"/>
        <rFont val="GHEA Grapalat"/>
        <family val="3"/>
      </rPr>
      <t xml:space="preserve"> (տող 8110+տող 8160), (տող 8010 - տող 8200) </t>
    </r>
  </si>
  <si>
    <r>
      <t xml:space="preserve">1. ՓՈԽԱՌՈՒ ՄԻՋՈՑՆԵՐ                           </t>
    </r>
    <r>
      <rPr>
        <i/>
        <sz val="9"/>
        <rFont val="GHEA Grapalat"/>
        <family val="3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</si>
  <si>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(տող 8112+ տող 8113)</t>
    </r>
  </si>
  <si>
    <r>
      <t xml:space="preserve">1.2.1. Վարկեր </t>
    </r>
    <r>
      <rPr>
        <sz val="9"/>
        <rFont val="GHEA Grapalat"/>
        <family val="3"/>
      </rPr>
      <t xml:space="preserve">(տող 8122+ տող 8130) </t>
    </r>
  </si>
  <si>
    <r>
      <t xml:space="preserve">  - վարկերի ստացում  </t>
    </r>
    <r>
      <rPr>
        <i/>
        <sz val="9"/>
        <rFont val="GHEA Grapalat"/>
        <family val="3"/>
      </rPr>
      <t>(տող 8123+ տող 8124)</t>
    </r>
  </si>
  <si>
    <r>
      <t xml:space="preserve">  - ստացված վարկերի հիմնական  գումարի մարում  </t>
    </r>
    <r>
      <rPr>
        <i/>
        <sz val="9"/>
        <rFont val="GHEA Grapalat"/>
        <family val="3"/>
      </rPr>
      <t xml:space="preserve"> (տող 8131+ տող 8132)</t>
    </r>
  </si>
  <si>
    <r>
      <t xml:space="preserve">1.2. Վարկեր և փոխատվություններ (ստացում և մարում)   </t>
    </r>
    <r>
      <rPr>
        <sz val="9"/>
        <rFont val="GHEA Grapalat"/>
        <family val="3"/>
      </rPr>
      <t>(տող 8121+տող8140)</t>
    </r>
    <r>
      <rPr>
        <b/>
        <sz val="9"/>
        <rFont val="GHEA Grapalat"/>
        <family val="3"/>
      </rPr>
      <t xml:space="preserve"> </t>
    </r>
  </si>
  <si>
    <t xml:space="preserve">     X</t>
  </si>
  <si>
    <t>8111</t>
  </si>
  <si>
    <t>8411</t>
  </si>
  <si>
    <t>01</t>
  </si>
  <si>
    <t>04</t>
  </si>
  <si>
    <t>05</t>
  </si>
  <si>
    <t>06</t>
  </si>
  <si>
    <t>08</t>
  </si>
  <si>
    <t>09</t>
  </si>
  <si>
    <t>10</t>
  </si>
  <si>
    <t>11</t>
  </si>
  <si>
    <t>4115</t>
  </si>
  <si>
    <t>4111</t>
  </si>
  <si>
    <t>4112</t>
  </si>
  <si>
    <t>4212</t>
  </si>
  <si>
    <t>4213</t>
  </si>
  <si>
    <t>4214</t>
  </si>
  <si>
    <t xml:space="preserve"> </t>
  </si>
  <si>
    <t>4727</t>
  </si>
  <si>
    <t>4819</t>
  </si>
  <si>
    <t>1342</t>
  </si>
  <si>
    <t>1390</t>
  </si>
  <si>
    <t>1392</t>
  </si>
  <si>
    <t>4823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</si>
  <si>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</si>
  <si>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</si>
  <si>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</si>
  <si>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</si>
  <si>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</si>
  <si>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 xml:space="preserve">այդ թվում՝ 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</si>
  <si>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</si>
  <si>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</si>
  <si>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</si>
  <si>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</si>
  <si>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71452</t>
  </si>
  <si>
    <t>ԸՆԴԱՄԵՆԸ ԾԱԽՍԵՐ                                  այդ  թվում՝</t>
  </si>
  <si>
    <t>Ա.ԸՆԹԱՑԻԿ ԾԱԽՍԵՐ                                 այդ թվում՝</t>
  </si>
  <si>
    <t>1.1ԱՇԽԱՏԱՆՔԻ ՎԱՐՁԱՏՐՈՒԹՅՈՒՆ                      այդ թվում՝</t>
  </si>
  <si>
    <t>ԴՐԱՄՈՎ ՎՃԱՐՎՈՂ ԱՇԽԱՏԱՎԱՐՁԵՐ ԵՎ ՀԱՎԵԼԱՎՃԱՐՆԵՐ,որից</t>
  </si>
  <si>
    <t>-Աշխատողների աշխատավարձներ և հավելավճարներ</t>
  </si>
  <si>
    <t>1.2ԾԱՌԱՅՈՒԹՅՈՒՆՆԵՐԻ ԵՎ ԱՊՐԱՆՔՆԵՐԻ ՁԵՌՔԲԵՐՈՒՄ</t>
  </si>
  <si>
    <t>այդ թվում՝</t>
  </si>
  <si>
    <t>ՇԱՐՈՒՆԱԿԱԿԱՆ ԾԱԽՍԵՐ</t>
  </si>
  <si>
    <t>-էներգետիկ ծառայություններ</t>
  </si>
  <si>
    <t>-Կոմունալ  ծառայություններ</t>
  </si>
  <si>
    <t>-Կապի  ծառայություններ</t>
  </si>
  <si>
    <t>ԳՈՐԾՈՒՂՈՒՄՆԵՐԻ ԵՎ ՇՐՋԱԳԱՅՈՒԹՅՈՒՆՆԵՐԻ ԾԱԽՍԵՐ</t>
  </si>
  <si>
    <t>-Ներքին գործուղումներ</t>
  </si>
  <si>
    <t>-Արտասահմանյան գործուղումների գծով ծախսեր</t>
  </si>
  <si>
    <t>ՊԱՅՄԱՆԱԳՐԱՅԻՆ ԱՅԼ ԾԱՌԱՅՈՒԹՅՈՒՆՆԵՐԻ ՁԵՌՔԲԵՐՈՒՄ</t>
  </si>
  <si>
    <t>-Վարչական ծառայություններ</t>
  </si>
  <si>
    <t>-Համակարգչային ծառայություններ</t>
  </si>
  <si>
    <t>-Տեղակատվական ծառայություն</t>
  </si>
  <si>
    <t>-Ներկայացուցչական ծախսեր</t>
  </si>
  <si>
    <t>-Ընդհանուր բնույթի այլ ծախսեր</t>
  </si>
  <si>
    <t>ԸՆԹԱՑԻԿ ՆՈՐՈԳՈՒՄ ԵՎ ՊԱՀՊԱՆՈՒՄ            (ծառայություններ և նյութեր)</t>
  </si>
  <si>
    <t>-Մեքենաների և սարքավորումների ընթացիկ նորոգում և պահպանում</t>
  </si>
  <si>
    <t>ՆՅՈՒԹԵՐ</t>
  </si>
  <si>
    <t>-Գրասենյակային նյութեր և հագուստ</t>
  </si>
  <si>
    <t>-Տրանսպորտային նյութեր</t>
  </si>
  <si>
    <t>-Կենցաղային և հանրային սննդի նյութեր</t>
  </si>
  <si>
    <t>ՀԱՐԿԵՐ,ՊԱՐՏԱԴԻՐ ՎՃԱՐՆԵՐ ԵՎ ՏՈՒՅԺԵՐ,ՈՐՈՆՔ ԿԱՌԱՎԱՐՄԱՆ ՏԱՐԲԵՐ ՄԱԿԱՐԴԱԿՆԵՐԻ ԿՈՂՄԻՑ ԿԻՐԱՌՎՈՒՆ ԵՆ ՄԻՄՅԱՆՑ ՆԿԱՏՄԱՄԲ</t>
  </si>
  <si>
    <t>Պարտադիր վճարներ</t>
  </si>
  <si>
    <t>Բ.ՈՉ ՖԻՆԱՆՍԱԿԱՆ ԱԿՏԻՎՆԵՐԻ ԳԾՈՎ ԾԱԽՍԵՐ</t>
  </si>
  <si>
    <t>1.1ՀԻՄՆԱԿԱՆ ՄԻՋՈՑՆԵՐ</t>
  </si>
  <si>
    <t>ՄԵՔԵՆԱՆԵՐ ԵՎ ՍԱՐՔԱՎՈՐՈՒՄՆԵՐ</t>
  </si>
  <si>
    <t>ԱՅԼ ՄԱՍՆԱԳԻՏԱԿԱՆ ԾԱՌԱՅՈՒԹՅՈՒՆՆԵՐԻ ՁԵՌՔԲԵՐՈՒՄ</t>
  </si>
  <si>
    <t>-Մասնագիտական ծառայություններ</t>
  </si>
  <si>
    <t>ՆՎԻՐԱՏՎՈՒԹՅՈՒՆՆԵՐ ՈՉ ԿԱՌԱՎԱՐԱԿԱ (ՀԱՍԱՐԱԿԱԿԱՆ)ԿԱԶՄԱԿԵՐՊՈՒԹՅՈՒՆՆԵՐԻՆ</t>
  </si>
  <si>
    <t>-Նվիրատվություններ այլ շահույթ չհետապնդող կազմակերպություններին</t>
  </si>
  <si>
    <t>ՇԵՆՔԵՐ  ԵՎ  ՇԻՆՈՒԹՅՈՒՆՆԵՐ</t>
  </si>
  <si>
    <t>-Շենքերի և շինությունների կապիտալ վերանորոգում</t>
  </si>
  <si>
    <t>ԱՅԼ ՀԻՄՆԱԿԱՆ ՄԻՋՈՑՆԵՐ</t>
  </si>
  <si>
    <t>-Նախագծահետազոտական ծախսեր</t>
  </si>
  <si>
    <t>-Այլ մեքենաներ  և սարքավորումներ</t>
  </si>
  <si>
    <t>Գ.ՈՉ ՖԻՆԱՆՍԱԿԱՆ ԱԿՏԻՎՆԵՐԻ ԻՐԱՑՈՒՄԻՑ ՄՈՒՏՔԵՐ</t>
  </si>
  <si>
    <t>այդ թվում</t>
  </si>
  <si>
    <t>ԱՆՇԱՐԺ ԳՈՒՅՔԻ ԻՐԱՑՈՒՄԻՑ ՄՈՒՏՔԵՐ</t>
  </si>
  <si>
    <t>ՉԱՐՏԱԴՐՎԱԾ ԱԿՏԻՎՆԵՐԻ ԻՐԱՑՈՒՄԻՑ ՄՈՒՏՔԵՐ</t>
  </si>
  <si>
    <t>-Հատուկ նպատակային այլ նյութեր</t>
  </si>
  <si>
    <t>Շրջակա միջավայրի պաշտպանություն (այլ դասերին չպատկանող)/Կանաչապատում/</t>
  </si>
  <si>
    <t xml:space="preserve">այդ թվում </t>
  </si>
  <si>
    <t>1.6 ՍՈՑԻԱԼԱԿԱՆ ՆՊԱՍՏՆԵՐ ԵՎ ԿԵՆՍԱԹՈՇԱԿՆԵՐ</t>
  </si>
  <si>
    <t>ՍՈՑԻԱԼԱԿԱՆ ՕԳՆՈՒԹՅԱՆ ԴՐԱՄԱԿԱՆ ԱՐՏԱՀԱՅՏՈՒԹՅԱՄԲ ՆՊԱՍՏՆԵՐ (ԲՅՈՒՋԵԻՑ)</t>
  </si>
  <si>
    <t>-Կրթական,մշակութային և սպորտային նպաստներ բյուջերց</t>
  </si>
  <si>
    <t>1.4 ՍՈՒԲՍԻԴԻԱՆԵՐ</t>
  </si>
  <si>
    <t xml:space="preserve"> ՍՈՒԲՍԻԴԻԱՆԵՐ ՊԵՏԱԿԱՆ (ՀԱՄԱՅՆՔԱՅԻՆ)ԿԱԶՄԱԿԵՐՊՈՒԹՅՈՒՆՆԵՐԻՆ</t>
  </si>
  <si>
    <t>-Սուբսիդիաներ պետական (համայնքային)կազմակերպություններին</t>
  </si>
  <si>
    <t>Այլ մշակութային  կազմակերպություններ</t>
  </si>
  <si>
    <t>Մշակութային միջոցառումներ</t>
  </si>
  <si>
    <t>-Այլ նպաստներ բյուջեից</t>
  </si>
  <si>
    <t>-Պահուստային միջոցներ</t>
  </si>
  <si>
    <r>
      <t xml:space="preserve">ՍՈՑԻԱԼԱԿԱՆ ՊԱՇՏՊԱՆՈՒԹՅՈՒՆ </t>
    </r>
    <r>
      <rPr>
        <b/>
        <sz val="9"/>
        <rFont val="GHEA Grapalat"/>
        <family val="3"/>
      </rPr>
      <t>(տող3040+տոտ3070)</t>
    </r>
    <r>
      <rPr>
        <sz val="9"/>
        <rFont val="GHEA Grapalat"/>
        <family val="3"/>
      </rPr>
      <t xml:space="preserve"> </t>
    </r>
  </si>
  <si>
    <r>
      <t>ՀԻՄՆԱԿԱՆ ԲԱԺԻՆՆԵՐԻՆ ՉԴԱՍՎՈՂ ՊԱՀՈՒՍՏԱՅԻՆ ՖՈՆԴԵՐ</t>
    </r>
    <r>
      <rPr>
        <sz val="9"/>
        <rFont val="GHEA Grapalat"/>
        <family val="3"/>
      </rPr>
      <t xml:space="preserve"> </t>
    </r>
    <r>
      <rPr>
        <b/>
        <sz val="9"/>
        <rFont val="GHEA Grapalat"/>
        <family val="3"/>
      </rPr>
      <t>(տող3110)</t>
    </r>
  </si>
  <si>
    <r>
      <t xml:space="preserve">ԿՐԹՈՒԹՅՈՒՆ </t>
    </r>
    <r>
      <rPr>
        <b/>
        <sz val="10"/>
        <rFont val="GHEA Grapalat"/>
        <family val="3"/>
      </rPr>
      <t>(տող2910+տող2950)</t>
    </r>
  </si>
  <si>
    <t xml:space="preserve"> ՀԱՆԳԻՍՏ ,ՄՇԱԿՈՒՅԹ ԵՎ ԿՐՈՆ (տող2810+տող2820)</t>
  </si>
  <si>
    <r>
      <t xml:space="preserve">ԲՆԱԿԱՐԱՆԱՅԻՆ ՇԻՆԱՐԱՐՈՒԹՅՈՒՆ ԵՎ ԿՈՄՈՒՆԱԼ ԾԱՌԱՅՈՒԹՅՈՒՆ </t>
    </r>
    <r>
      <rPr>
        <b/>
        <sz val="10"/>
        <rFont val="GHEA Grapalat"/>
        <family val="3"/>
      </rPr>
      <t>(տող3610+տող3640+տող3660)</t>
    </r>
  </si>
  <si>
    <r>
      <t xml:space="preserve">ՇՐՋԱԿԱ ՄԻՋԱՎԱՅՐԻ ՊԱՇՏՊԱՆՈՒԹՅՈՒՆ </t>
    </r>
    <r>
      <rPr>
        <b/>
        <sz val="10"/>
        <rFont val="GHEA Grapalat"/>
        <family val="3"/>
      </rPr>
      <t>(տող2510+տող2530+տող2560)</t>
    </r>
  </si>
  <si>
    <r>
      <t xml:space="preserve">ՏՆՏԵՍԱԿԱՆ ՀԱՐԱԲԵՐՈՒԹՅՈՒՆՆԵՐ </t>
    </r>
    <r>
      <rPr>
        <b/>
        <sz val="10"/>
        <rFont val="GHEA Grapalat"/>
        <family val="3"/>
      </rPr>
      <t>(տող2410+տող2420+տող2450+տող2490)</t>
    </r>
  </si>
  <si>
    <r>
      <t xml:space="preserve">ՍՈՑԻԱԼԱԿԱՆ ՊԱՇՏՊԱՆՈՒԹՅՈՒՆ </t>
    </r>
    <r>
      <rPr>
        <b/>
        <sz val="9"/>
        <rFont val="GHEA Grapalat"/>
        <family val="3"/>
      </rPr>
      <t xml:space="preserve">(տող3040+տող3070) </t>
    </r>
  </si>
  <si>
    <r>
      <t xml:space="preserve">ԿՐԹՈՒԹՅՈՒՆ </t>
    </r>
    <r>
      <rPr>
        <b/>
        <sz val="9"/>
        <rFont val="GHEA Grapalat"/>
        <family val="3"/>
      </rPr>
      <t>(տող2910+տող2950+տող2980)</t>
    </r>
  </si>
  <si>
    <t>ՀԱՆԳԻՍՏ, ՄՇԱԿՈՒՅԹ ԵՎ ԿՐՈՆ (տող2810+տող2820)</t>
  </si>
  <si>
    <r>
      <t xml:space="preserve">ԲՆԱԿԱՐԱՆԱՅԻՆ ՇԻՆԱՐԱՐՈՒԹՅՈՒՆ ԵՎ ԿՈՄՈՒՆԱԼ ԾԱՌԱՅՈՒԹՅՈՒՆ </t>
    </r>
    <r>
      <rPr>
        <b/>
        <sz val="9"/>
        <rFont val="GHEA Grapalat"/>
        <family val="3"/>
      </rPr>
      <t>(տող3610+տող3640+տող3660)</t>
    </r>
  </si>
  <si>
    <r>
      <t xml:space="preserve">ՇՐՋԱԿԱ ՄԻՋԱՎԱՅՐԻ ՊԱՇՏՊԱՆՈՒԹՅՈՒՆ </t>
    </r>
    <r>
      <rPr>
        <b/>
        <sz val="9"/>
        <rFont val="GHEA Grapalat"/>
        <family val="3"/>
      </rPr>
      <t>(տող2510+տող2530+տող2560)</t>
    </r>
  </si>
  <si>
    <r>
      <t>ՏՆՏԵՍԱԿԱՆ ՀԱՐԱԲԵՐՈՒԹՅՈՒՆՆԵՐ (</t>
    </r>
    <r>
      <rPr>
        <b/>
        <sz val="9"/>
        <rFont val="GHEA Grapalat"/>
        <family val="3"/>
      </rPr>
      <t>տող2410+տող2420+տող2450+տող2490)</t>
    </r>
  </si>
  <si>
    <r>
      <t xml:space="preserve">ԸՆԴՀԱՆՈՒՐ ԲՆՈՒՅԹԻ ՀԱՆՐԱՅԻՆ ԾԱՌԱՅՈՒԹՅՈՒՆՆԵՐ </t>
    </r>
    <r>
      <rPr>
        <b/>
        <sz val="9"/>
        <rFont val="GHEA Grapalat"/>
        <family val="3"/>
      </rPr>
      <t xml:space="preserve">(տող2110+տող2130+տող2160)                                                                                        </t>
    </r>
  </si>
  <si>
    <t>Ընդհանուր բնույթի այլ ծառայություններ /ՔԿԱԳ/</t>
  </si>
  <si>
    <t>ՀԻՄՆԱԿԱՆ ՄԻՋՈՑՆԵՐԻ ԻՐԱՑՈՒՄԻՑ ՄՈՒՏՔԵՐ,այդ թվում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</si>
  <si>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</si>
  <si>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</si>
  <si>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</si>
  <si>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</si>
  <si>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</si>
  <si>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</si>
  <si>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Օրենքով պետական բյուջե ամրագրվող հարկերից և այլ պարտադիր վճարներից  մասհանումներ համայնքների բյուջեներ</t>
  </si>
  <si>
    <t>ա) Եկամտահարկ</t>
  </si>
  <si>
    <t>բ) Շահութահարկ</t>
  </si>
  <si>
    <t>Կրթություն (այլ դասերին չպատկանող)</t>
  </si>
  <si>
    <t>Օրենսդիր և գործադիր մարմիններ,պետական կառավարում /Համայնքի ղեկավարի  աշխատակազմ/</t>
  </si>
  <si>
    <t>4729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</si>
  <si>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</si>
  <si>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</si>
  <si>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</si>
  <si>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</si>
  <si>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</si>
  <si>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ա) Պետական բյուջեից կապիտալ ծախսերի ֆինանսավորման նպատակային հատկացումներ (սուբվենցիաներ)</t>
  </si>
  <si>
    <t xml:space="preserve">Համայնքի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</si>
  <si>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</si>
  <si>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</si>
  <si>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</si>
  <si>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</si>
  <si>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</si>
  <si>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</si>
  <si>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</si>
  <si>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</si>
  <si>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</si>
  <si>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</si>
  <si>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</si>
  <si>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4891</t>
  </si>
  <si>
    <t>5113</t>
  </si>
  <si>
    <t>4222</t>
  </si>
  <si>
    <t>4231</t>
  </si>
  <si>
    <t>4232</t>
  </si>
  <si>
    <t>4234</t>
  </si>
  <si>
    <t>4237</t>
  </si>
  <si>
    <t>4239</t>
  </si>
  <si>
    <t>4241</t>
  </si>
  <si>
    <t>4251</t>
  </si>
  <si>
    <t>4252</t>
  </si>
  <si>
    <t>4261</t>
  </si>
  <si>
    <t>4264</t>
  </si>
  <si>
    <t>4267</t>
  </si>
  <si>
    <t>4269</t>
  </si>
  <si>
    <t>4511</t>
  </si>
  <si>
    <t xml:space="preserve">        X</t>
  </si>
  <si>
    <t>x</t>
  </si>
  <si>
    <t xml:space="preserve"> X</t>
  </si>
  <si>
    <t>X</t>
  </si>
  <si>
    <t>1334</t>
  </si>
  <si>
    <t xml:space="preserve">Բյուջետային ծախսերի տնտեսագիտական դասակարգման հոդվածների </t>
  </si>
  <si>
    <t>անվանումները</t>
  </si>
  <si>
    <t>Ընդամենը (ս.5+ս.6)</t>
  </si>
  <si>
    <t>վարչական մաս</t>
  </si>
  <si>
    <t>ֆոնդային մաս</t>
  </si>
  <si>
    <t xml:space="preserve">այդ թվում` </t>
  </si>
  <si>
    <t xml:space="preserve"> -Աշխատողների աշխատավարձեր և հավելավճարներ</t>
  </si>
  <si>
    <t>Այլ ոչ հարկային եկամուտ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</si>
  <si>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</si>
  <si>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</si>
  <si>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</si>
  <si>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</si>
  <si>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</si>
  <si>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-Ներքին գործուղումներ</t>
  </si>
  <si>
    <t xml:space="preserve"> -Արտասահմանյան գործուղումների գծով ծախսեր</t>
  </si>
  <si>
    <t>1111</t>
  </si>
  <si>
    <t>1112</t>
  </si>
  <si>
    <t>1121</t>
  </si>
  <si>
    <t>1131</t>
  </si>
  <si>
    <t>1140</t>
  </si>
  <si>
    <t>1142</t>
  </si>
  <si>
    <t>1162</t>
  </si>
  <si>
    <t>1163</t>
  </si>
  <si>
    <t>1251</t>
  </si>
  <si>
    <t>1254</t>
  </si>
  <si>
    <t>1255</t>
  </si>
  <si>
    <t>1256</t>
  </si>
  <si>
    <t>1257</t>
  </si>
  <si>
    <t>1261</t>
  </si>
  <si>
    <t>1331</t>
  </si>
  <si>
    <t>1333</t>
  </si>
  <si>
    <t>1351</t>
  </si>
  <si>
    <t>1361</t>
  </si>
  <si>
    <t>1382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</si>
  <si>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</si>
  <si>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</si>
  <si>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</si>
  <si>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</si>
  <si>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</si>
  <si>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</si>
  <si>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 xml:space="preserve">     այդ թվում`</t>
  </si>
  <si>
    <t>(հազար դրամներով)</t>
  </si>
  <si>
    <t xml:space="preserve">Ընդհանուր բնույթի ծառայություններ` /ՔԿԱԳ/ 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</si>
  <si>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</si>
  <si>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>4</t>
  </si>
  <si>
    <t>5</t>
  </si>
  <si>
    <t>6</t>
  </si>
  <si>
    <t>7</t>
  </si>
  <si>
    <t>8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</si>
  <si>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</si>
  <si>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</si>
  <si>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</si>
  <si>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</si>
  <si>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>Ընդհանուր բնույթի ծառայություններ</t>
  </si>
  <si>
    <t xml:space="preserve">Ընդհանուր բնույթի այլ ծառայություններ 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</si>
  <si>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</si>
  <si>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</si>
  <si>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t>այդ թվում ծախսերի վերծանումը` ըստ բյուջետային ծախսերի տնտեսագիտական դասակարգման հոդվածների</t>
  </si>
  <si>
    <t xml:space="preserve">ԱՆՇԱՐԺ ԳՈՒՅՔԻ ԻՐԱՑՈՒՄԻՑ ՄՈՒՏՔԵՐ </t>
  </si>
  <si>
    <t>ՀՈՂԻ ԻՐԱՑՈՒՄԻՑ ՄՈՒՏՔԵՐ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</si>
  <si>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</si>
  <si>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</si>
  <si>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Տրանսպորտ</t>
  </si>
  <si>
    <t xml:space="preserve">ճանապարհային տրանսպորտ </t>
  </si>
  <si>
    <t xml:space="preserve">Խողովակաշարային և այլ տրանսպորտ </t>
  </si>
  <si>
    <t>9</t>
  </si>
  <si>
    <t>Տնտեսական հարաբերություններ (այլ դասերին չպատկանող)</t>
  </si>
  <si>
    <t>Աղբահանում</t>
  </si>
  <si>
    <t>Շրջակա միջավայրի պաշտպանություն (այլ դասերին չպատկանող)</t>
  </si>
  <si>
    <t>Փողոցների լուսավորում</t>
  </si>
  <si>
    <t xml:space="preserve">Փողոցների լուսավորում </t>
  </si>
  <si>
    <t>Հանգստի և սպորտի ծառայություններ</t>
  </si>
  <si>
    <t>Մշակութային ծառայություններ</t>
  </si>
  <si>
    <t>Գրադարաններ</t>
  </si>
  <si>
    <t>Մշակույթի տներ, ակումբներ, կենտրոններ</t>
  </si>
  <si>
    <t>Այլ մշակութային կազմակերպություններ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</si>
  <si>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</si>
  <si>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</si>
  <si>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</si>
  <si>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</si>
  <si>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Բաժին</t>
  </si>
  <si>
    <r>
      <t xml:space="preserve">1.2.2. Փոխատվություններ  </t>
    </r>
    <r>
      <rPr>
        <i/>
        <sz val="9"/>
        <rFont val="GHEA Grapalat"/>
        <family val="3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</si>
  <si>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GHEA Grapalat"/>
        <family val="3"/>
      </rPr>
      <t xml:space="preserve"> (տող 8142+ տող 8143) </t>
    </r>
  </si>
  <si>
    <r>
      <t xml:space="preserve">  - ստացված փոխատվությունների գումարի մարում </t>
    </r>
    <r>
      <rPr>
        <i/>
        <sz val="9"/>
        <rFont val="GHEA Grapalat"/>
        <family val="3"/>
      </rPr>
      <t xml:space="preserve"> (տող 8151+ տող 8152) </t>
    </r>
  </si>
  <si>
    <r>
      <t>2.1. Բաժնետոմսեր և կապիտալում այլ մասնակցություն  (</t>
    </r>
    <r>
      <rPr>
        <sz val="9"/>
        <rFont val="GHEA Grapalat"/>
        <family val="3"/>
      </rPr>
      <t xml:space="preserve">տող 8162+ տող 8163 + տող 8164) </t>
    </r>
  </si>
  <si>
    <r>
      <t xml:space="preserve">2.2. Փոխատվություններ  </t>
    </r>
    <r>
      <rPr>
        <sz val="9"/>
        <rFont val="GHEA Grapalat"/>
        <family val="3"/>
      </rPr>
      <t>(տող 8171+ տող 8172)</t>
    </r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</si>
  <si>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</si>
  <si>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 (տող 8212+ տող 8213)</t>
    </r>
  </si>
  <si>
    <r>
      <t xml:space="preserve">1.2.1. Վարկեր  </t>
    </r>
    <r>
      <rPr>
        <sz val="9"/>
        <rFont val="GHEA Grapalat"/>
        <family val="3"/>
      </rPr>
      <t>(տող 8222+ տող 8230)</t>
    </r>
  </si>
  <si>
    <r>
      <t xml:space="preserve">1.2.2. Փոխատվություններ </t>
    </r>
    <r>
      <rPr>
        <sz val="9"/>
        <rFont val="GHEA Grapalat"/>
        <family val="3"/>
      </rPr>
      <t xml:space="preserve"> (տող 8241+ տող 8250)</t>
    </r>
  </si>
  <si>
    <r>
      <t xml:space="preserve">1.2. Վարկեր և փոխատվություններ (ստացում և մարում)                                                   </t>
    </r>
    <r>
      <rPr>
        <sz val="9"/>
        <rFont val="GHEA Grapalat"/>
        <family val="3"/>
      </rPr>
      <t>(տող 8221+տող 8240)</t>
    </r>
  </si>
  <si>
    <r>
      <t xml:space="preserve">2. ՖԻՆԱՆՍԱԿԱՆ ԱԿՏԻՎՆԵՐ              </t>
    </r>
    <r>
      <rPr>
        <i/>
        <sz val="9"/>
        <rFont val="GHEA Grapalat"/>
        <family val="3"/>
      </rPr>
      <t>(տող8161+տող8170+տող8190-տող8197+տող8198+տող8199)</t>
    </r>
  </si>
  <si>
    <r>
      <t xml:space="preserve">Բ. ԱՐՏԱՔԻՆ ԱՂԲՅՈՒՐՆԵՐ                    </t>
    </r>
    <r>
      <rPr>
        <sz val="9"/>
        <rFont val="GHEA Grapalat"/>
        <family val="3"/>
      </rPr>
      <t>(տող 8210)</t>
    </r>
  </si>
  <si>
    <r>
      <t xml:space="preserve">1. ՓՈԽԱՌՈՒ ՄԻՋՈՑՆԵՐ                              </t>
    </r>
    <r>
      <rPr>
        <i/>
        <sz val="9"/>
        <rFont val="GHEA Grapalat"/>
        <family val="3"/>
      </rPr>
      <t>(տող 8211+տող 8220)</t>
    </r>
  </si>
  <si>
    <t xml:space="preserve"> - ենթակա է ուղղման համայնքի բյուջեի ֆոնդային  մաս       (տող 8191 - տող 8192)</t>
  </si>
  <si>
    <r>
      <t xml:space="preserve">2.3. Համայնքի բյուջեի միջոցների տարեսկզբի ազատ  մնացորդը`                   </t>
    </r>
    <r>
      <rPr>
        <sz val="9"/>
        <rFont val="GHEA Grapalat"/>
        <family val="3"/>
      </rPr>
      <t xml:space="preserve">  (տող 8191+տող 8194-տող 8193)</t>
    </r>
  </si>
  <si>
    <t>Ընտանիքի անդամներ և զավակներ</t>
  </si>
  <si>
    <t xml:space="preserve">Սոցիալական հատուկ արտոնություններ (այլ դասերին չպատկանող) </t>
  </si>
  <si>
    <t xml:space="preserve">ՀՀ կառավարության և համայնքների պահուստային ֆոնդ </t>
  </si>
  <si>
    <t>ՀՀ համայնքների պահուստային ֆոնդ</t>
  </si>
  <si>
    <r>
      <t>ՀԻՄՆԱԿԱՆ ԲԱԺԻՆՆԵՐԻՆ ՉԴԱՍՎՈՂ ՊԱՀՈՒՍՏԱՅԻՆ ՖՈՆԴԵՐ (</t>
    </r>
    <r>
      <rPr>
        <b/>
        <sz val="9"/>
        <rFont val="GHEA Grapalat"/>
        <family val="3"/>
      </rPr>
      <t>տող3110)</t>
    </r>
  </si>
  <si>
    <t>6000</t>
  </si>
  <si>
    <t>6100</t>
  </si>
  <si>
    <t>6110</t>
  </si>
  <si>
    <t>6400</t>
  </si>
  <si>
    <t>6410</t>
  </si>
  <si>
    <t xml:space="preserve"> NN </t>
  </si>
  <si>
    <t>3</t>
  </si>
  <si>
    <t>1372</t>
  </si>
  <si>
    <t>9121</t>
  </si>
  <si>
    <t>6121</t>
  </si>
  <si>
    <t>9122</t>
  </si>
  <si>
    <t>6122</t>
  </si>
  <si>
    <t xml:space="preserve"> -Վարչական ծառայություններ</t>
  </si>
  <si>
    <t xml:space="preserve"> -Համակարգչային ծառայություններ</t>
  </si>
  <si>
    <t xml:space="preserve"> -Տեղակատվական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</si>
  <si>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</si>
  <si>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</si>
  <si>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</si>
  <si>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</si>
  <si>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</si>
  <si>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</si>
  <si>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-Տրանսպորտային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</si>
  <si>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</si>
  <si>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</si>
  <si>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-Սուբսիդիաներ ոչ-ֆինանսական պետական (hամայնքային) կազմակերպություններին </t>
  </si>
  <si>
    <t xml:space="preserve">որից` </t>
  </si>
  <si>
    <t xml:space="preserve"> - Տրանսպորտային սարքավորումներ
</t>
  </si>
  <si>
    <t xml:space="preserve"> -Շենքերի և կառույցների ընթացիկ նորոգում և պահպանում
</t>
  </si>
  <si>
    <r>
      <t xml:space="preserve">1.5. ԴՐԱՄԱՇՆՈՐՀՆԵՐ </t>
    </r>
    <r>
      <rPr>
        <sz val="8"/>
        <color indexed="8"/>
        <rFont val="GHEA Grapalat"/>
        <family val="3"/>
      </rPr>
      <t>(տող4510+տող4520+տող4530+տող4540)</t>
    </r>
  </si>
  <si>
    <r>
      <t>ԿԱՊԻՏԱԼ ԴՐԱՄԱՇՆՈՐՀՆԵՐ ՊԵՏԱԿԱՆ ՀԱՏՎԱԾԻ ԱՅԼ ՄԱԿԱՐԴԱԿՆԵՐԻՆ</t>
    </r>
    <r>
      <rPr>
        <i/>
        <sz val="8"/>
        <color indexed="8"/>
        <rFont val="GHEA Grapalat"/>
        <family val="3"/>
      </rPr>
      <t xml:space="preserve"> (տող4541+տող4542+տող4543)</t>
    </r>
  </si>
  <si>
    <t xml:space="preserve"> -Այլ կապիտալ դրամաշնորհներ </t>
  </si>
  <si>
    <t>4657</t>
  </si>
  <si>
    <t>ՆՅՈՒԹԵՐ,որից`</t>
  </si>
  <si>
    <t>Կապիտալ դրամաշնորհներ պետական և համայնքների ոչ առևտրային կազմակերպություններին</t>
  </si>
  <si>
    <r>
      <t>ԿԱՊԻՏԱԼ ԴՐԱՄԱՇՆՈՐՀՆԵՐ ՊԵՏԱԿԱՆ ՀԱՏՎԱԾԻ ԱՅԼ ՄԱԿԱՐԴԱԿՆԵՐԻՆ</t>
    </r>
    <r>
      <rPr>
        <b/>
        <i/>
        <sz val="8"/>
        <color indexed="8"/>
        <rFont val="GHEA Grapalat"/>
        <family val="3"/>
      </rPr>
      <t xml:space="preserve"> </t>
    </r>
  </si>
  <si>
    <t>-Կապիտալ դրամաշնորհներ պետական և համայնքների ոչ առևտրային կազմակերպություններին</t>
  </si>
  <si>
    <t>4655</t>
  </si>
  <si>
    <t>Կապան համայնքի ավագանու</t>
  </si>
  <si>
    <t>Կապան  համայնքի ավագանու</t>
  </si>
  <si>
    <t xml:space="preserve">Համայնքի արխիվից փաստաթղթերի պատճեններ և կրկնօրինակներ տրամադրելու համար </t>
  </si>
  <si>
    <t>1.7ԱՅԼ ԾԱԽՍԵՐ</t>
  </si>
  <si>
    <t>ԿՐԹՈՒԹՅՈՒՆ (ԱՅԼ ԴԱՍԵՐԻՆ ՉՊԱՏԿԱՆՈՂ)</t>
  </si>
  <si>
    <t>Ապահովագրական ծախսեր</t>
  </si>
  <si>
    <t>4215</t>
  </si>
  <si>
    <t xml:space="preserve"> -Ապահովագրական ծախսեր</t>
  </si>
  <si>
    <t xml:space="preserve">Արտադպրոցական դաստիարակություն 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</si>
  <si>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</si>
  <si>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</si>
  <si>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</si>
  <si>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</si>
  <si>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Թանգարաններ և ցուցասրահներ</t>
  </si>
  <si>
    <t>-Գույքի և սարքավորումների վարձակալություն</t>
  </si>
  <si>
    <t>-Երեխաների կամ ընտանեական նպաստներ բյուջեից</t>
  </si>
  <si>
    <t>02</t>
  </si>
  <si>
    <r>
      <t xml:space="preserve">ՊԱՇՏՊԱՆՈՒԹՅՈՒՆ </t>
    </r>
    <r>
      <rPr>
        <sz val="9"/>
        <rFont val="GHEA Grapalat"/>
        <family val="3"/>
      </rPr>
      <t>(տող2210+2220+տող2230+տող2240+տող2250)</t>
    </r>
  </si>
  <si>
    <t>Պաշտպանություն (այլ դասերին չպատկանող)</t>
  </si>
  <si>
    <t>Այլ բնագավառներ</t>
  </si>
  <si>
    <t xml:space="preserve">Զբոսաշրջություն </t>
  </si>
  <si>
    <t>4216</t>
  </si>
  <si>
    <t>4723</t>
  </si>
  <si>
    <t>-ՊԱՀՈՒՍՏԱՅԻՆ  ՄԻՋՈՑՆԵՐ</t>
  </si>
  <si>
    <t xml:space="preserve">ՊԱՇՏՊԱՆՈՒԹՅՈՒՆ </t>
  </si>
  <si>
    <r>
      <t xml:space="preserve">             ԸՆԴԱՄԵՆԸ    ԾԱԽՍԵՐ               </t>
    </r>
    <r>
      <rPr>
        <b/>
        <sz val="10"/>
        <rFont val="GHEA Grapalat"/>
        <family val="3"/>
      </rPr>
      <t>(տող4050+տող5000+տող 6000)</t>
    </r>
  </si>
  <si>
    <r>
      <t xml:space="preserve">Ա.   ԸՆԹԱՑԻԿ  ԾԱԽՍԵՐ՝                </t>
    </r>
    <r>
      <rPr>
        <b/>
        <sz val="10"/>
        <rFont val="GHEA Grapalat"/>
        <family val="3"/>
      </rPr>
      <t xml:space="preserve">(տող4100+տող4200+տող4300+տող4400+տող4500+ տող4600+տող4700) 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 </t>
    </r>
  </si>
  <si>
    <r>
      <t xml:space="preserve">1.1. ԱՇԽԱՏԱՆՔԻ ՎԱՐՁԱՏՐՈՒԹՅՈՒՆ </t>
    </r>
    <r>
      <rPr>
        <b/>
        <sz val="8"/>
        <rFont val="GHEA Grapalat"/>
        <family val="3"/>
      </rPr>
      <t xml:space="preserve">(տող4110+տող4120+տող4130)  </t>
    </r>
    <r>
      <rPr>
        <b/>
        <sz val="10"/>
        <rFont val="GHEA Grapalat"/>
        <family val="3"/>
      </rPr>
      <t xml:space="preserve">                                                                   </t>
    </r>
  </si>
  <si>
    <r>
      <t xml:space="preserve">ԴՐԱՄՈՎ ՎՃԱՐՎՈՂ ԱՇԽԱՏԱՎԱՐՁԵՐ ԵՎ ՀԱՎԵԼԱՎՃԱՐՆԵՐ </t>
    </r>
    <r>
      <rPr>
        <b/>
        <i/>
        <sz val="8"/>
        <rFont val="GHEA Grapalat"/>
        <family val="3"/>
      </rPr>
      <t>(տող4111+տող4112+ տող4114)</t>
    </r>
  </si>
  <si>
    <r>
      <t xml:space="preserve">1.2. ԾԱՌԱՅՈՒԹՅՈՒՆՆԵՐԻ ԵՎ ԱՊՐԱՆՔՆԵՐԻ ՁԵՌՔ ԲԵՐՈՒՄ </t>
    </r>
    <r>
      <rPr>
        <b/>
        <sz val="8"/>
        <rFont val="GHEA Grapalat"/>
        <family val="3"/>
      </rPr>
      <t>(տող4210+տող4220+տող4230+տող4240+տող4250+տող4260)</t>
    </r>
  </si>
  <si>
    <r>
      <t xml:space="preserve">ՇԱՐՈՒՆԱԿԱԿԱՆ ԾԱԽՍԵՐ </t>
    </r>
    <r>
      <rPr>
        <b/>
        <i/>
        <sz val="8"/>
        <rFont val="GHEA Grapalat"/>
        <family val="3"/>
      </rPr>
      <t>(տող4211+տող4212+տող4213+տող4214+տող4215+տող4216+տող4217)</t>
    </r>
  </si>
  <si>
    <r>
      <t xml:space="preserve"> ԳՈՐԾՈՒՂՈՒՄՆԵՐԻ ԵՎ ՇՐՋԱԳԱՅՈՒԹՅՈՒՆՆԵՐԻ ԾԱԽՍԵՐ </t>
    </r>
    <r>
      <rPr>
        <b/>
        <i/>
        <sz val="8"/>
        <rFont val="GHEA Grapalat"/>
        <family val="3"/>
      </rPr>
      <t>(տող4221+տող4222+տող4223)</t>
    </r>
  </si>
  <si>
    <r>
      <t xml:space="preserve">ՊԱՅՄԱՆԱԳՐԱՅԻՆ ԱՅԼ ԾԱՌԱՅՈՒԹՅՈՒՆՆԵՐԻ ՁԵՌՔ ԲԵՐՈՒՄ </t>
    </r>
    <r>
      <rPr>
        <b/>
        <i/>
        <sz val="8"/>
        <rFont val="GHEA Grapalat"/>
        <family val="3"/>
      </rPr>
      <t>(տող4231+տող4232+տող4233+տող4234+տող4235+տող4236+տող4237+տող4238)</t>
    </r>
  </si>
  <si>
    <r>
      <t xml:space="preserve"> ԱՅԼ ՄԱՍՆԱԳԻՏԱԿԱՆ ԾԱՌԱՅՈՒԹՅՈՒՆՆԵՐԻ ՁԵՌՔ ԲԵՐՈՒՄ </t>
    </r>
    <r>
      <rPr>
        <b/>
        <i/>
        <sz val="8"/>
        <rFont val="GHEA Grapalat"/>
        <family val="3"/>
      </rPr>
      <t xml:space="preserve"> (տող 4241)</t>
    </r>
  </si>
  <si>
    <r>
      <t>ԸՆԹԱՑԻԿ ՆՈՐՈԳՈՒՄ ԵՎ ՊԱՀՊԱՆՈՒՄ (ծառայություններ և նյութեր)</t>
    </r>
    <r>
      <rPr>
        <b/>
        <i/>
        <sz val="8"/>
        <rFont val="GHEA Grapalat"/>
        <family val="3"/>
      </rPr>
      <t xml:space="preserve"> (տող4251+տող4252)</t>
    </r>
  </si>
  <si>
    <r>
      <t xml:space="preserve"> ՆՅՈՒԹԵՐ </t>
    </r>
    <r>
      <rPr>
        <b/>
        <i/>
        <sz val="8"/>
        <rFont val="GHEA Grapalat"/>
        <family val="3"/>
      </rPr>
      <t>(տող4261+տող4262+տող4263+տող4264+տող4265+տող4266+տող4267+տող4268)</t>
    </r>
  </si>
  <si>
    <r>
      <t xml:space="preserve">ՍՈՒԲՍԻԴԻԱՆԵՐ ՊԵՏԱԿԱՆ (ՀԱՄԱՅՆՔԱՅԻՆ) ԿԱԶՄԱԿԵՐՊՈՒԹՅՈՒՆՆԵՐԻՆ </t>
    </r>
    <r>
      <rPr>
        <b/>
        <i/>
        <sz val="8"/>
        <color indexed="8"/>
        <rFont val="GHEA Grapalat"/>
        <family val="3"/>
      </rPr>
      <t>(տող4411+տող4412)</t>
    </r>
  </si>
  <si>
    <r>
      <t>ԿԱՊԻՏԱԼ ԴՐԱՄԱՇՆՈՐՀՆԵՐ ՊԵՏԱԿԱՆ ՀԱՏՎԱԾԻ ԱՅԼ ՄԱԿԱՐԴԱԿՆԵՐԻՆ</t>
    </r>
    <r>
      <rPr>
        <b/>
        <i/>
        <sz val="8"/>
        <color indexed="8"/>
        <rFont val="GHEA Grapalat"/>
        <family val="3"/>
      </rPr>
      <t xml:space="preserve"> (տող4541+տող4542+տող4543)</t>
    </r>
  </si>
  <si>
    <r>
      <t xml:space="preserve"> ՍՈՑԻԱԼԱԿԱՆ ՕԳՆՈՒԹՅԱՆ ԴՐԱՄԱԿԱՆ ԱՐՏԱՀԱՅՏՈՒԹՅԱՄԲ ՆՊԱՍՏՆԵՐ (ԲՅՈՒՋԵԻՑ) (</t>
    </r>
    <r>
      <rPr>
        <b/>
        <i/>
        <sz val="8"/>
        <color indexed="8"/>
        <rFont val="GHEA Grapalat"/>
        <family val="3"/>
      </rPr>
      <t xml:space="preserve">տող4631+տող4632+տող4633+տող4634) </t>
    </r>
  </si>
  <si>
    <r>
      <t xml:space="preserve">ՆՎԻՐԱՏՎՈՒԹՅՈՒՆՆԵՐ ՈՉ ԿԱՌԱՎԱՐԱԿԱՆ (ՀԱՍԱՐԱԿԱԿԱՆ) ԿԱԶՄԱԿԵՐՊՈՒԹՅՈՒՆՆԵՐԻՆ </t>
    </r>
    <r>
      <rPr>
        <b/>
        <i/>
        <sz val="8"/>
        <rFont val="GHEA Grapalat"/>
        <family val="3"/>
      </rPr>
      <t xml:space="preserve">(տող4711+տող4712) </t>
    </r>
  </si>
  <si>
    <r>
      <t xml:space="preserve">ՀԱՐԿԵՐ, ՊԱՐՏԱԴԻՐ ՎՃԱՐՆԵՐ ԵՎ ՏՈՒՅԺԵՐ, ՈՐՈՆՔ ԿԱՌԱՎԱՐՄԱՆ ՏԱՐԲԵՐ ՄԱԿԱՐԴԱԿՆԵՐԻ ԿՈՂՄԻՑ ԿԻՐԱՌՎՈՒՄ ԵՆ ՄԻՄՅԱՆՑ ՆԿԱՏՄԱՄԲ </t>
    </r>
    <r>
      <rPr>
        <b/>
        <i/>
        <sz val="8"/>
        <color indexed="8"/>
        <rFont val="GHEA Grapalat"/>
        <family val="3"/>
      </rPr>
      <t>(տող4721+տող4722+տող4723+տող4724)</t>
    </r>
  </si>
  <si>
    <r>
      <t>ՊԱՀՈՒՍՏԱՅԻՆ ՄԻՋՈՑՆԵՐ</t>
    </r>
    <r>
      <rPr>
        <b/>
        <i/>
        <sz val="8"/>
        <color indexed="8"/>
        <rFont val="GHEA Grapalat"/>
        <family val="3"/>
      </rPr>
      <t xml:space="preserve"> (տող4771)</t>
    </r>
  </si>
  <si>
    <r>
      <t xml:space="preserve">Բ. ՈՉ ՖԻՆԱՆՍԱԿԱՆ ԱԿՏԻՎՆԵՐԻ ԳԾՈՎ ԾԱԽՍԵՐ                     </t>
    </r>
    <r>
      <rPr>
        <b/>
        <sz val="10"/>
        <color indexed="8"/>
        <rFont val="GHEA Grapalat"/>
        <family val="3"/>
      </rPr>
      <t>(տող5100+տող5200+տող5300+տող5400)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</si>
  <si>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b/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</si>
  <si>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b/>
        <i/>
        <sz val="8"/>
        <color indexed="8"/>
        <rFont val="GHEA Grapalat"/>
        <family val="3"/>
      </rPr>
      <t xml:space="preserve"> (տող5111+տող5112+տող5113)</t>
    </r>
  </si>
  <si>
    <r>
      <t>1.1. ՀԻՄՆԱԿԱՆ ՄԻՋՈՑՆԵՐԻ ԻՐԱՑՈՒՄԻՑ ՄՈՒՏՔԵՐ</t>
    </r>
    <r>
      <rPr>
        <b/>
        <sz val="8"/>
        <rFont val="GHEA Grapalat"/>
        <family val="3"/>
      </rPr>
      <t xml:space="preserve"> (տող6110+տող6120+տող6130),</t>
    </r>
    <r>
      <rPr>
        <sz val="8"/>
        <rFont val="GHEA Grapalat"/>
        <family val="3"/>
      </rPr>
      <t>այդ թվում`</t>
    </r>
  </si>
  <si>
    <t xml:space="preserve">1.4. ՉԱՐՏԱԴՐՎԱԾ ԱԿՏԻՎՆԵՐԻ ԻՐԱՑՈՒՄԻՑ ՄՈՒՏՔԵՐ,այդ թվում`                              </t>
  </si>
  <si>
    <r>
      <t xml:space="preserve"> Գ. ՈՉ ՖԻՆԱՆՍԱԿԱՆ ԱԿՏԻՎՆԵՐԻ ԻՐԱՑՈՒՄԻՑ ՄՈՒՏՔԵՐ </t>
    </r>
    <r>
      <rPr>
        <b/>
        <sz val="10"/>
        <rFont val="GHEA Grapalat"/>
        <family val="3"/>
      </rPr>
      <t>(տող6100+տող6200+տող6300+տող6400),այդ թվում`</t>
    </r>
  </si>
  <si>
    <r>
      <t xml:space="preserve"> ԱՅԼ ՀԻՄՆԱԿԱՆ ՄԻՋՈՑՆԵՐ                                          </t>
    </r>
    <r>
      <rPr>
        <b/>
        <i/>
        <sz val="8"/>
        <color indexed="8"/>
        <rFont val="GHEA Grapalat"/>
        <family val="3"/>
      </rPr>
      <t xml:space="preserve"> (տող 5131+տող 5132+տող 5133+ տող5134),որից`</t>
    </r>
  </si>
  <si>
    <t>1141</t>
  </si>
  <si>
    <t>11301</t>
  </si>
  <si>
    <t>11303</t>
  </si>
  <si>
    <t>11304</t>
  </si>
  <si>
    <t>11306</t>
  </si>
  <si>
    <t>11307</t>
  </si>
  <si>
    <r>
      <t xml:space="preserve">ԸՆԴԱՄԵՆԸ  ԵԿԱՄՈՒՏՆԵՐ                             </t>
    </r>
    <r>
      <rPr>
        <b/>
        <sz val="10"/>
        <rFont val="GHEA Grapalat"/>
        <family val="3"/>
      </rPr>
      <t>(տող 1100 + տող 1200+տող 1300)</t>
    </r>
  </si>
  <si>
    <t>3.9 Այլ եկամուտներ(տող 1391 + տող 1392 + տող 1393)</t>
  </si>
  <si>
    <t>1.2ԾԱՌԱՅՈՒԹՅՈՒՆՆԵՐԻ ԵՎ ԱՊՐԱՆՔՆԵՐԻ ՁԵՌՔԲԵՐՈՒՄ,այդ թվում՝</t>
  </si>
  <si>
    <t>1.4 ՍՈՒԲՍԻԴԻԱՆԵՐ,այդ թվում</t>
  </si>
  <si>
    <t xml:space="preserve"> ՍՈՒԲՍԻԴԻԱՆԵՐ ՊԵՏԱԿԱՆ (ՀԱՄԱՅՆՔԱՅԻՆ)ԿԱԶՄԱԿԵՐՊՈՒԹՅՈՒՆՆԵՐԻՆ,որից`</t>
  </si>
  <si>
    <t>1113</t>
  </si>
  <si>
    <t>Համայնքի բյուջե մուտքագրվող անշարժ գույքի հարկ</t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</si>
  <si>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</si>
  <si>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t>Վարչական սարքավորումներ</t>
  </si>
  <si>
    <t xml:space="preserve">  Տողի </t>
  </si>
  <si>
    <t>Մուտքեր համայնքի բյուջեի նկատմամբ ստանձնած պայմանագրային պարտավորությունների չկատարման դիմաց գանձվող տույժերից</t>
  </si>
  <si>
    <r>
      <t>ԸՆԴՀԱՆՈՒՐ ԲՆՈՒՅԹԻ ՀԱՆՐԱՅԻՆ ԾԱՌԱՅՈՒԹՅՈՒՆՆԵՐ</t>
    </r>
    <r>
      <rPr>
        <b/>
        <sz val="10"/>
        <rFont val="GHEA Grapalat"/>
        <family val="3"/>
      </rPr>
      <t xml:space="preserve">(տող2110+տող2130+տող2160)  </t>
    </r>
    <r>
      <rPr>
        <sz val="9"/>
        <rFont val="GHEA Grapalat"/>
        <family val="3"/>
      </rPr>
      <t xml:space="preserve">        </t>
    </r>
    <r>
      <rPr>
        <b/>
        <sz val="11"/>
        <rFont val="GHEA Grapalat"/>
        <family val="3"/>
      </rPr>
      <t xml:space="preserve">                                                                              </t>
    </r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</si>
  <si>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</si>
  <si>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Գյուղատնտեսություն</t>
  </si>
  <si>
    <t>Ոռոգում</t>
  </si>
  <si>
    <t>Գյուղատնտեսություն, անտառային տնտեսություն, ձկնորսություն և որսորդություն</t>
  </si>
  <si>
    <t>2530</t>
  </si>
  <si>
    <t>Þñç³Ï³ ÙÇç³í³ÛñÇ ³ÕïáïÙ³Ý ¹»Ù å³Ûù³ñ</t>
  </si>
  <si>
    <t>áñÇó`</t>
  </si>
  <si>
    <t>2531</t>
  </si>
  <si>
    <t>ú¹Ç ³ÕïáïÙ³Ý ¹»Ù å³Ûù³ñ</t>
  </si>
  <si>
    <t>2610</t>
  </si>
  <si>
    <t>´Ý³Ï³ñ³Ý³ÛÇÝ ßÇÝ³ñ³ñáõÃÛáõÝ</t>
  </si>
  <si>
    <t>2611</t>
  </si>
  <si>
    <t>Ջրամատակարարում</t>
  </si>
  <si>
    <t>որից՝</t>
  </si>
  <si>
    <t xml:space="preserve">ԸՆԴԱՄԵՆԸ ԾԱԽՍԵՐ                                </t>
  </si>
  <si>
    <t xml:space="preserve">  այդ  թվում՝</t>
  </si>
  <si>
    <t xml:space="preserve">Ա.ԸՆԹԱՑԻԿ ԾԱԽՍԵՐ                               </t>
  </si>
  <si>
    <t xml:space="preserve"> այդ  թվում՝</t>
  </si>
  <si>
    <t>-Գյուղատնտեսական ապրանքներ</t>
  </si>
  <si>
    <t>Շրջակա միջավայրի աղտոտման դեմ պայքար</t>
  </si>
  <si>
    <t xml:space="preserve">ԸՆԴԱՄԵՆԸ ԾԱԽՍԵՐ                                 </t>
  </si>
  <si>
    <t>Բնակարանային շինարարություն</t>
  </si>
  <si>
    <t xml:space="preserve">Բնակարանային շինարարություն </t>
  </si>
  <si>
    <t xml:space="preserve">Ա.ԸՆԹԱՑԻԿ ԾԱԽՍԵՐ                             </t>
  </si>
  <si>
    <t xml:space="preserve">ԸՆԴԱՄԵՆԸ ԾԱԽՍԵՐ                               </t>
  </si>
  <si>
    <t xml:space="preserve">   այդ  թվում՝</t>
  </si>
  <si>
    <t xml:space="preserve">Ա.ԸՆԹԱՑԻԿ ԾԱԽՍԵՐ                              </t>
  </si>
  <si>
    <t xml:space="preserve"> -Գյուղատնտեսական ապրանքներ</t>
  </si>
  <si>
    <t>4262</t>
  </si>
  <si>
    <t>300,0</t>
  </si>
  <si>
    <r>
      <t xml:space="preserve">1.4 ՍՈՒԲՍԻԴԻԱՆԵՐ  </t>
    </r>
    <r>
      <rPr>
        <b/>
        <sz val="8"/>
        <color indexed="8"/>
        <rFont val="GHEA Grapalat"/>
        <family val="3"/>
      </rPr>
      <t>(տող4410+տող4420)</t>
    </r>
  </si>
  <si>
    <r>
      <t xml:space="preserve">1.5 ԴՐԱՄԱՇՆՈՐՀՆԵՐ </t>
    </r>
    <r>
      <rPr>
        <b/>
        <sz val="8"/>
        <color indexed="8"/>
        <rFont val="GHEA Grapalat"/>
        <family val="3"/>
      </rPr>
      <t>(տող4510+տող4520+տող4530+տող4540)</t>
    </r>
  </si>
  <si>
    <r>
      <t xml:space="preserve">1.6 ՍՈՑԻԱԼԱԿԱՆ ՆՊԱՍՏՆԵՐ ԵՎ ԿԵՆՍԱԹՈՇԱԿՆԵՐ </t>
    </r>
    <r>
      <rPr>
        <b/>
        <i/>
        <sz val="8"/>
        <color indexed="8"/>
        <rFont val="GHEA Grapalat"/>
        <family val="3"/>
      </rPr>
      <t>(տող4610+տող4630+տող4640)</t>
    </r>
  </si>
  <si>
    <r>
      <t xml:space="preserve">1.7 ԱՅԼ ԾԱԽՍԵՐ </t>
    </r>
    <r>
      <rPr>
        <b/>
        <i/>
        <sz val="8"/>
        <rFont val="GHEA Grapalat"/>
        <family val="3"/>
      </rPr>
      <t>(տող4710+տող4720+տող4730+տող4740+տող4750+տող4760+տող4770)</t>
    </r>
  </si>
  <si>
    <t>5112</t>
  </si>
  <si>
    <t>-Շենքերի և շինությունների կառուցում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</si>
  <si>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</si>
  <si>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</si>
  <si>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Իրավաբանական անձանց և անհատ ձեռնարկատերերին համայնքի վարչական տարածքում «Առևտրի և ծառայությունների մասին» Հայաստանի Հանրապետության օրենքով սահմանված՝ բացօթյա առևտուր կազմակերպելու թույլտվության համար</t>
  </si>
  <si>
    <t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(սաունաներին), ժամը 24.00-ից հետո աշխատելու թույլտվության համար</t>
  </si>
  <si>
    <t>Համայնքի վարչական տարածքում համայնքային կանոններին համապատասխան հանրային սննդի կազմակերպման և իրացման թույլտվության համար</t>
  </si>
  <si>
    <t> Քաղաքային բնակավայրերում ավագանու որոշմամբ, սահմանված կարգին համապատասխան, տնային կենդանիներ պահելու թույլտվության համար</t>
  </si>
  <si>
    <t>Ավագանու սահմանած կարգին ու պայմաններին համապատասխան՝ համայնքի վարչական տարածքում արտաքին գովազդ տեղադրելու թույլտվության համար, բացառությամբ միջպետական ու հանրապետական նշանակության ավտոմոբիլային ճանապարհների օտարման շերտերում և պաշտպանական գոտիներում տեղադրվող գովազդների թույլտվությունների (բացառությամբ Երևան քաղաքի)</t>
  </si>
  <si>
    <t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</si>
  <si>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 տաքսու (բացառությամբ երթուղային տաքսիների` միկրոավտոբուսների) ծառայություն իրականացնելու թույլտվության համար</t>
  </si>
  <si>
    <t> 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</si>
  <si>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Համայնքի վարչական տարածքում մասնավոր գերեզմանատան կազմակերպման և շահագործման թույլտվության համար</t>
  </si>
  <si>
    <t>Համայնքի տարածքում սահմանափակման ենթակա ծառայության օբյեկտի գործունեության թույլտվության համար</t>
  </si>
  <si>
    <t> 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</si>
  <si>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</si>
  <si>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13503</t>
  </si>
  <si>
    <t>Ճարտարապետաշինարարական նախագծային փաստաթղթերով նախատեսված՝ շինարարության թույլտվություն պահանջող, բոլոր շինարարական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</si>
  <si>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13504</t>
  </si>
  <si>
    <t>13505</t>
  </si>
  <si>
    <t>Համայնքի վարչական տարածքում տոնավաճառներին (վերնիսաժներին) մասնակցելու համար</t>
  </si>
  <si>
    <t>13507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</si>
  <si>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</t>
  </si>
  <si>
    <t>13513</t>
  </si>
  <si>
    <t>13514</t>
  </si>
  <si>
    <t>Համայնքային սեփականություն հանդիսացող ընդհանուր օգտագործման փողոցներում և հրապարակներում (բացառությամբ բակային տարածքների, ուսումնական, կրթական, մշակութային և առողջապահական հաստատությունների, պետական կառավարման և տեղական ինքնակառավարման մարմինների վարչական շենքերի հարակից տարածքների) ավտոտրանսպորտային միջոցն ավտոկայանատեղում կայանելու համար</t>
  </si>
  <si>
    <t>13518</t>
  </si>
  <si>
    <t>1393</t>
  </si>
  <si>
    <t>2.5 Ընթացիկ ներքին պաշտոնական դրամաշնորհներ` ստացված կառավարման այլ մակարդակներից(տող 1251 + տող 1254 + տող 1257 + տող 1258)</t>
  </si>
  <si>
    <t>3. ԱՅԼ ԵԿԱՄՈՒՏՆԵՐ(տող 1310 + տող 1320 + տող 1330 + տող 1340 + տող 1350 + տող 1360 + տող 1370 + տող 1380+ տող 1390)</t>
  </si>
  <si>
    <t xml:space="preserve"> 2.6 Կապիտալ ներքին պաշտոնական դրամաշնորհներ` ստացված կառավարման այլ մակարդակներից(տող 1261 + տող 1262)      </t>
  </si>
  <si>
    <t>3.4 Համայնքի բյուջեի եկամուտներ ապրանքների մատակարարումից և ծառայությունների մատուցումից(տող 1341 + տող 1342+ տող 1343)</t>
  </si>
  <si>
    <t>3.3 Գույքի վարձակալությունից եկամուտներ(տող 1331 + տող 1332 + տող 1333 + 1334)</t>
  </si>
  <si>
    <t>3.5 Վարչական գանձումներ(տող 1351 + տող 1352)</t>
  </si>
  <si>
    <r>
      <rPr>
        <b/>
        <sz val="10"/>
        <rFont val="GHEA Grapalat"/>
        <family val="3"/>
      </rPr>
      <t>Տեղական վճարներ</t>
    </r>
    <r>
      <rPr>
        <sz val="10"/>
        <rFont val="GHEA Grapalat"/>
        <family val="3"/>
      </rPr>
      <t xml:space="preserve">
(տող 13501 + տող 13502 + տող 13503 + տող 13504 + տող 13505 + տող 13506 + տող 13507 + տող 13508 + տող 13509 + տող 13510 + տող 13511 + տող 13512 + տող 13513 + տող 13514 + տող 13515 + տող 13516 + տող 13517 + տող 13518 + տող 13519+ տող 13520)
այդ թվում`</t>
    </r>
  </si>
  <si>
    <r>
      <t>1. ՀԱՐԿԵՐ ԵՎ ՏՈՒՐՔԵՐ</t>
    </r>
    <r>
      <rPr>
        <b/>
        <sz val="10"/>
        <rFont val="GHEA Grapalat"/>
        <family val="3"/>
      </rPr>
      <t>(տող 1110 + տող 1120 + տող 1130 + տող 1140 + տող 1160)</t>
    </r>
  </si>
  <si>
    <r>
      <t>2. ՊԱՇՏՈՆԱԿԱՆ ԴՐԱՄԱՇՆՈՐՀՆԵՐ</t>
    </r>
    <r>
      <rPr>
        <b/>
        <sz val="10"/>
        <rFont val="GHEA Grapalat"/>
        <family val="3"/>
      </rPr>
      <t>(տող 1210 + տող 1220 + տող 1230 + տող 1240 + տող 1250 + տող 1260)</t>
    </r>
  </si>
  <si>
    <t>-Հանրային սննդի ծառայություններ</t>
  </si>
  <si>
    <t>Ա.ԸՆԹԱՑԻԿ ԾԱԽՍԵՐ       այդ թվում՝</t>
  </si>
  <si>
    <t>Ա.ԸՆԹԱՑԻԿ ԾԱԽՍԵՐ            այդ թվում՝</t>
  </si>
  <si>
    <t>ԸՆԴԱՄԵՆԸ ԾԱԽՍԵՐ             այդ  թվում՝</t>
  </si>
  <si>
    <t>Ա.ԸՆԹԱՑԻԿ ԾԱԽՍԵՐ     այդ թվում՝</t>
  </si>
  <si>
    <t>ԸՆԴԱՄԵՆԸ ԾԱԽՍԵՐ       այդ  թվում՝</t>
  </si>
  <si>
    <t>ԸՆԴԱՄԵՆԸ ԾԱԽՍԵՐ    այդ  թվում՝</t>
  </si>
  <si>
    <t>1.1ԱՇԽԱՏԱՆՔԻ ՎԱՐՁԱՏՐՈՒԹՅՈՒՆ  այդ թվում՝</t>
  </si>
  <si>
    <r>
      <t xml:space="preserve">Բ. ՈՉ ՖԻՆԱՆՍԱԿԱՆ ԱԿՏԻՎՆԵՐԻ ԳԾՈՎ ԾԱԽՍԵՐ   </t>
    </r>
    <r>
      <rPr>
        <sz val="10"/>
        <color indexed="8"/>
        <rFont val="GHEA Grapalat"/>
        <family val="3"/>
      </rPr>
      <t>(տող5100+տող5200+տող5300+տող5400)</t>
    </r>
  </si>
  <si>
    <t>ԸՆԴԱՄԵՆԸ ԾԱԽՍԵՐ          այդ  թվում՝</t>
  </si>
  <si>
    <t>Ա.ԸՆԹԱՑԻԿ ԾԱԽՍԵՐ      այդ թվում՝</t>
  </si>
  <si>
    <t xml:space="preserve">  այդ թվում՝</t>
  </si>
  <si>
    <t xml:space="preserve">ԸՆԴԱՄԵՆԸ ԾԱԽՍԵՐ          </t>
  </si>
  <si>
    <t xml:space="preserve">Ա.ԸՆԹԱՑԻԿ ԾԱԽՍԵՐ           </t>
  </si>
  <si>
    <t xml:space="preserve">ԸՆԴԱՄԵՆԸ ԾԱԽՍԵՐ     </t>
  </si>
  <si>
    <t>այդ  թվում՝</t>
  </si>
  <si>
    <t xml:space="preserve">Ա.ԸՆԹԱՑԻԿ ԾԱԽՍԵՐ       </t>
  </si>
  <si>
    <t xml:space="preserve">Ա.ԸՆԹԱՑԻԿ ԾԱԽՍԵՐ                           </t>
  </si>
  <si>
    <t xml:space="preserve">ԸՆԴԱՄԵՆԸ ԾԱԽՍԵՐ                              </t>
  </si>
  <si>
    <t xml:space="preserve">    այդ  թվում՝</t>
  </si>
  <si>
    <t xml:space="preserve">ԸՆԴԱՄԵՆԸ ԾԱԽՍԵՐ                                  </t>
  </si>
  <si>
    <t xml:space="preserve">Ա.ԸՆԹԱՑԻԿ ԾԱԽՍԵՐ                                 </t>
  </si>
  <si>
    <t xml:space="preserve">ԸՆԴԱՄԵՆԸ ԾԱԽՍԵՐ              </t>
  </si>
  <si>
    <t xml:space="preserve">Ա.ԸՆԹԱՑԻԿ ԾԱԽՍԵՐ                            </t>
  </si>
  <si>
    <t xml:space="preserve">ԸՆԴԱՄԵՆԸ ԾԱԽՍԵՐ               </t>
  </si>
  <si>
    <t xml:space="preserve">Ա.ԸՆԹԱՑԻԿ ԾԱԽՍԵՐ            </t>
  </si>
  <si>
    <t xml:space="preserve">ԸՆԴԱՄԵՆԸ ԾԱԽՍԵՐ                             </t>
  </si>
  <si>
    <t xml:space="preserve">     այդ  թվում՝</t>
  </si>
  <si>
    <t xml:space="preserve">Ա.ԸՆԹԱՑԻԿ ԾԱԽՍԵՐ                                </t>
  </si>
  <si>
    <t xml:space="preserve"> -Հանրային սննդի ծառայություններ</t>
  </si>
  <si>
    <t>4236</t>
  </si>
  <si>
    <t>0,0</t>
  </si>
  <si>
    <t>11302</t>
  </si>
  <si>
    <t>Այլ տեղական վճարներ</t>
  </si>
  <si>
    <t>1352</t>
  </si>
  <si>
    <t> Այլ տեղական տուրքեր</t>
  </si>
  <si>
    <r>
      <rPr>
        <b/>
        <sz val="10"/>
        <rFont val="GHEA Grapalat"/>
        <family val="3"/>
      </rPr>
      <t>1.3 Տեղական տուրքեր</t>
    </r>
    <r>
      <rPr>
        <sz val="10"/>
        <rFont val="GHEA Grapalat"/>
        <family val="3"/>
      </rPr>
      <t xml:space="preserve"> (տող 11301 + տող 11302 + տող 11303 + տող 11304 + տող 11305 + տող 11306 + տող 11307 + տող 11308 + տող 11309 + տող 11310 + տող 11311+տող 11312+ տող 11313 + տող 11314+տող 11315+ տող 11316 + տող 11317+ տող 11318 + տող 11319)</t>
    </r>
  </si>
  <si>
    <t xml:space="preserve">Համայնքի  վարչական տարածքում շենքերի,շինությունների,քաղաքաշինական այլ օբյեկտների վերակառուցման, ուժեղացման, վերականգնման, արդիականացման աշխատանքներ (բացառությամբ ՀՀ օրենսդրությամբ սահմանված` շինարարության թույլտվություն չպահանջվող դեպքերի) կատարելու թույլտվության համար </t>
  </si>
  <si>
    <t xml:space="preserve"> Համայնքի վարչական տարածքում շենքերի, շինությունների,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</si>
  <si>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</si>
  <si>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 xml:space="preserve"> 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</si>
  <si>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 xml:space="preserve"> Համայնքի վարչական տարածքում ոգելից և ալկոհոլային խմիչքների և (կամ) ծխախոտի արտադրանքի վաճառքի թույլտվության համար</t>
  </si>
  <si>
    <t xml:space="preserve">1.4 Համայնքի բյուջե վճարվող պետական տուրքեր(տող1141 + տող 1142)                                        այդ թվում`  </t>
  </si>
  <si>
    <t>1150</t>
  </si>
  <si>
    <t>1151</t>
  </si>
  <si>
    <t xml:space="preserve">Համայնքի վարչական տարածքում նոր շենքերի, շինությունների և ոչ հիմնական  շինությունների շինարարության (տեղադրման) թույլտվության համար  </t>
  </si>
  <si>
    <t>Համայնքի կողմից աղբահանության վճար վճարողների համար աղբահանության աշխատանքները կազմակերպելու համար,այդ թվում</t>
  </si>
  <si>
    <r>
      <t xml:space="preserve"> ԱՅԼ ՀԻՄՆԱԿԱՆ ՄԻՋՈՑՆԵՐ                                          </t>
    </r>
    <r>
      <rPr>
        <i/>
        <sz val="8"/>
        <color indexed="8"/>
        <rFont val="GHEA Grapalat"/>
        <family val="3"/>
      </rPr>
      <t xml:space="preserve"> </t>
    </r>
  </si>
  <si>
    <t>-Աճեցվող ակտիվներ</t>
  </si>
  <si>
    <t>ԸՆԴԱՄԵՆԸ ԾԱԽՍԵՐ                         այդ  թվում՝</t>
  </si>
  <si>
    <t>1.7 ԱՅԼ ԾԱԽՍԵՐ</t>
  </si>
  <si>
    <t>Աճեցվող ակտիվներ</t>
  </si>
  <si>
    <t>5131</t>
  </si>
  <si>
    <t xml:space="preserve"> ՀԱՄԱՅՆՔԻ  ԲՅՈՒՋԵԻ ԾԱԽՍԵՐԸ` ԸՍՏ   ԳՈՐԾԱՌԱԿԱՆ ԵՎ ՏՆՏԵՍԱԳԻՏԱԿԱՆ  ԴԱՍԱԿԱՐԳՄԱՆ</t>
  </si>
  <si>
    <t xml:space="preserve"> ՀԱՄԱՅՆՔԻ  ԲՅՈՒՋԵԻ ԾԱԽՍԵՐԸ` ԸՍՏ   ԳՈՐԾԱՌԱԿԱՆ ԴԱՍԱԿԱՐԳՄԱՆ</t>
  </si>
  <si>
    <t>ՀԱՄԱՅՆՔԻ  ԲՅՈՒՋԵԻ  ԾԱԽՍԵՐԸ`  ԸՍՏ   ՏՆՏԵՍԱԳԻՏԱԿԱՆ ԴԱՍԱԿԱՐԳՄԱՆ</t>
  </si>
  <si>
    <t xml:space="preserve">ՀԱՄԱՅՆՔԻ  ԲՅՈՒՋԵԻ  ԴԵՖԻՑԻՏԻ (ՊԱԿԱՍՈՒՐԴԻ) ՖԻՆԱՆՍԱՎՈՐՄԱՆ  ԱՂԲՅՈՒՐՆԵՐԸ ԿԱՄ ՀԱՎԵԼՈՒՐԴԻ  ՕԳՏԱԳՈՐԾՄԱՆ  ՈՒՂՂՈՒԹՅՈՒՆՆԵՐԸ    </t>
  </si>
  <si>
    <t>3000,0</t>
  </si>
  <si>
    <t>-Վարչական սարքավորումներ</t>
  </si>
  <si>
    <t>-Ոչ նյութական հիմնական միջոցներ</t>
  </si>
  <si>
    <t>-2500,0</t>
  </si>
  <si>
    <t>ԱՅԼ ԲՆԱԳԱՎԱՌՆԵՐ</t>
  </si>
  <si>
    <t>-Այլ կապիտալ դրամաշնորհներ</t>
  </si>
  <si>
    <t>-Աշխատակազմի մասնագիտական զարգացման ծառայություններ</t>
  </si>
  <si>
    <t>Զբոսաշրջություն</t>
  </si>
  <si>
    <t xml:space="preserve">              </t>
  </si>
  <si>
    <t>Աշխատակազմի քարտուղար                                     Կարեն Ալավերդյան</t>
  </si>
  <si>
    <t>Աշխատակազմի քարտուղար                                  Կարեն Ալավերդյան</t>
  </si>
  <si>
    <t>Աշխատակազմի քարտուղար`                                    Կարեն Ալավերդյան</t>
  </si>
  <si>
    <t>Աշխատակազմի քարտուղար`                                     Կարեն Ալավերդյան</t>
  </si>
  <si>
    <t>4233</t>
  </si>
  <si>
    <t>5122</t>
  </si>
  <si>
    <t>5132</t>
  </si>
  <si>
    <r>
      <t xml:space="preserve">ՄԵՔԵՆԱՆԵՐ ԵՎ ՍԱՐՔԱՎՈՐՈՒՄՆԵՐ                                     </t>
    </r>
    <r>
      <rPr>
        <b/>
        <i/>
        <sz val="8"/>
        <color indexed="8"/>
        <rFont val="GHEA Grapalat"/>
        <family val="3"/>
      </rPr>
      <t xml:space="preserve">  (տող5121+ տող5122+տող5123)</t>
    </r>
  </si>
  <si>
    <t xml:space="preserve"> - Վարչական սարքավորումներ</t>
  </si>
  <si>
    <t>Ոչ-նյութական հիմնական միջոցներ</t>
  </si>
  <si>
    <t>Աշխատակազմի մասնագիտական զարգացման ծառայություններ</t>
  </si>
  <si>
    <t>Ներհամայնքային տրանսպորտային միջոցներով կանոնավոր ուղևորափոխադրումների ծառայության համար տեղական վճար</t>
  </si>
  <si>
    <t>Հավելված N1</t>
  </si>
  <si>
    <t>Հավելված N2</t>
  </si>
  <si>
    <t>Հավելված N3</t>
  </si>
  <si>
    <t xml:space="preserve">              Հավելված N 4</t>
  </si>
  <si>
    <t>Հավելված N 5</t>
  </si>
  <si>
    <t>Հավելված N 6</t>
  </si>
  <si>
    <r>
      <t xml:space="preserve">ԸՆԴԱՄԵՆԸ ԾԱԽՍԵՐ </t>
    </r>
    <r>
      <rPr>
        <b/>
        <sz val="10"/>
        <rFont val="GHEA Grapalat"/>
        <family val="3"/>
      </rPr>
      <t>(տող2100+տող 2200+տող2400+տող2500 տող2700+տող2800+տող2900+տող3000+տող3100)</t>
    </r>
  </si>
  <si>
    <r>
      <t xml:space="preserve">ԸՆԴԱՄԵՆԸ ԾԱԽՍԵՐ </t>
    </r>
    <r>
      <rPr>
        <b/>
        <sz val="9"/>
        <rFont val="GHEA Grapalat"/>
        <family val="3"/>
      </rPr>
      <t>(տող2100+տող 2200+տող2400+տող2500+տող2600+տող2800+տող2900+տող3000+տող3100)</t>
    </r>
  </si>
  <si>
    <t xml:space="preserve">                                                                                          24 դեկտեմբերի   2025թ. N 182 -Ն որոշման</t>
  </si>
  <si>
    <t xml:space="preserve">                                        24 դեկտեմբերի   2025թ. N 182-Ն որոշման</t>
  </si>
  <si>
    <t xml:space="preserve">                                                                                              24 դեկտեմբերի   2025թ. N 182 -Ն որոշման</t>
  </si>
  <si>
    <t xml:space="preserve">                                                         24 դեկտեմբերի   2025թ. N 182-Ն որոշման</t>
  </si>
  <si>
    <t xml:space="preserve">            24 դեկտեմբերի   2025թ. N 182-Ն որոշման</t>
  </si>
  <si>
    <t xml:space="preserve">                                                                          24 դեկտեմբերի   2025թ. N  182-Ն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</si>
</sst>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"/>
    <numFmt numFmtId="165" formatCode="000"/>
    <numFmt numFmtId="166" formatCode="0.0"/>
    <numFmt numFmtId="167" formatCode="#,##0.0"/>
    <numFmt numFmtId="168" formatCode="0.000"/>
    <numFmt numFmtId="169" formatCode="#,##0.0\ ;\(#,##0.0\)"/>
  </numFmts>
  <fonts count="62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sz val="9"/>
      <name val="Arial"/>
      <family val="2"/>
      <charset val="204"/>
    </font>
    <font>
      <sz val="10"/>
      <color indexed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i/>
      <sz val="12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b/>
      <i/>
      <sz val="9"/>
      <color indexed="8"/>
      <name val="GHEA Grapalat"/>
      <family val="3"/>
    </font>
    <font>
      <i/>
      <sz val="8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10"/>
      <name val="GHEA Grapalat"/>
      <family val="3"/>
    </font>
    <font>
      <b/>
      <i/>
      <sz val="10"/>
      <color indexed="8"/>
      <name val="GHEA Grapalat"/>
      <family val="3"/>
    </font>
    <font>
      <b/>
      <sz val="10.5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i/>
      <sz val="10"/>
      <name val="GHEA Grapalat"/>
      <family val="3"/>
    </font>
    <font>
      <i/>
      <sz val="12"/>
      <name val="GHEA Grapalat"/>
      <family val="3"/>
    </font>
    <font>
      <sz val="10"/>
      <name val="Arial LatArm"/>
      <family val="2"/>
    </font>
    <font>
      <b/>
      <sz val="8"/>
      <color indexed="10"/>
      <name val="GHEA Grapalat"/>
      <family val="3"/>
    </font>
    <font>
      <b/>
      <i/>
      <sz val="8"/>
      <color indexed="8"/>
      <name val="GHEA Grapalat"/>
      <family val="3"/>
    </font>
    <font>
      <b/>
      <sz val="8"/>
      <color indexed="8"/>
      <name val="GHEA Grapalat"/>
      <family val="3"/>
    </font>
    <font>
      <sz val="10"/>
      <color indexed="8"/>
      <name val="GHEA Grapalat"/>
      <family val="3"/>
    </font>
    <font>
      <b/>
      <sz val="8"/>
      <name val="GHEA Grapalat"/>
      <family val="3"/>
      <charset val="204"/>
    </font>
    <font>
      <b/>
      <sz val="9"/>
      <name val="GHEA Grapalat"/>
      <family val="3"/>
      <charset val="204"/>
    </font>
    <font>
      <b/>
      <i/>
      <sz val="9"/>
      <name val="GHEA Grapalat"/>
      <family val="3"/>
      <charset val="204"/>
    </font>
    <font>
      <b/>
      <sz val="8"/>
      <name val="Arial LatArm"/>
      <family val="2"/>
      <charset val="204"/>
    </font>
    <font>
      <b/>
      <i/>
      <sz val="8"/>
      <name val="Arial LatArm"/>
      <family val="2"/>
      <charset val="204"/>
    </font>
    <font>
      <sz val="8"/>
      <name val="Arial LatArm"/>
      <family val="2"/>
    </font>
    <font>
      <b/>
      <sz val="8"/>
      <name val="Arial LatArm"/>
      <family val="2"/>
    </font>
    <font>
      <b/>
      <i/>
      <sz val="8"/>
      <name val="Arial LatArm"/>
      <family val="2"/>
    </font>
    <font>
      <b/>
      <i/>
      <sz val="8"/>
      <name val="GHEA Grapalat"/>
      <family val="3"/>
      <charset val="204"/>
    </font>
    <font>
      <sz val="9"/>
      <name val="Arial LatArm"/>
      <family val="2"/>
    </font>
    <font>
      <sz val="10"/>
      <color indexed="8"/>
      <name val="Arial LatArm"/>
      <family val="2"/>
    </font>
    <font>
      <sz val="10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5" fillId="0" borderId="17" applyNumberFormat="0" applyFill="0" applyProtection="0">
      <alignment horizontal="center" vertical="center"/>
    </xf>
    <xf numFmtId="0" fontId="45" fillId="0" borderId="17" applyNumberFormat="0" applyFill="0" applyProtection="0">
      <alignment horizontal="left" vertical="center" wrapText="1"/>
    </xf>
    <xf numFmtId="4" fontId="45" fillId="0" borderId="17" applyFill="0" applyProtection="0">
      <alignment horizontal="right" vertical="center"/>
    </xf>
  </cellStyleXfs>
  <cellXfs count="55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Fill="1" applyBorder="1"/>
    <xf numFmtId="164" fontId="8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0" fontId="0" fillId="0" borderId="0" xfId="0" applyBorder="1"/>
    <xf numFmtId="49" fontId="4" fillId="0" borderId="0" xfId="0" applyNumberFormat="1" applyFont="1" applyFill="1" applyBorder="1" applyAlignment="1">
      <alignment horizontal="center" vertical="top"/>
    </xf>
    <xf numFmtId="165" fontId="7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3" fillId="0" borderId="0" xfId="0" applyFont="1"/>
    <xf numFmtId="0" fontId="13" fillId="0" borderId="0" xfId="0" applyFont="1" applyBorder="1"/>
    <xf numFmtId="0" fontId="8" fillId="0" borderId="0" xfId="0" applyFont="1"/>
    <xf numFmtId="0" fontId="14" fillId="0" borderId="0" xfId="0" applyFont="1"/>
    <xf numFmtId="0" fontId="1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Fill="1" applyBorder="1"/>
    <xf numFmtId="0" fontId="18" fillId="0" borderId="0" xfId="0" applyFont="1" applyFill="1" applyBorder="1"/>
    <xf numFmtId="164" fontId="15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right" vertical="top"/>
    </xf>
    <xf numFmtId="0" fontId="19" fillId="0" borderId="0" xfId="0" applyFont="1" applyFill="1" applyBorder="1"/>
    <xf numFmtId="164" fontId="17" fillId="0" borderId="0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28" fillId="0" borderId="0" xfId="0" applyFont="1" applyFill="1" applyBorder="1"/>
    <xf numFmtId="49" fontId="19" fillId="0" borderId="3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top"/>
    </xf>
    <xf numFmtId="0" fontId="19" fillId="0" borderId="4" xfId="0" applyFont="1" applyFill="1" applyBorder="1" applyAlignment="1">
      <alignment vertical="center"/>
    </xf>
    <xf numFmtId="49" fontId="19" fillId="0" borderId="5" xfId="0" applyNumberFormat="1" applyFont="1" applyFill="1" applyBorder="1" applyAlignment="1">
      <alignment horizontal="center" vertical="top"/>
    </xf>
    <xf numFmtId="49" fontId="19" fillId="0" borderId="0" xfId="0" applyNumberFormat="1" applyFont="1" applyFill="1" applyBorder="1" applyAlignment="1">
      <alignment horizontal="center" vertical="top"/>
    </xf>
    <xf numFmtId="165" fontId="24" fillId="0" borderId="0" xfId="0" applyNumberFormat="1" applyFont="1" applyFill="1" applyBorder="1" applyAlignment="1">
      <alignment horizontal="center" vertical="top"/>
    </xf>
    <xf numFmtId="165" fontId="19" fillId="0" borderId="0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 wrapText="1"/>
    </xf>
    <xf numFmtId="164" fontId="19" fillId="0" borderId="0" xfId="0" applyNumberFormat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164" fontId="22" fillId="0" borderId="0" xfId="0" applyNumberFormat="1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18" fillId="0" borderId="0" xfId="0" applyFont="1"/>
    <xf numFmtId="0" fontId="22" fillId="0" borderId="0" xfId="0" applyFont="1"/>
    <xf numFmtId="0" fontId="23" fillId="2" borderId="6" xfId="0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vertical="top" wrapText="1"/>
    </xf>
    <xf numFmtId="0" fontId="23" fillId="0" borderId="3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5" fillId="0" borderId="0" xfId="0" applyFont="1"/>
    <xf numFmtId="0" fontId="19" fillId="0" borderId="7" xfId="0" applyFont="1" applyBorder="1"/>
    <xf numFmtId="0" fontId="15" fillId="0" borderId="1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vertical="top" wrapText="1"/>
    </xf>
    <xf numFmtId="49" fontId="26" fillId="2" borderId="3" xfId="0" applyNumberFormat="1" applyFont="1" applyFill="1" applyBorder="1" applyAlignment="1">
      <alignment horizontal="center"/>
    </xf>
    <xf numFmtId="0" fontId="18" fillId="0" borderId="3" xfId="0" applyFont="1" applyBorder="1"/>
    <xf numFmtId="0" fontId="25" fillId="2" borderId="3" xfId="0" applyFont="1" applyFill="1" applyBorder="1" applyAlignment="1">
      <alignment horizontal="left" vertical="center" wrapText="1"/>
    </xf>
    <xf numFmtId="49" fontId="26" fillId="0" borderId="3" xfId="0" applyNumberFormat="1" applyFont="1" applyFill="1" applyBorder="1" applyAlignment="1">
      <alignment vertical="top" wrapText="1"/>
    </xf>
    <xf numFmtId="49" fontId="26" fillId="2" borderId="3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6" fillId="0" borderId="3" xfId="0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vertical="top" wrapText="1"/>
    </xf>
    <xf numFmtId="49" fontId="31" fillId="0" borderId="3" xfId="0" applyNumberFormat="1" applyFont="1" applyFill="1" applyBorder="1" applyAlignment="1">
      <alignment vertical="top" wrapText="1"/>
    </xf>
    <xf numFmtId="0" fontId="22" fillId="0" borderId="3" xfId="0" applyFont="1" applyBorder="1" applyAlignment="1">
      <alignment wrapText="1"/>
    </xf>
    <xf numFmtId="49" fontId="35" fillId="0" borderId="3" xfId="0" applyNumberFormat="1" applyFont="1" applyFill="1" applyBorder="1" applyAlignment="1">
      <alignment vertical="top" wrapText="1"/>
    </xf>
    <xf numFmtId="0" fontId="15" fillId="0" borderId="3" xfId="0" applyFont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/>
    <xf numFmtId="49" fontId="35" fillId="0" borderId="3" xfId="0" applyNumberFormat="1" applyFont="1" applyFill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wrapText="1"/>
    </xf>
    <xf numFmtId="49" fontId="18" fillId="0" borderId="3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2" xfId="0" quotePrefix="1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Continuous" vertical="center"/>
    </xf>
    <xf numFmtId="49" fontId="15" fillId="0" borderId="2" xfId="0" quotePrefix="1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6" fillId="0" borderId="0" xfId="0" applyNumberFormat="1" applyFont="1"/>
    <xf numFmtId="49" fontId="18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Fill="1" applyAlignment="1">
      <alignment horizontal="right" vertical="center"/>
    </xf>
    <xf numFmtId="49" fontId="15" fillId="0" borderId="0" xfId="0" applyNumberFormat="1" applyFont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49" fontId="39" fillId="0" borderId="0" xfId="0" applyNumberFormat="1" applyFont="1" applyFill="1" applyAlignment="1">
      <alignment vertical="center"/>
    </xf>
    <xf numFmtId="49" fontId="27" fillId="0" borderId="3" xfId="0" applyNumberFormat="1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49" fontId="18" fillId="0" borderId="3" xfId="0" applyNumberFormat="1" applyFont="1" applyFill="1" applyBorder="1" applyAlignment="1">
      <alignment horizontal="left" vertical="center" wrapText="1" indent="1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left" vertical="center" wrapText="1" indent="3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right"/>
    </xf>
    <xf numFmtId="49" fontId="18" fillId="0" borderId="0" xfId="0" applyNumberFormat="1" applyFont="1" applyFill="1" applyAlignment="1">
      <alignment horizontal="right"/>
    </xf>
    <xf numFmtId="49" fontId="18" fillId="0" borderId="0" xfId="0" applyNumberFormat="1" applyFont="1" applyAlignment="1">
      <alignment horizontal="right" vertical="center"/>
    </xf>
    <xf numFmtId="0" fontId="23" fillId="0" borderId="2" xfId="0" applyFont="1" applyFill="1" applyBorder="1" applyAlignment="1">
      <alignment vertical="center"/>
    </xf>
    <xf numFmtId="0" fontId="3" fillId="0" borderId="0" xfId="0" applyFont="1" applyFill="1" applyBorder="1"/>
    <xf numFmtId="0" fontId="18" fillId="0" borderId="0" xfId="0" applyFont="1" applyFill="1" applyBorder="1" applyAlignment="1">
      <alignment horizontal="right"/>
    </xf>
    <xf numFmtId="49" fontId="18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9" fontId="15" fillId="0" borderId="3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9" fillId="0" borderId="3" xfId="0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22" fillId="0" borderId="3" xfId="0" applyNumberFormat="1" applyFont="1" applyFill="1" applyBorder="1" applyAlignment="1">
      <alignment horizontal="left" vertical="top" wrapText="1" readingOrder="1"/>
    </xf>
    <xf numFmtId="0" fontId="25" fillId="0" borderId="3" xfId="0" applyNumberFormat="1" applyFont="1" applyFill="1" applyBorder="1" applyAlignment="1">
      <alignment horizontal="left" vertical="top" wrapText="1" readingOrder="1"/>
    </xf>
    <xf numFmtId="0" fontId="15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top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3" fillId="0" borderId="3" xfId="0" applyNumberFormat="1" applyFont="1" applyFill="1" applyBorder="1" applyAlignment="1">
      <alignment vertical="center" wrapText="1"/>
    </xf>
    <xf numFmtId="0" fontId="41" fillId="0" borderId="3" xfId="0" applyNumberFormat="1" applyFont="1" applyFill="1" applyBorder="1" applyAlignment="1">
      <alignment horizontal="left" vertical="top" wrapText="1" readingOrder="1"/>
    </xf>
    <xf numFmtId="0" fontId="18" fillId="0" borderId="3" xfId="0" applyNumberFormat="1" applyFont="1" applyFill="1" applyBorder="1" applyAlignment="1">
      <alignment horizontal="left" vertical="top" wrapText="1" readingOrder="1"/>
    </xf>
    <xf numFmtId="49" fontId="18" fillId="0" borderId="3" xfId="0" applyNumberFormat="1" applyFont="1" applyFill="1" applyBorder="1" applyAlignment="1">
      <alignment horizontal="left" vertical="top" wrapText="1" readingOrder="1"/>
    </xf>
    <xf numFmtId="0" fontId="21" fillId="0" borderId="3" xfId="0" applyNumberFormat="1" applyFont="1" applyFill="1" applyBorder="1" applyAlignment="1">
      <alignment horizontal="left" vertical="top" wrapText="1" readingOrder="1"/>
    </xf>
    <xf numFmtId="0" fontId="6" fillId="0" borderId="3" xfId="0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left" vertical="top" wrapText="1" readingOrder="1"/>
    </xf>
    <xf numFmtId="0" fontId="4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left" vertical="top" wrapText="1" readingOrder="1"/>
    </xf>
    <xf numFmtId="166" fontId="18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top" wrapText="1"/>
    </xf>
    <xf numFmtId="166" fontId="41" fillId="0" borderId="3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vertical="center" wrapText="1"/>
    </xf>
    <xf numFmtId="0" fontId="12" fillId="0" borderId="8" xfId="0" applyFont="1" applyFill="1" applyBorder="1"/>
    <xf numFmtId="0" fontId="1" fillId="0" borderId="8" xfId="0" applyFont="1" applyFill="1" applyBorder="1" applyAlignment="1">
      <alignment horizontal="right"/>
    </xf>
    <xf numFmtId="49" fontId="1" fillId="0" borderId="8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/>
    </xf>
    <xf numFmtId="0" fontId="26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25" fillId="0" borderId="3" xfId="0" applyFont="1" applyBorder="1" applyAlignment="1">
      <alignment wrapText="1"/>
    </xf>
    <xf numFmtId="0" fontId="22" fillId="0" borderId="3" xfId="0" applyFont="1" applyBorder="1" applyAlignment="1">
      <alignment horizontal="left" wrapText="1"/>
    </xf>
    <xf numFmtId="0" fontId="26" fillId="0" borderId="3" xfId="0" applyFont="1" applyBorder="1" applyAlignment="1">
      <alignment wrapText="1"/>
    </xf>
    <xf numFmtId="0" fontId="18" fillId="0" borderId="3" xfId="0" applyFont="1" applyBorder="1" applyAlignment="1">
      <alignment horizontal="center" vertical="center" wrapText="1"/>
    </xf>
    <xf numFmtId="0" fontId="30" fillId="0" borderId="3" xfId="0" applyFont="1" applyBorder="1"/>
    <xf numFmtId="49" fontId="34" fillId="0" borderId="3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wrapText="1"/>
    </xf>
    <xf numFmtId="49" fontId="33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/>
    </xf>
    <xf numFmtId="0" fontId="26" fillId="0" borderId="3" xfId="0" applyFont="1" applyBorder="1" applyAlignment="1">
      <alignment vertical="center" wrapText="1"/>
    </xf>
    <xf numFmtId="0" fontId="19" fillId="0" borderId="3" xfId="0" applyFont="1" applyBorder="1"/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left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30" fillId="0" borderId="5" xfId="0" applyFont="1" applyBorder="1" applyAlignment="1">
      <alignment wrapText="1"/>
    </xf>
    <xf numFmtId="49" fontId="33" fillId="0" borderId="5" xfId="0" applyNumberFormat="1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0" xfId="0" applyFont="1" applyFill="1" applyBorder="1" applyAlignment="1"/>
    <xf numFmtId="0" fontId="15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49" fontId="38" fillId="0" borderId="3" xfId="0" applyNumberFormat="1" applyFont="1" applyFill="1" applyBorder="1" applyAlignment="1">
      <alignment vertical="center" wrapText="1"/>
    </xf>
    <xf numFmtId="49" fontId="21" fillId="0" borderId="3" xfId="0" applyNumberFormat="1" applyFont="1" applyFill="1" applyBorder="1" applyAlignment="1">
      <alignment vertical="top" wrapText="1"/>
    </xf>
    <xf numFmtId="49" fontId="36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wrapText="1"/>
    </xf>
    <xf numFmtId="49" fontId="15" fillId="2" borderId="3" xfId="0" applyNumberFormat="1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2" fontId="18" fillId="0" borderId="3" xfId="0" applyNumberFormat="1" applyFont="1" applyFill="1" applyBorder="1" applyAlignment="1">
      <alignment horizontal="center" vertical="center"/>
    </xf>
    <xf numFmtId="166" fontId="41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left" vertical="top" wrapText="1" readingOrder="1"/>
    </xf>
    <xf numFmtId="49" fontId="15" fillId="0" borderId="2" xfId="0" applyNumberFormat="1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166" fontId="15" fillId="0" borderId="3" xfId="0" applyNumberFormat="1" applyFont="1" applyFill="1" applyBorder="1" applyAlignment="1">
      <alignment horizontal="center" vertical="center"/>
    </xf>
    <xf numFmtId="166" fontId="15" fillId="0" borderId="3" xfId="0" applyNumberFormat="1" applyFont="1" applyFill="1" applyBorder="1" applyAlignment="1">
      <alignment horizontal="center" vertical="center" wrapText="1"/>
    </xf>
    <xf numFmtId="166" fontId="15" fillId="0" borderId="8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166" fontId="21" fillId="0" borderId="8" xfId="0" applyNumberFormat="1" applyFont="1" applyFill="1" applyBorder="1" applyAlignment="1">
      <alignment horizontal="center" vertical="center" wrapText="1"/>
    </xf>
    <xf numFmtId="166" fontId="41" fillId="0" borderId="8" xfId="0" applyNumberFormat="1" applyFont="1" applyFill="1" applyBorder="1" applyAlignment="1">
      <alignment horizontal="center" vertical="center"/>
    </xf>
    <xf numFmtId="166" fontId="15" fillId="0" borderId="8" xfId="0" applyNumberFormat="1" applyFont="1" applyFill="1" applyBorder="1" applyAlignment="1">
      <alignment horizontal="center" vertical="center"/>
    </xf>
    <xf numFmtId="166" fontId="15" fillId="0" borderId="5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left" vertical="top" wrapText="1" readingOrder="1"/>
    </xf>
    <xf numFmtId="166" fontId="15" fillId="0" borderId="8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 wrapText="1" indent="1"/>
    </xf>
    <xf numFmtId="166" fontId="18" fillId="2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2" fontId="18" fillId="0" borderId="8" xfId="0" applyNumberFormat="1" applyFont="1" applyFill="1" applyBorder="1" applyAlignment="1">
      <alignment horizontal="center" vertical="center"/>
    </xf>
    <xf numFmtId="167" fontId="15" fillId="0" borderId="8" xfId="0" applyNumberFormat="1" applyFont="1" applyFill="1" applyBorder="1" applyAlignment="1">
      <alignment horizontal="center" vertical="center"/>
    </xf>
    <xf numFmtId="166" fontId="41" fillId="0" borderId="8" xfId="0" applyNumberFormat="1" applyFont="1" applyFill="1" applyBorder="1" applyAlignment="1">
      <alignment horizontal="center" vertical="center" wrapText="1"/>
    </xf>
    <xf numFmtId="0" fontId="45" fillId="0" borderId="0" xfId="2" applyFont="1" applyFill="1" applyBorder="1" applyAlignment="1">
      <alignment horizontal="left" vertical="center" wrapText="1"/>
    </xf>
    <xf numFmtId="49" fontId="35" fillId="0" borderId="3" xfId="0" applyNumberFormat="1" applyFont="1" applyFill="1" applyBorder="1" applyAlignment="1">
      <alignment vertical="center" wrapText="1"/>
    </xf>
    <xf numFmtId="49" fontId="31" fillId="0" borderId="3" xfId="0" applyNumberFormat="1" applyFont="1" applyFill="1" applyBorder="1" applyAlignment="1">
      <alignment vertical="center" wrapText="1"/>
    </xf>
    <xf numFmtId="166" fontId="16" fillId="0" borderId="0" xfId="0" applyNumberFormat="1" applyFont="1" applyFill="1" applyBorder="1"/>
    <xf numFmtId="166" fontId="17" fillId="0" borderId="0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vertical="center" wrapText="1"/>
    </xf>
    <xf numFmtId="49" fontId="39" fillId="0" borderId="2" xfId="0" quotePrefix="1" applyNumberFormat="1" applyFont="1" applyFill="1" applyBorder="1" applyAlignment="1">
      <alignment horizontal="center" vertical="center"/>
    </xf>
    <xf numFmtId="166" fontId="18" fillId="0" borderId="7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49" fontId="34" fillId="0" borderId="3" xfId="0" applyNumberFormat="1" applyFont="1" applyFill="1" applyBorder="1" applyAlignment="1">
      <alignment vertical="top" wrapText="1"/>
    </xf>
    <xf numFmtId="166" fontId="6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vertical="top" wrapText="1"/>
    </xf>
    <xf numFmtId="0" fontId="23" fillId="0" borderId="2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vertical="center" wrapText="1" readingOrder="1"/>
    </xf>
    <xf numFmtId="0" fontId="15" fillId="0" borderId="3" xfId="0" applyNumberFormat="1" applyFont="1" applyFill="1" applyBorder="1" applyAlignment="1">
      <alignment horizontal="left" vertical="center" wrapText="1" readingOrder="1"/>
    </xf>
    <xf numFmtId="0" fontId="26" fillId="0" borderId="3" xfId="0" applyNumberFormat="1" applyFont="1" applyFill="1" applyBorder="1" applyAlignment="1">
      <alignment horizontal="left" vertical="center" wrapText="1" readingOrder="1"/>
    </xf>
    <xf numFmtId="49" fontId="26" fillId="0" borderId="3" xfId="0" applyNumberFormat="1" applyFont="1" applyFill="1" applyBorder="1" applyAlignment="1">
      <alignment horizontal="left" vertical="center" wrapText="1" readingOrder="1"/>
    </xf>
    <xf numFmtId="0" fontId="26" fillId="0" borderId="3" xfId="0" applyFont="1" applyFill="1" applyBorder="1" applyAlignment="1">
      <alignment horizontal="left" vertical="top" wrapText="1"/>
    </xf>
    <xf numFmtId="49" fontId="22" fillId="0" borderId="3" xfId="0" applyNumberFormat="1" applyFont="1" applyFill="1" applyBorder="1" applyAlignment="1">
      <alignment horizontal="left" vertical="center" wrapText="1" readingOrder="1"/>
    </xf>
    <xf numFmtId="168" fontId="18" fillId="0" borderId="0" xfId="0" applyNumberFormat="1" applyFont="1"/>
    <xf numFmtId="166" fontId="15" fillId="3" borderId="3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vertical="center" wrapText="1"/>
    </xf>
    <xf numFmtId="0" fontId="22" fillId="0" borderId="3" xfId="0" applyNumberFormat="1" applyFont="1" applyFill="1" applyBorder="1" applyAlignment="1">
      <alignment horizontal="left" vertical="center" wrapText="1" readingOrder="1"/>
    </xf>
    <xf numFmtId="0" fontId="18" fillId="0" borderId="3" xfId="0" applyNumberFormat="1" applyFont="1" applyFill="1" applyBorder="1" applyAlignment="1">
      <alignment horizontal="left" vertical="center" wrapText="1" readingOrder="1"/>
    </xf>
    <xf numFmtId="49" fontId="29" fillId="0" borderId="3" xfId="0" applyNumberFormat="1" applyFont="1" applyFill="1" applyBorder="1" applyAlignment="1">
      <alignment horizontal="center" vertical="top" wrapText="1"/>
    </xf>
    <xf numFmtId="2" fontId="18" fillId="0" borderId="0" xfId="0" applyNumberFormat="1" applyFont="1"/>
    <xf numFmtId="2" fontId="3" fillId="0" borderId="0" xfId="0" applyNumberFormat="1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166" fontId="15" fillId="0" borderId="0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left" vertical="center" wrapText="1" readingOrder="1"/>
    </xf>
    <xf numFmtId="0" fontId="21" fillId="0" borderId="3" xfId="0" applyNumberFormat="1" applyFont="1" applyFill="1" applyBorder="1" applyAlignment="1">
      <alignment horizontal="left" vertical="center" wrapText="1" readingOrder="1"/>
    </xf>
    <xf numFmtId="49" fontId="15" fillId="0" borderId="3" xfId="0" applyNumberFormat="1" applyFont="1" applyFill="1" applyBorder="1" applyAlignment="1">
      <alignment horizontal="left" vertical="center" wrapText="1" readingOrder="1"/>
    </xf>
    <xf numFmtId="2" fontId="18" fillId="0" borderId="0" xfId="0" applyNumberFormat="1" applyFont="1" applyFill="1" applyAlignment="1">
      <alignment vertical="center"/>
    </xf>
    <xf numFmtId="166" fontId="10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49" fontId="26" fillId="0" borderId="3" xfId="0" applyNumberFormat="1" applyFont="1" applyFill="1" applyBorder="1" applyAlignment="1">
      <alignment horizontal="left" vertical="top" wrapText="1" readingOrder="1"/>
    </xf>
    <xf numFmtId="49" fontId="18" fillId="0" borderId="5" xfId="0" applyNumberFormat="1" applyFont="1" applyFill="1" applyBorder="1" applyAlignment="1">
      <alignment horizontal="left" vertical="center" wrapText="1" readingOrder="1"/>
    </xf>
    <xf numFmtId="0" fontId="23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top" wrapText="1"/>
    </xf>
    <xf numFmtId="49" fontId="26" fillId="2" borderId="3" xfId="0" applyNumberFormat="1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wrapText="1"/>
    </xf>
    <xf numFmtId="49" fontId="23" fillId="0" borderId="2" xfId="0" applyNumberFormat="1" applyFont="1" applyFill="1" applyBorder="1" applyAlignment="1">
      <alignment horizontal="center" vertical="top" wrapText="1"/>
    </xf>
    <xf numFmtId="49" fontId="23" fillId="0" borderId="2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vertical="top" wrapText="1"/>
    </xf>
    <xf numFmtId="49" fontId="23" fillId="0" borderId="4" xfId="0" applyNumberFormat="1" applyFont="1" applyBorder="1" applyAlignment="1">
      <alignment horizontal="center" vertical="center"/>
    </xf>
    <xf numFmtId="49" fontId="25" fillId="0" borderId="5" xfId="0" applyNumberFormat="1" applyFont="1" applyFill="1" applyBorder="1" applyAlignment="1">
      <alignment wrapText="1"/>
    </xf>
    <xf numFmtId="49" fontId="35" fillId="0" borderId="5" xfId="0" applyNumberFormat="1" applyFont="1" applyFill="1" applyBorder="1" applyAlignment="1">
      <alignment horizontal="center" vertical="top" wrapText="1"/>
    </xf>
    <xf numFmtId="166" fontId="15" fillId="0" borderId="5" xfId="0" applyNumberFormat="1" applyFont="1" applyBorder="1" applyAlignment="1">
      <alignment horizontal="center" vertical="center"/>
    </xf>
    <xf numFmtId="166" fontId="15" fillId="0" borderId="9" xfId="0" applyNumberFormat="1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vertical="center" wrapText="1"/>
    </xf>
    <xf numFmtId="0" fontId="18" fillId="0" borderId="3" xfId="2" applyFont="1" applyFill="1" applyBorder="1" applyAlignment="1">
      <alignment horizontal="left" vertical="top" wrapText="1"/>
    </xf>
    <xf numFmtId="0" fontId="45" fillId="0" borderId="3" xfId="2" applyFont="1" applyFill="1" applyBorder="1" applyAlignment="1">
      <alignment horizontal="left" vertical="center" wrapText="1"/>
    </xf>
    <xf numFmtId="166" fontId="28" fillId="0" borderId="0" xfId="0" applyNumberFormat="1" applyFont="1" applyFill="1" applyBorder="1"/>
    <xf numFmtId="166" fontId="15" fillId="3" borderId="5" xfId="0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49" fontId="18" fillId="0" borderId="3" xfId="0" applyNumberFormat="1" applyFont="1" applyFill="1" applyBorder="1" applyAlignment="1">
      <alignment horizontal="left" vertical="center"/>
    </xf>
    <xf numFmtId="166" fontId="18" fillId="0" borderId="3" xfId="0" applyNumberFormat="1" applyFont="1" applyFill="1" applyBorder="1" applyAlignment="1">
      <alignment horizontal="center" vertical="center" wrapText="1"/>
    </xf>
    <xf numFmtId="166" fontId="18" fillId="0" borderId="0" xfId="0" applyNumberFormat="1" applyFont="1"/>
    <xf numFmtId="166" fontId="21" fillId="0" borderId="8" xfId="0" applyNumberFormat="1" applyFont="1" applyFill="1" applyBorder="1" applyAlignment="1">
      <alignment horizontal="center" vertical="center"/>
    </xf>
    <xf numFmtId="166" fontId="42" fillId="0" borderId="3" xfId="0" applyNumberFormat="1" applyFont="1" applyFill="1" applyBorder="1" applyAlignment="1">
      <alignment horizontal="center" vertical="center"/>
    </xf>
    <xf numFmtId="166" fontId="35" fillId="0" borderId="3" xfId="0" applyNumberFormat="1" applyFont="1" applyFill="1" applyBorder="1" applyAlignment="1">
      <alignment horizontal="center" vertical="center" wrapText="1"/>
    </xf>
    <xf numFmtId="166" fontId="18" fillId="0" borderId="8" xfId="0" applyNumberFormat="1" applyFont="1" applyFill="1" applyBorder="1" applyAlignment="1">
      <alignment horizontal="center" vertical="center" wrapText="1"/>
    </xf>
    <xf numFmtId="166" fontId="15" fillId="3" borderId="3" xfId="0" applyNumberFormat="1" applyFont="1" applyFill="1" applyBorder="1" applyAlignment="1">
      <alignment horizontal="center" vertical="center" wrapText="1"/>
    </xf>
    <xf numFmtId="166" fontId="18" fillId="3" borderId="3" xfId="0" applyNumberFormat="1" applyFont="1" applyFill="1" applyBorder="1" applyAlignment="1">
      <alignment horizontal="center" vertical="center"/>
    </xf>
    <xf numFmtId="166" fontId="15" fillId="3" borderId="8" xfId="0" applyNumberFormat="1" applyFont="1" applyFill="1" applyBorder="1" applyAlignment="1">
      <alignment horizontal="center" vertical="center" wrapText="1"/>
    </xf>
    <xf numFmtId="166" fontId="15" fillId="3" borderId="8" xfId="0" applyNumberFormat="1" applyFont="1" applyFill="1" applyBorder="1" applyAlignment="1">
      <alignment horizontal="center" vertical="center"/>
    </xf>
    <xf numFmtId="166" fontId="18" fillId="0" borderId="9" xfId="0" applyNumberFormat="1" applyFont="1" applyFill="1" applyBorder="1" applyAlignment="1">
      <alignment horizontal="center" vertical="center"/>
    </xf>
    <xf numFmtId="166" fontId="28" fillId="0" borderId="8" xfId="0" applyNumberFormat="1" applyFont="1" applyFill="1" applyBorder="1"/>
    <xf numFmtId="166" fontId="44" fillId="0" borderId="8" xfId="0" applyNumberFormat="1" applyFont="1" applyFill="1" applyBorder="1"/>
    <xf numFmtId="166" fontId="2" fillId="0" borderId="8" xfId="0" applyNumberFormat="1" applyFont="1" applyFill="1" applyBorder="1" applyAlignment="1">
      <alignment horizontal="center" vertical="center"/>
    </xf>
    <xf numFmtId="166" fontId="1" fillId="0" borderId="9" xfId="0" applyNumberFormat="1" applyFont="1" applyFill="1" applyBorder="1" applyAlignment="1">
      <alignment horizontal="center" vertical="center"/>
    </xf>
    <xf numFmtId="49" fontId="35" fillId="0" borderId="3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readingOrder="1"/>
    </xf>
    <xf numFmtId="0" fontId="18" fillId="0" borderId="3" xfId="0" applyFont="1" applyBorder="1" applyAlignment="1">
      <alignment horizontal="left" vertical="top" wrapText="1" readingOrder="1"/>
    </xf>
    <xf numFmtId="0" fontId="15" fillId="0" borderId="3" xfId="0" applyFont="1" applyBorder="1" applyAlignment="1">
      <alignment horizontal="left" vertical="top" wrapText="1" readingOrder="1"/>
    </xf>
    <xf numFmtId="0" fontId="50" fillId="0" borderId="11" xfId="0" applyFont="1" applyBorder="1" applyAlignment="1">
      <alignment vertical="center"/>
    </xf>
    <xf numFmtId="49" fontId="50" fillId="0" borderId="2" xfId="0" applyNumberFormat="1" applyFont="1" applyBorder="1" applyAlignment="1">
      <alignment horizontal="center" vertical="center"/>
    </xf>
    <xf numFmtId="49" fontId="50" fillId="0" borderId="3" xfId="0" applyNumberFormat="1" applyFont="1" applyBorder="1" applyAlignment="1">
      <alignment horizontal="center" vertical="center"/>
    </xf>
    <xf numFmtId="0" fontId="51" fillId="0" borderId="3" xfId="0" applyFont="1" applyBorder="1" applyAlignment="1">
      <alignment horizontal="left" vertical="center" wrapText="1" readingOrder="1"/>
    </xf>
    <xf numFmtId="0" fontId="52" fillId="0" borderId="3" xfId="0" applyFont="1" applyBorder="1" applyAlignment="1">
      <alignment horizontal="left" vertical="center" wrapText="1" readingOrder="1"/>
    </xf>
    <xf numFmtId="0" fontId="26" fillId="0" borderId="2" xfId="0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69" fontId="25" fillId="0" borderId="3" xfId="0" applyNumberFormat="1" applyFont="1" applyBorder="1" applyAlignment="1">
      <alignment horizontal="left" vertical="center" wrapText="1"/>
    </xf>
    <xf numFmtId="0" fontId="53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169" fontId="53" fillId="0" borderId="3" xfId="0" applyNumberFormat="1" applyFont="1" applyBorder="1" applyAlignment="1">
      <alignment horizontal="center" vertical="center"/>
    </xf>
    <xf numFmtId="169" fontId="54" fillId="0" borderId="3" xfId="0" applyNumberFormat="1" applyFont="1" applyBorder="1" applyAlignment="1">
      <alignment horizontal="left" vertical="center" wrapText="1"/>
    </xf>
    <xf numFmtId="0" fontId="55" fillId="0" borderId="2" xfId="0" applyFont="1" applyBorder="1" applyAlignment="1">
      <alignment horizontal="center" vertical="top"/>
    </xf>
    <xf numFmtId="0" fontId="55" fillId="0" borderId="3" xfId="0" applyFont="1" applyBorder="1" applyAlignment="1">
      <alignment horizontal="center" vertical="top"/>
    </xf>
    <xf numFmtId="169" fontId="55" fillId="0" borderId="3" xfId="0" applyNumberFormat="1" applyFont="1" applyBorder="1" applyAlignment="1">
      <alignment horizontal="center" vertical="top"/>
    </xf>
    <xf numFmtId="169" fontId="55" fillId="0" borderId="3" xfId="0" applyNumberFormat="1" applyFont="1" applyBorder="1" applyAlignment="1">
      <alignment horizontal="left" vertical="top" wrapText="1"/>
    </xf>
    <xf numFmtId="0" fontId="53" fillId="0" borderId="2" xfId="0" applyFont="1" applyBorder="1" applyAlignment="1">
      <alignment horizontal="center" vertical="top"/>
    </xf>
    <xf numFmtId="0" fontId="53" fillId="0" borderId="3" xfId="0" applyFont="1" applyBorder="1" applyAlignment="1">
      <alignment horizontal="center" vertical="top"/>
    </xf>
    <xf numFmtId="0" fontId="56" fillId="0" borderId="2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169" fontId="56" fillId="0" borderId="3" xfId="0" applyNumberFormat="1" applyFont="1" applyBorder="1" applyAlignment="1">
      <alignment horizontal="center" vertical="center"/>
    </xf>
    <xf numFmtId="169" fontId="57" fillId="0" borderId="3" xfId="0" applyNumberFormat="1" applyFont="1" applyBorder="1" applyAlignment="1">
      <alignment horizontal="left" vertical="center" wrapText="1"/>
    </xf>
    <xf numFmtId="0" fontId="56" fillId="0" borderId="2" xfId="0" applyFont="1" applyBorder="1" applyAlignment="1">
      <alignment horizontal="center" vertical="top"/>
    </xf>
    <xf numFmtId="0" fontId="56" fillId="0" borderId="3" xfId="0" applyFont="1" applyBorder="1" applyAlignment="1">
      <alignment horizontal="center" vertical="top"/>
    </xf>
    <xf numFmtId="169" fontId="56" fillId="0" borderId="3" xfId="0" applyNumberFormat="1" applyFont="1" applyBorder="1" applyAlignment="1">
      <alignment horizontal="center" vertical="top"/>
    </xf>
    <xf numFmtId="0" fontId="56" fillId="0" borderId="11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 readingOrder="1"/>
    </xf>
    <xf numFmtId="49" fontId="58" fillId="0" borderId="2" xfId="0" applyNumberFormat="1" applyFont="1" applyBorder="1" applyAlignment="1">
      <alignment horizontal="center" vertical="center"/>
    </xf>
    <xf numFmtId="49" fontId="58" fillId="0" borderId="3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49" fontId="23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 readingOrder="1"/>
    </xf>
    <xf numFmtId="0" fontId="45" fillId="0" borderId="2" xfId="1" applyFill="1" applyBorder="1">
      <alignment horizontal="center" vertical="center"/>
    </xf>
    <xf numFmtId="0" fontId="45" fillId="0" borderId="3" xfId="1" applyFill="1" applyBorder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vertical="center" wrapText="1" readingOrder="1"/>
    </xf>
    <xf numFmtId="49" fontId="18" fillId="0" borderId="3" xfId="0" applyNumberFormat="1" applyFont="1" applyBorder="1" applyAlignment="1">
      <alignment horizontal="left" vertical="center" wrapText="1" readingOrder="1"/>
    </xf>
    <xf numFmtId="49" fontId="18" fillId="0" borderId="3" xfId="0" applyNumberFormat="1" applyFont="1" applyBorder="1" applyAlignment="1">
      <alignment horizontal="left" vertical="top" wrapText="1" readingOrder="1"/>
    </xf>
    <xf numFmtId="0" fontId="18" fillId="0" borderId="3" xfId="0" applyFont="1" applyBorder="1" applyAlignment="1">
      <alignment horizontal="left" vertical="center" wrapText="1" readingOrder="1"/>
    </xf>
    <xf numFmtId="0" fontId="19" fillId="0" borderId="3" xfId="0" applyFont="1" applyBorder="1" applyAlignment="1">
      <alignment horizontal="left" vertical="top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0" fontId="26" fillId="0" borderId="2" xfId="1" applyFont="1" applyFill="1" applyBorder="1">
      <alignment horizontal="center" vertical="center"/>
    </xf>
    <xf numFmtId="0" fontId="26" fillId="0" borderId="3" xfId="1" applyFont="1" applyFill="1" applyBorder="1">
      <alignment horizontal="center" vertical="center"/>
    </xf>
    <xf numFmtId="0" fontId="26" fillId="0" borderId="3" xfId="2" applyFont="1" applyFill="1" applyBorder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 readingOrder="1"/>
    </xf>
    <xf numFmtId="0" fontId="25" fillId="0" borderId="3" xfId="0" applyFont="1" applyBorder="1" applyAlignment="1">
      <alignment horizontal="left" vertical="center" wrapText="1" readingOrder="1"/>
    </xf>
    <xf numFmtId="49" fontId="15" fillId="0" borderId="3" xfId="0" applyNumberFormat="1" applyFont="1" applyBorder="1" applyAlignment="1">
      <alignment horizontal="left" vertical="top" wrapText="1" readingOrder="1"/>
    </xf>
    <xf numFmtId="0" fontId="18" fillId="0" borderId="3" xfId="0" applyNumberFormat="1" applyFont="1" applyFill="1" applyBorder="1" applyAlignment="1">
      <alignment vertical="center" wrapText="1"/>
    </xf>
    <xf numFmtId="0" fontId="18" fillId="0" borderId="3" xfId="2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vertical="center" wrapText="1"/>
    </xf>
    <xf numFmtId="169" fontId="59" fillId="0" borderId="3" xfId="0" applyNumberFormat="1" applyFont="1" applyBorder="1" applyAlignment="1">
      <alignment horizontal="left" vertical="top" wrapText="1"/>
    </xf>
    <xf numFmtId="49" fontId="41" fillId="0" borderId="3" xfId="0" applyNumberFormat="1" applyFont="1" applyFill="1" applyBorder="1" applyAlignment="1">
      <alignment horizontal="left" vertical="center" wrapText="1" readingOrder="1"/>
    </xf>
    <xf numFmtId="166" fontId="0" fillId="0" borderId="0" xfId="0" applyNumberFormat="1"/>
    <xf numFmtId="49" fontId="18" fillId="0" borderId="0" xfId="0" applyNumberFormat="1" applyFont="1" applyFill="1" applyBorder="1" applyAlignment="1">
      <alignment vertical="center"/>
    </xf>
    <xf numFmtId="49" fontId="18" fillId="0" borderId="3" xfId="0" applyNumberFormat="1" applyFont="1" applyBorder="1" applyAlignment="1">
      <alignment vertical="top" wrapText="1"/>
    </xf>
    <xf numFmtId="0" fontId="2" fillId="0" borderId="0" xfId="0" applyFont="1" applyFill="1" applyBorder="1" applyAlignment="1">
      <alignment horizontal="right"/>
    </xf>
    <xf numFmtId="0" fontId="23" fillId="0" borderId="3" xfId="0" applyNumberFormat="1" applyFont="1" applyFill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>
      <alignment vertical="center" wrapText="1" readingOrder="1"/>
    </xf>
    <xf numFmtId="0" fontId="41" fillId="0" borderId="3" xfId="0" applyNumberFormat="1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horizontal="center" vertical="center"/>
    </xf>
    <xf numFmtId="0" fontId="19" fillId="3" borderId="3" xfId="0" applyNumberFormat="1" applyFont="1" applyFill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 wrapText="1"/>
    </xf>
    <xf numFmtId="166" fontId="15" fillId="0" borderId="8" xfId="0" applyNumberFormat="1" applyFont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left" vertical="top" wrapText="1" readingOrder="1"/>
    </xf>
    <xf numFmtId="49" fontId="31" fillId="0" borderId="3" xfId="0" applyNumberFormat="1" applyFont="1" applyBorder="1" applyAlignment="1">
      <alignment vertical="center" wrapText="1"/>
    </xf>
    <xf numFmtId="0" fontId="22" fillId="2" borderId="3" xfId="0" applyFont="1" applyFill="1" applyBorder="1" applyAlignment="1">
      <alignment horizontal="left" vertical="center" wrapText="1"/>
    </xf>
    <xf numFmtId="49" fontId="31" fillId="0" borderId="3" xfId="0" applyNumberFormat="1" applyFont="1" applyBorder="1" applyAlignment="1">
      <alignment vertical="top" wrapText="1"/>
    </xf>
    <xf numFmtId="0" fontId="25" fillId="0" borderId="3" xfId="0" applyNumberFormat="1" applyFont="1" applyFill="1" applyBorder="1" applyAlignment="1">
      <alignment horizontal="left" vertical="center" wrapText="1" readingOrder="1"/>
    </xf>
    <xf numFmtId="49" fontId="34" fillId="0" borderId="3" xfId="0" applyNumberFormat="1" applyFont="1" applyFill="1" applyBorder="1" applyAlignment="1">
      <alignment horizontal="left" vertical="top" wrapText="1"/>
    </xf>
    <xf numFmtId="49" fontId="21" fillId="0" borderId="0" xfId="0" applyNumberFormat="1" applyFont="1" applyAlignment="1">
      <alignment vertical="center"/>
    </xf>
    <xf numFmtId="49" fontId="29" fillId="0" borderId="3" xfId="0" applyNumberFormat="1" applyFont="1" applyBorder="1" applyAlignment="1">
      <alignment vertical="center" wrapText="1"/>
    </xf>
    <xf numFmtId="49" fontId="18" fillId="3" borderId="2" xfId="0" applyNumberFormat="1" applyFont="1" applyFill="1" applyBorder="1" applyAlignment="1">
      <alignment horizontal="center" vertical="center"/>
    </xf>
    <xf numFmtId="49" fontId="18" fillId="3" borderId="2" xfId="0" quotePrefix="1" applyNumberFormat="1" applyFont="1" applyFill="1" applyBorder="1" applyAlignment="1">
      <alignment horizontal="center" vertical="center"/>
    </xf>
    <xf numFmtId="49" fontId="15" fillId="3" borderId="2" xfId="0" quotePrefix="1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/>
    </xf>
    <xf numFmtId="166" fontId="18" fillId="3" borderId="8" xfId="0" applyNumberFormat="1" applyFont="1" applyFill="1" applyBorder="1" applyAlignment="1">
      <alignment horizontal="center" vertical="center"/>
    </xf>
    <xf numFmtId="49" fontId="49" fillId="0" borderId="0" xfId="0" applyNumberFormat="1" applyFont="1" applyBorder="1" applyAlignment="1">
      <alignment vertical="top" wrapText="1"/>
    </xf>
    <xf numFmtId="2" fontId="15" fillId="0" borderId="0" xfId="0" applyNumberFormat="1" applyFont="1" applyAlignment="1">
      <alignment vertical="center"/>
    </xf>
    <xf numFmtId="2" fontId="12" fillId="0" borderId="0" xfId="0" applyNumberFormat="1" applyFont="1" applyFill="1" applyBorder="1"/>
    <xf numFmtId="2" fontId="28" fillId="0" borderId="0" xfId="0" applyNumberFormat="1" applyFont="1" applyFill="1" applyBorder="1"/>
    <xf numFmtId="0" fontId="23" fillId="3" borderId="2" xfId="0" applyFont="1" applyFill="1" applyBorder="1" applyAlignment="1">
      <alignment vertical="center"/>
    </xf>
    <xf numFmtId="49" fontId="23" fillId="3" borderId="3" xfId="0" applyNumberFormat="1" applyFont="1" applyFill="1" applyBorder="1" applyAlignment="1">
      <alignment horizontal="center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41" fillId="3" borderId="3" xfId="0" applyNumberFormat="1" applyFont="1" applyFill="1" applyBorder="1" applyAlignment="1">
      <alignment horizontal="left" vertical="top" wrapText="1" readingOrder="1"/>
    </xf>
    <xf numFmtId="0" fontId="22" fillId="3" borderId="3" xfId="0" applyNumberFormat="1" applyFont="1" applyFill="1" applyBorder="1" applyAlignment="1">
      <alignment horizontal="left" vertical="top" wrapText="1" readingOrder="1"/>
    </xf>
    <xf numFmtId="0" fontId="15" fillId="3" borderId="3" xfId="0" applyNumberFormat="1" applyFont="1" applyFill="1" applyBorder="1" applyAlignment="1">
      <alignment horizontal="left" vertical="center" wrapText="1" readingOrder="1"/>
    </xf>
    <xf numFmtId="0" fontId="15" fillId="3" borderId="3" xfId="0" applyNumberFormat="1" applyFont="1" applyFill="1" applyBorder="1" applyAlignment="1">
      <alignment horizontal="left" vertical="top" wrapText="1" readingOrder="1"/>
    </xf>
    <xf numFmtId="49" fontId="18" fillId="3" borderId="3" xfId="0" applyNumberFormat="1" applyFont="1" applyFill="1" applyBorder="1" applyAlignment="1">
      <alignment horizontal="left" vertical="center" wrapText="1" readingOrder="1"/>
    </xf>
    <xf numFmtId="49" fontId="18" fillId="3" borderId="3" xfId="0" applyNumberFormat="1" applyFont="1" applyFill="1" applyBorder="1" applyAlignment="1">
      <alignment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49" fontId="26" fillId="0" borderId="3" xfId="0" applyNumberFormat="1" applyFont="1" applyBorder="1" applyAlignment="1">
      <alignment vertical="center" wrapText="1" readingOrder="1"/>
    </xf>
    <xf numFmtId="169" fontId="56" fillId="0" borderId="3" xfId="0" applyNumberFormat="1" applyFont="1" applyBorder="1" applyAlignment="1">
      <alignment horizontal="left" vertical="center" wrapText="1"/>
    </xf>
    <xf numFmtId="169" fontId="53" fillId="0" borderId="3" xfId="0" applyNumberFormat="1" applyFont="1" applyBorder="1" applyAlignment="1">
      <alignment horizontal="left" vertical="center" wrapText="1"/>
    </xf>
    <xf numFmtId="0" fontId="10" fillId="3" borderId="0" xfId="0" applyFont="1" applyFill="1" applyBorder="1"/>
    <xf numFmtId="49" fontId="35" fillId="3" borderId="3" xfId="0" applyNumberFormat="1" applyFont="1" applyFill="1" applyBorder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166" fontId="10" fillId="0" borderId="0" xfId="0" applyNumberFormat="1" applyFont="1" applyFill="1" applyBorder="1" applyAlignment="1">
      <alignment horizontal="center" vertical="center"/>
    </xf>
    <xf numFmtId="49" fontId="18" fillId="3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166" fontId="10" fillId="3" borderId="0" xfId="0" applyNumberFormat="1" applyFont="1" applyFill="1" applyBorder="1"/>
    <xf numFmtId="166" fontId="15" fillId="0" borderId="3" xfId="0" applyNumberFormat="1" applyFont="1" applyFill="1" applyBorder="1" applyAlignment="1">
      <alignment vertical="center"/>
    </xf>
    <xf numFmtId="0" fontId="30" fillId="0" borderId="3" xfId="0" applyNumberFormat="1" applyFont="1" applyBorder="1" applyAlignment="1">
      <alignment vertical="center" wrapText="1"/>
    </xf>
    <xf numFmtId="49" fontId="26" fillId="0" borderId="3" xfId="0" applyNumberFormat="1" applyFont="1" applyBorder="1" applyAlignment="1">
      <alignment wrapText="1"/>
    </xf>
    <xf numFmtId="49" fontId="29" fillId="0" borderId="3" xfId="0" applyNumberFormat="1" applyFont="1" applyBorder="1" applyAlignment="1">
      <alignment vertical="top" wrapText="1"/>
    </xf>
    <xf numFmtId="49" fontId="26" fillId="0" borderId="3" xfId="0" applyNumberFormat="1" applyFont="1" applyBorder="1" applyAlignment="1">
      <alignment vertical="center" wrapText="1"/>
    </xf>
    <xf numFmtId="49" fontId="60" fillId="0" borderId="0" xfId="0" applyNumberFormat="1" applyFont="1" applyBorder="1" applyAlignment="1">
      <alignment vertical="center" wrapText="1"/>
    </xf>
    <xf numFmtId="49" fontId="18" fillId="3" borderId="0" xfId="0" applyNumberFormat="1" applyFont="1" applyFill="1" applyAlignment="1">
      <alignment vertical="center"/>
    </xf>
    <xf numFmtId="2" fontId="18" fillId="3" borderId="0" xfId="0" applyNumberFormat="1" applyFont="1" applyFill="1" applyAlignment="1">
      <alignment vertical="center"/>
    </xf>
    <xf numFmtId="49" fontId="15" fillId="3" borderId="0" xfId="0" applyNumberFormat="1" applyFont="1" applyFill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39" fillId="3" borderId="0" xfId="0" applyNumberFormat="1" applyFont="1" applyFill="1" applyBorder="1" applyAlignment="1">
      <alignment vertical="center"/>
    </xf>
    <xf numFmtId="2" fontId="39" fillId="3" borderId="0" xfId="0" applyNumberFormat="1" applyFont="1" applyFill="1" applyBorder="1" applyAlignment="1">
      <alignment vertical="center"/>
    </xf>
    <xf numFmtId="49" fontId="18" fillId="3" borderId="0" xfId="0" applyNumberFormat="1" applyFont="1" applyFill="1" applyBorder="1" applyAlignment="1">
      <alignment vertical="center"/>
    </xf>
    <xf numFmtId="2" fontId="18" fillId="3" borderId="0" xfId="0" applyNumberFormat="1" applyFont="1" applyFill="1" applyBorder="1" applyAlignment="1">
      <alignment vertical="center"/>
    </xf>
    <xf numFmtId="49" fontId="15" fillId="3" borderId="0" xfId="0" applyNumberFormat="1" applyFont="1" applyFill="1" applyBorder="1" applyAlignment="1">
      <alignment vertical="center"/>
    </xf>
    <xf numFmtId="49" fontId="18" fillId="0" borderId="0" xfId="0" applyNumberFormat="1" applyFont="1" applyBorder="1" applyAlignment="1">
      <alignment vertical="center"/>
    </xf>
    <xf numFmtId="0" fontId="18" fillId="0" borderId="3" xfId="2" applyFont="1" applyFill="1" applyBorder="1" applyAlignment="1">
      <alignment horizontal="left" vertical="center" wrapText="1"/>
    </xf>
    <xf numFmtId="0" fontId="61" fillId="4" borderId="3" xfId="0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vertical="center"/>
    </xf>
    <xf numFmtId="0" fontId="61" fillId="3" borderId="3" xfId="0" applyFont="1" applyFill="1" applyBorder="1" applyAlignment="1">
      <alignment horizontal="left" vertical="center" wrapText="1"/>
    </xf>
    <xf numFmtId="0" fontId="61" fillId="3" borderId="2" xfId="0" applyFont="1" applyFill="1" applyBorder="1" applyAlignment="1">
      <alignment horizontal="center" vertical="center" wrapText="1"/>
    </xf>
    <xf numFmtId="0" fontId="61" fillId="4" borderId="2" xfId="0" applyFont="1" applyFill="1" applyBorder="1" applyAlignment="1">
      <alignment horizontal="center" vertical="center" wrapText="1"/>
    </xf>
    <xf numFmtId="0" fontId="45" fillId="3" borderId="2" xfId="1" applyFill="1" applyBorder="1">
      <alignment horizontal="center" vertical="center"/>
    </xf>
    <xf numFmtId="2" fontId="15" fillId="3" borderId="0" xfId="0" applyNumberFormat="1" applyFont="1" applyFill="1" applyAlignment="1">
      <alignment vertical="center"/>
    </xf>
    <xf numFmtId="2" fontId="15" fillId="3" borderId="0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left" vertical="top" wrapText="1"/>
    </xf>
    <xf numFmtId="49" fontId="40" fillId="0" borderId="3" xfId="0" applyNumberFormat="1" applyFont="1" applyFill="1" applyBorder="1" applyAlignment="1">
      <alignment horizontal="left" vertical="top" wrapText="1"/>
    </xf>
    <xf numFmtId="49" fontId="18" fillId="0" borderId="2" xfId="0" quotePrefix="1" applyNumberFormat="1" applyFont="1" applyFill="1" applyBorder="1" applyAlignment="1">
      <alignment horizontal="center" vertical="center"/>
    </xf>
    <xf numFmtId="49" fontId="41" fillId="0" borderId="3" xfId="0" applyNumberFormat="1" applyFont="1" applyFill="1" applyBorder="1" applyAlignment="1">
      <alignment horizontal="center" vertical="center"/>
    </xf>
    <xf numFmtId="166" fontId="15" fillId="0" borderId="3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5" fillId="0" borderId="10" xfId="0" applyNumberFormat="1" applyFont="1" applyFill="1" applyBorder="1" applyAlignment="1">
      <alignment horizontal="right" vertical="center" wrapText="1"/>
    </xf>
    <xf numFmtId="49" fontId="15" fillId="0" borderId="3" xfId="0" applyNumberFormat="1" applyFont="1" applyFill="1" applyBorder="1" applyAlignment="1">
      <alignment horizontal="right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66" fontId="18" fillId="0" borderId="8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165" fontId="21" fillId="0" borderId="3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 readingOrder="1"/>
    </xf>
    <xf numFmtId="0" fontId="15" fillId="0" borderId="3" xfId="0" applyNumberFormat="1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166" fontId="1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left" vertical="center"/>
    </xf>
    <xf numFmtId="0" fontId="15" fillId="0" borderId="12" xfId="0" applyFont="1" applyFill="1" applyBorder="1" applyAlignment="1">
      <alignment horizontal="center" vertical="center" textRotation="90" wrapText="1"/>
    </xf>
    <xf numFmtId="0" fontId="15" fillId="0" borderId="2" xfId="0" applyFont="1" applyFill="1" applyBorder="1" applyAlignment="1">
      <alignment horizontal="center" vertical="center" textRotation="90" wrapText="1"/>
    </xf>
    <xf numFmtId="0" fontId="21" fillId="0" borderId="10" xfId="0" applyFont="1" applyFill="1" applyBorder="1" applyAlignment="1">
      <alignment horizontal="center" vertical="center" textRotation="90" wrapText="1"/>
    </xf>
    <xf numFmtId="0" fontId="21" fillId="0" borderId="3" xfId="0" applyFont="1" applyFill="1" applyBorder="1" applyAlignment="1">
      <alignment horizontal="center" vertical="center" textRotation="90" wrapText="1"/>
    </xf>
    <xf numFmtId="165" fontId="21" fillId="0" borderId="10" xfId="0" applyNumberFormat="1" applyFont="1" applyFill="1" applyBorder="1" applyAlignment="1">
      <alignment horizontal="center" vertical="center" textRotation="90" wrapText="1"/>
    </xf>
    <xf numFmtId="165" fontId="21" fillId="0" borderId="3" xfId="0" applyNumberFormat="1" applyFont="1" applyFill="1" applyBorder="1" applyAlignment="1">
      <alignment horizontal="center" vertical="center" textRotation="90" wrapText="1"/>
    </xf>
    <xf numFmtId="166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ntr_arm10_Bord_900" xfId="1"/>
    <cellStyle name="left_arm10_BordWW_900" xfId="2"/>
    <cellStyle name="rgt_arm14_Money_900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workbookViewId="0">
      <selection activeCell="B3" sqref="B3:F3"/>
    </sheetView>
  </sheetViews>
  <sheetFormatPr defaultColWidth="9.140625" defaultRowHeight="13.5"/>
  <cols>
    <col min="1" max="1" width="6.7109375" style="102" customWidth="1"/>
    <col min="2" max="2" width="51.42578125" style="102" customWidth="1"/>
    <col min="3" max="3" width="9.85546875" style="102" customWidth="1"/>
    <col min="4" max="4" width="12.140625" style="116" customWidth="1"/>
    <col min="5" max="5" width="12.140625" style="118" customWidth="1"/>
    <col min="6" max="6" width="10.7109375" style="102" customWidth="1"/>
    <col min="7" max="7" width="13" style="102" customWidth="1"/>
    <col min="8" max="8" width="13.140625" style="102" customWidth="1"/>
    <col min="9" max="9" width="12.5703125" style="102" customWidth="1"/>
    <col min="10" max="10" width="14.140625" style="102" customWidth="1"/>
    <col min="11" max="11" width="9.140625" style="102"/>
    <col min="12" max="12" width="10.28515625" style="102" bestFit="1" customWidth="1"/>
    <col min="13" max="16384" width="9.140625" style="102"/>
  </cols>
  <sheetData>
    <row r="1" spans="1:10" ht="14.25">
      <c r="C1" s="485" t="s">
        <v>573</v>
      </c>
      <c r="D1" s="485"/>
      <c r="E1" s="485"/>
      <c r="F1" s="485"/>
    </row>
    <row r="2" spans="1:10" ht="14.25">
      <c r="C2" s="485" t="s">
        <v>357</v>
      </c>
      <c r="D2" s="485"/>
      <c r="E2" s="485"/>
      <c r="F2" s="485"/>
    </row>
    <row r="3" spans="1:10" ht="14.25">
      <c r="B3" s="485" t="s">
        <v>581</v>
      </c>
      <c r="C3" s="485"/>
      <c r="D3" s="485"/>
      <c r="E3" s="485"/>
      <c r="F3" s="485"/>
    </row>
    <row r="4" spans="1:10" s="99" customFormat="1" ht="17.25">
      <c r="A4" s="492" t="s">
        <v>84</v>
      </c>
      <c r="B4" s="492"/>
      <c r="C4" s="492"/>
      <c r="D4" s="492"/>
      <c r="E4" s="492"/>
      <c r="F4" s="492"/>
    </row>
    <row r="5" spans="1:10" ht="14.25" thickBot="1">
      <c r="A5" s="100"/>
      <c r="B5" s="100"/>
      <c r="C5" s="100"/>
      <c r="D5" s="117"/>
      <c r="F5" s="103" t="s">
        <v>85</v>
      </c>
    </row>
    <row r="6" spans="1:10" s="104" customFormat="1" ht="22.5" customHeight="1">
      <c r="A6" s="493" t="s">
        <v>86</v>
      </c>
      <c r="B6" s="488" t="s">
        <v>87</v>
      </c>
      <c r="C6" s="488" t="s">
        <v>88</v>
      </c>
      <c r="D6" s="486" t="s">
        <v>221</v>
      </c>
      <c r="E6" s="488" t="s">
        <v>268</v>
      </c>
      <c r="F6" s="489"/>
    </row>
    <row r="7" spans="1:10" s="104" customFormat="1" ht="26.25" customHeight="1">
      <c r="A7" s="494"/>
      <c r="B7" s="495"/>
      <c r="C7" s="495"/>
      <c r="D7" s="487"/>
      <c r="E7" s="97" t="s">
        <v>222</v>
      </c>
      <c r="F7" s="126" t="s">
        <v>223</v>
      </c>
    </row>
    <row r="8" spans="1:10" s="105" customFormat="1" ht="14.25">
      <c r="A8" s="232" t="s">
        <v>16</v>
      </c>
      <c r="B8" s="97">
        <v>2</v>
      </c>
      <c r="C8" s="108">
        <v>3</v>
      </c>
      <c r="D8" s="260">
        <v>4</v>
      </c>
      <c r="E8" s="108">
        <v>5</v>
      </c>
      <c r="F8" s="126">
        <v>6</v>
      </c>
      <c r="G8" s="463"/>
      <c r="H8" s="463"/>
      <c r="I8" s="463"/>
      <c r="J8" s="463"/>
    </row>
    <row r="9" spans="1:10" s="106" customFormat="1" ht="31.5">
      <c r="A9" s="262">
        <v>1000</v>
      </c>
      <c r="B9" s="261" t="s">
        <v>412</v>
      </c>
      <c r="C9" s="98"/>
      <c r="D9" s="230">
        <f>E9+F9</f>
        <v>5283415.3</v>
      </c>
      <c r="E9" s="230">
        <f>E11+E52+E65</f>
        <v>4780010.7</v>
      </c>
      <c r="F9" s="236">
        <f>F62+F65</f>
        <v>503404.6</v>
      </c>
      <c r="G9" s="464"/>
      <c r="H9" s="464"/>
      <c r="I9" s="464"/>
      <c r="J9" s="465"/>
    </row>
    <row r="10" spans="1:10" s="101" customFormat="1" ht="14.25">
      <c r="A10" s="92"/>
      <c r="B10" s="319" t="s">
        <v>89</v>
      </c>
      <c r="C10" s="98"/>
      <c r="D10" s="230"/>
      <c r="E10" s="230"/>
      <c r="F10" s="325"/>
      <c r="G10" s="466"/>
      <c r="H10" s="467"/>
      <c r="I10" s="466"/>
      <c r="J10" s="466"/>
    </row>
    <row r="11" spans="1:10" s="101" customFormat="1" ht="30.75">
      <c r="A11" s="95">
        <v>1100</v>
      </c>
      <c r="B11" s="107" t="s">
        <v>493</v>
      </c>
      <c r="C11" s="108">
        <v>7100</v>
      </c>
      <c r="D11" s="230">
        <f>E11</f>
        <v>504652.5</v>
      </c>
      <c r="E11" s="230">
        <f>E13+E18+E21+E44</f>
        <v>504652.5</v>
      </c>
      <c r="F11" s="240" t="s">
        <v>217</v>
      </c>
      <c r="G11" s="467"/>
      <c r="H11" s="467"/>
      <c r="I11" s="467"/>
      <c r="J11" s="466"/>
    </row>
    <row r="12" spans="1:10" s="101" customFormat="1" ht="14.25">
      <c r="A12" s="92"/>
      <c r="B12" s="110" t="s">
        <v>90</v>
      </c>
      <c r="C12" s="91"/>
      <c r="D12" s="230"/>
      <c r="E12" s="230"/>
      <c r="F12" s="135"/>
      <c r="G12" s="466"/>
      <c r="H12" s="466"/>
      <c r="I12" s="466"/>
      <c r="J12" s="466"/>
    </row>
    <row r="13" spans="1:10" s="104" customFormat="1" ht="21.75" customHeight="1">
      <c r="A13" s="95">
        <v>1110</v>
      </c>
      <c r="B13" s="111" t="s">
        <v>91</v>
      </c>
      <c r="C13" s="108">
        <v>7131</v>
      </c>
      <c r="D13" s="230">
        <f>E13</f>
        <v>136100</v>
      </c>
      <c r="E13" s="230">
        <f>E15+E16+E17</f>
        <v>136100</v>
      </c>
      <c r="F13" s="240" t="s">
        <v>217</v>
      </c>
      <c r="G13" s="478"/>
      <c r="H13" s="478"/>
      <c r="I13" s="468"/>
      <c r="J13" s="468"/>
    </row>
    <row r="14" spans="1:10" s="101" customFormat="1" ht="14.25">
      <c r="A14" s="92"/>
      <c r="B14" s="110" t="s">
        <v>90</v>
      </c>
      <c r="C14" s="91"/>
      <c r="D14" s="230"/>
      <c r="E14" s="230"/>
      <c r="F14" s="135"/>
      <c r="G14" s="466"/>
      <c r="H14" s="466"/>
      <c r="I14" s="466"/>
      <c r="J14" s="466"/>
    </row>
    <row r="15" spans="1:10" ht="27">
      <c r="A15" s="93" t="s">
        <v>234</v>
      </c>
      <c r="B15" s="110" t="s">
        <v>92</v>
      </c>
      <c r="C15" s="91"/>
      <c r="D15" s="235">
        <f>E15</f>
        <v>0</v>
      </c>
      <c r="E15" s="235">
        <v>0</v>
      </c>
      <c r="F15" s="135" t="s">
        <v>217</v>
      </c>
      <c r="G15" s="466"/>
      <c r="H15" s="467"/>
      <c r="I15" s="467"/>
      <c r="J15" s="466"/>
    </row>
    <row r="16" spans="1:10" ht="30" customHeight="1">
      <c r="A16" s="93" t="s">
        <v>235</v>
      </c>
      <c r="B16" s="110" t="s">
        <v>93</v>
      </c>
      <c r="C16" s="91"/>
      <c r="D16" s="235">
        <f>E16</f>
        <v>0</v>
      </c>
      <c r="E16" s="235">
        <v>0</v>
      </c>
      <c r="F16" s="135" t="s">
        <v>217</v>
      </c>
      <c r="G16" s="466"/>
      <c r="H16" s="466"/>
      <c r="I16" s="466"/>
      <c r="J16" s="466"/>
    </row>
    <row r="17" spans="1:10" ht="19.5" customHeight="1">
      <c r="A17" s="93" t="s">
        <v>417</v>
      </c>
      <c r="B17" s="110" t="s">
        <v>418</v>
      </c>
      <c r="C17" s="91"/>
      <c r="D17" s="235">
        <f>E17</f>
        <v>136100</v>
      </c>
      <c r="E17" s="235">
        <v>136100</v>
      </c>
      <c r="F17" s="135"/>
      <c r="G17" s="469"/>
      <c r="H17" s="469"/>
      <c r="I17" s="469"/>
      <c r="J17" s="469"/>
    </row>
    <row r="18" spans="1:10" s="104" customFormat="1" ht="21" customHeight="1">
      <c r="A18" s="95">
        <v>1120</v>
      </c>
      <c r="B18" s="111" t="s">
        <v>168</v>
      </c>
      <c r="C18" s="108">
        <v>7136</v>
      </c>
      <c r="D18" s="230">
        <f>D20</f>
        <v>288700</v>
      </c>
      <c r="E18" s="230">
        <f>E20</f>
        <v>288700</v>
      </c>
      <c r="F18" s="240" t="s">
        <v>217</v>
      </c>
      <c r="H18" s="426"/>
    </row>
    <row r="19" spans="1:10" s="101" customFormat="1">
      <c r="A19" s="92"/>
      <c r="B19" s="110" t="s">
        <v>90</v>
      </c>
      <c r="C19" s="91"/>
      <c r="D19" s="320"/>
      <c r="E19" s="320"/>
      <c r="F19" s="135"/>
    </row>
    <row r="20" spans="1:10" ht="21" customHeight="1">
      <c r="A20" s="93" t="s">
        <v>236</v>
      </c>
      <c r="B20" s="110" t="s">
        <v>169</v>
      </c>
      <c r="C20" s="91"/>
      <c r="D20" s="234">
        <f>E20</f>
        <v>288700</v>
      </c>
      <c r="E20" s="234">
        <v>288700</v>
      </c>
      <c r="F20" s="135" t="s">
        <v>217</v>
      </c>
      <c r="H20" s="318"/>
    </row>
    <row r="21" spans="1:10" s="104" customFormat="1" ht="33.75" customHeight="1">
      <c r="A21" s="95">
        <v>1130</v>
      </c>
      <c r="B21" s="111" t="s">
        <v>170</v>
      </c>
      <c r="C21" s="108">
        <v>7145</v>
      </c>
      <c r="D21" s="235">
        <f>E21</f>
        <v>64352.5</v>
      </c>
      <c r="E21" s="235">
        <f>E23</f>
        <v>64352.5</v>
      </c>
      <c r="F21" s="240" t="s">
        <v>217</v>
      </c>
    </row>
    <row r="22" spans="1:10" s="101" customFormat="1">
      <c r="A22" s="92"/>
      <c r="B22" s="110" t="s">
        <v>90</v>
      </c>
      <c r="C22" s="91"/>
      <c r="D22" s="320"/>
      <c r="E22" s="320"/>
      <c r="F22" s="135"/>
    </row>
    <row r="23" spans="1:10" ht="23.25" customHeight="1">
      <c r="A23" s="482" t="s">
        <v>237</v>
      </c>
      <c r="B23" s="480" t="s">
        <v>531</v>
      </c>
      <c r="C23" s="483" t="s">
        <v>94</v>
      </c>
      <c r="D23" s="484">
        <f>E23</f>
        <v>64352.5</v>
      </c>
      <c r="E23" s="484">
        <f>E26+E27+E28+E29+E30+E31+E32+E33+E34+E35+E36+E37+E38+E39+E40+E41+E42+E43</f>
        <v>64352.5</v>
      </c>
      <c r="F23" s="496" t="s">
        <v>217</v>
      </c>
      <c r="H23" s="318"/>
      <c r="I23" s="318"/>
    </row>
    <row r="24" spans="1:10" s="101" customFormat="1" ht="45.75" customHeight="1">
      <c r="A24" s="482"/>
      <c r="B24" s="481"/>
      <c r="C24" s="483"/>
      <c r="D24" s="484"/>
      <c r="E24" s="484"/>
      <c r="F24" s="496"/>
      <c r="G24" s="292"/>
      <c r="H24" s="292"/>
      <c r="I24" s="292"/>
    </row>
    <row r="25" spans="1:10" s="101" customFormat="1">
      <c r="A25" s="93"/>
      <c r="B25" s="112" t="s">
        <v>90</v>
      </c>
      <c r="C25" s="91"/>
      <c r="D25" s="320"/>
      <c r="E25" s="169"/>
      <c r="F25" s="135"/>
      <c r="H25" s="292"/>
      <c r="I25" s="292"/>
    </row>
    <row r="26" spans="1:10" s="101" customFormat="1" ht="46.5" customHeight="1">
      <c r="A26" s="421" t="s">
        <v>407</v>
      </c>
      <c r="B26" s="110" t="s">
        <v>540</v>
      </c>
      <c r="C26" s="91"/>
      <c r="D26" s="234">
        <f>E26</f>
        <v>1000</v>
      </c>
      <c r="E26" s="234">
        <v>1000</v>
      </c>
      <c r="F26" s="135" t="s">
        <v>217</v>
      </c>
      <c r="H26" s="292"/>
      <c r="I26" s="292"/>
    </row>
    <row r="27" spans="1:10" s="101" customFormat="1" ht="96.75" customHeight="1">
      <c r="A27" s="421" t="s">
        <v>527</v>
      </c>
      <c r="B27" s="395" t="s">
        <v>532</v>
      </c>
      <c r="C27" s="91"/>
      <c r="D27" s="234">
        <f t="shared" ref="D27:D41" si="0">E27</f>
        <v>100</v>
      </c>
      <c r="E27" s="234">
        <v>100</v>
      </c>
      <c r="F27" s="135" t="s">
        <v>217</v>
      </c>
    </row>
    <row r="28" spans="1:10" s="101" customFormat="1" ht="44.25" customHeight="1">
      <c r="A28" s="420" t="s">
        <v>408</v>
      </c>
      <c r="B28" s="110" t="s">
        <v>533</v>
      </c>
      <c r="C28" s="91"/>
      <c r="D28" s="234">
        <f t="shared" si="0"/>
        <v>50</v>
      </c>
      <c r="E28" s="234">
        <v>50</v>
      </c>
      <c r="F28" s="135" t="s">
        <v>217</v>
      </c>
      <c r="H28" s="401"/>
      <c r="I28" s="401"/>
    </row>
    <row r="29" spans="1:10" s="101" customFormat="1" ht="88.5" customHeight="1">
      <c r="A29" s="421" t="s">
        <v>409</v>
      </c>
      <c r="B29" s="470" t="s">
        <v>534</v>
      </c>
      <c r="C29" s="91"/>
      <c r="D29" s="234">
        <f>E29</f>
        <v>6900</v>
      </c>
      <c r="E29" s="234">
        <v>6900</v>
      </c>
      <c r="F29" s="135" t="s">
        <v>217</v>
      </c>
      <c r="H29" s="401"/>
      <c r="I29" s="401"/>
    </row>
    <row r="30" spans="1:10" s="101" customFormat="1" ht="84.75" customHeight="1">
      <c r="A30" s="474">
        <v>11305</v>
      </c>
      <c r="B30" s="471" t="s">
        <v>472</v>
      </c>
      <c r="C30" s="91"/>
      <c r="D30" s="234">
        <f t="shared" si="0"/>
        <v>1215</v>
      </c>
      <c r="E30" s="234">
        <v>1215</v>
      </c>
      <c r="F30" s="135" t="s">
        <v>217</v>
      </c>
      <c r="H30" s="288"/>
      <c r="I30" s="401"/>
    </row>
    <row r="31" spans="1:10" s="101" customFormat="1" ht="57" customHeight="1">
      <c r="A31" s="421" t="s">
        <v>410</v>
      </c>
      <c r="B31" s="470" t="s">
        <v>535</v>
      </c>
      <c r="C31" s="91"/>
      <c r="D31" s="234">
        <f>E31</f>
        <v>750</v>
      </c>
      <c r="E31" s="234">
        <v>750</v>
      </c>
      <c r="F31" s="135" t="s">
        <v>217</v>
      </c>
      <c r="H31" s="401"/>
      <c r="I31" s="401"/>
    </row>
    <row r="32" spans="1:10" s="101" customFormat="1" ht="45" customHeight="1">
      <c r="A32" s="421" t="s">
        <v>411</v>
      </c>
      <c r="B32" s="110" t="s">
        <v>536</v>
      </c>
      <c r="C32" s="472"/>
      <c r="D32" s="454">
        <f>E32</f>
        <v>30500</v>
      </c>
      <c r="E32" s="234">
        <v>30500</v>
      </c>
      <c r="F32" s="135" t="s">
        <v>217</v>
      </c>
    </row>
    <row r="33" spans="1:6" s="101" customFormat="1" ht="75.75" customHeight="1">
      <c r="A33" s="474">
        <v>11308</v>
      </c>
      <c r="B33" s="471" t="s">
        <v>462</v>
      </c>
      <c r="C33" s="91"/>
      <c r="D33" s="234">
        <f t="shared" si="0"/>
        <v>4000</v>
      </c>
      <c r="E33" s="234">
        <v>4000</v>
      </c>
      <c r="F33" s="135" t="s">
        <v>217</v>
      </c>
    </row>
    <row r="34" spans="1:6" s="101" customFormat="1" ht="65.25" customHeight="1">
      <c r="A34" s="474">
        <v>11309</v>
      </c>
      <c r="B34" s="471" t="s">
        <v>463</v>
      </c>
      <c r="C34" s="91"/>
      <c r="D34" s="234">
        <f t="shared" si="0"/>
        <v>1600</v>
      </c>
      <c r="E34" s="234">
        <v>1600</v>
      </c>
      <c r="F34" s="135" t="s">
        <v>217</v>
      </c>
    </row>
    <row r="35" spans="1:6" s="101" customFormat="1" ht="51.75" customHeight="1">
      <c r="A35" s="474">
        <v>11310</v>
      </c>
      <c r="B35" s="471" t="s">
        <v>464</v>
      </c>
      <c r="C35" s="91"/>
      <c r="D35" s="234">
        <f>E35</f>
        <v>7200</v>
      </c>
      <c r="E35" s="234">
        <v>7200</v>
      </c>
      <c r="F35" s="135" t="s">
        <v>217</v>
      </c>
    </row>
    <row r="36" spans="1:6" s="104" customFormat="1" ht="48.75" customHeight="1">
      <c r="A36" s="474">
        <v>11311</v>
      </c>
      <c r="B36" s="471" t="s">
        <v>465</v>
      </c>
      <c r="C36" s="91"/>
      <c r="D36" s="234">
        <f>E36</f>
        <v>7.5</v>
      </c>
      <c r="E36" s="234">
        <v>7.5</v>
      </c>
      <c r="F36" s="135" t="s">
        <v>215</v>
      </c>
    </row>
    <row r="37" spans="1:6" s="101" customFormat="1" ht="54" customHeight="1">
      <c r="A37" s="474">
        <v>11312</v>
      </c>
      <c r="B37" s="471" t="s">
        <v>466</v>
      </c>
      <c r="C37" s="91"/>
      <c r="D37" s="234">
        <f t="shared" si="0"/>
        <v>6000</v>
      </c>
      <c r="E37" s="234">
        <v>6000</v>
      </c>
      <c r="F37" s="135" t="s">
        <v>217</v>
      </c>
    </row>
    <row r="38" spans="1:6" s="101" customFormat="1" ht="84.75" customHeight="1">
      <c r="A38" s="474">
        <v>11313</v>
      </c>
      <c r="B38" s="471" t="s">
        <v>467</v>
      </c>
      <c r="C38" s="91"/>
      <c r="D38" s="234">
        <f t="shared" si="0"/>
        <v>1800</v>
      </c>
      <c r="E38" s="234">
        <v>1800</v>
      </c>
      <c r="F38" s="135" t="s">
        <v>215</v>
      </c>
    </row>
    <row r="39" spans="1:6" s="101" customFormat="1" ht="57.75" customHeight="1">
      <c r="A39" s="474">
        <v>11314</v>
      </c>
      <c r="B39" s="471" t="s">
        <v>468</v>
      </c>
      <c r="C39" s="91"/>
      <c r="D39" s="234">
        <f t="shared" si="0"/>
        <v>0</v>
      </c>
      <c r="E39" s="234">
        <v>0</v>
      </c>
      <c r="F39" s="135" t="s">
        <v>217</v>
      </c>
    </row>
    <row r="40" spans="1:6" s="101" customFormat="1" ht="54.75" customHeight="1">
      <c r="A40" s="474">
        <v>11315</v>
      </c>
      <c r="B40" s="471" t="s">
        <v>469</v>
      </c>
      <c r="C40" s="91"/>
      <c r="D40" s="234">
        <f t="shared" si="0"/>
        <v>1500</v>
      </c>
      <c r="E40" s="234">
        <v>1500</v>
      </c>
      <c r="F40" s="135" t="s">
        <v>217</v>
      </c>
    </row>
    <row r="41" spans="1:6" s="101" customFormat="1" ht="43.5" customHeight="1">
      <c r="A41" s="474">
        <v>11316</v>
      </c>
      <c r="B41" s="471" t="s">
        <v>470</v>
      </c>
      <c r="C41" s="91"/>
      <c r="D41" s="234">
        <f t="shared" si="0"/>
        <v>750</v>
      </c>
      <c r="E41" s="234">
        <v>750</v>
      </c>
      <c r="F41" s="135" t="s">
        <v>217</v>
      </c>
    </row>
    <row r="42" spans="1:6" s="101" customFormat="1" ht="42.75" customHeight="1">
      <c r="A42" s="474">
        <v>11318</v>
      </c>
      <c r="B42" s="471" t="s">
        <v>471</v>
      </c>
      <c r="C42" s="91"/>
      <c r="D42" s="234">
        <f>E42</f>
        <v>480</v>
      </c>
      <c r="E42" s="234">
        <v>480</v>
      </c>
      <c r="F42" s="135" t="s">
        <v>217</v>
      </c>
    </row>
    <row r="43" spans="1:6" s="101" customFormat="1" ht="27" customHeight="1">
      <c r="A43" s="475">
        <v>11319</v>
      </c>
      <c r="B43" s="471" t="s">
        <v>530</v>
      </c>
      <c r="C43" s="91"/>
      <c r="D43" s="234">
        <f>E43</f>
        <v>500</v>
      </c>
      <c r="E43" s="234">
        <v>500</v>
      </c>
      <c r="F43" s="135"/>
    </row>
    <row r="44" spans="1:6" ht="43.5" customHeight="1">
      <c r="A44" s="95" t="s">
        <v>238</v>
      </c>
      <c r="B44" s="111" t="s">
        <v>537</v>
      </c>
      <c r="C44" s="108">
        <v>7146</v>
      </c>
      <c r="D44" s="230">
        <f>E44</f>
        <v>15500</v>
      </c>
      <c r="E44" s="230">
        <f>E46+E47</f>
        <v>15500</v>
      </c>
      <c r="F44" s="240" t="s">
        <v>217</v>
      </c>
    </row>
    <row r="45" spans="1:6" s="104" customFormat="1" ht="21" customHeight="1">
      <c r="A45" s="93"/>
      <c r="B45" s="112" t="s">
        <v>90</v>
      </c>
      <c r="C45" s="91"/>
      <c r="D45" s="320"/>
      <c r="E45" s="169"/>
      <c r="F45" s="135"/>
    </row>
    <row r="46" spans="1:6" s="101" customFormat="1" ht="84" customHeight="1">
      <c r="A46" s="421" t="s">
        <v>406</v>
      </c>
      <c r="B46" s="437" t="s">
        <v>171</v>
      </c>
      <c r="C46" s="450"/>
      <c r="D46" s="278">
        <f>E46</f>
        <v>4500</v>
      </c>
      <c r="E46" s="278">
        <v>4500</v>
      </c>
      <c r="F46" s="135" t="s">
        <v>217</v>
      </c>
    </row>
    <row r="47" spans="1:6" ht="84.75" customHeight="1">
      <c r="A47" s="93" t="s">
        <v>239</v>
      </c>
      <c r="B47" s="395" t="s">
        <v>172</v>
      </c>
      <c r="C47" s="91"/>
      <c r="D47" s="234">
        <f>E47</f>
        <v>11000</v>
      </c>
      <c r="E47" s="234">
        <v>11000</v>
      </c>
      <c r="F47" s="135" t="s">
        <v>217</v>
      </c>
    </row>
    <row r="48" spans="1:6" s="101" customFormat="1" ht="20.25" customHeight="1">
      <c r="A48" s="95" t="s">
        <v>538</v>
      </c>
      <c r="B48" s="111" t="s">
        <v>173</v>
      </c>
      <c r="C48" s="108">
        <v>7161</v>
      </c>
      <c r="D48" s="235" t="s">
        <v>15</v>
      </c>
      <c r="E48" s="235" t="s">
        <v>15</v>
      </c>
      <c r="F48" s="240" t="s">
        <v>217</v>
      </c>
    </row>
    <row r="49" spans="1:10" s="101" customFormat="1" ht="47.25" customHeight="1">
      <c r="A49" s="93" t="s">
        <v>539</v>
      </c>
      <c r="B49" s="110" t="s">
        <v>174</v>
      </c>
      <c r="C49" s="91"/>
      <c r="D49" s="169" t="s">
        <v>15</v>
      </c>
      <c r="E49" s="169" t="s">
        <v>15</v>
      </c>
      <c r="F49" s="135" t="s">
        <v>217</v>
      </c>
    </row>
    <row r="50" spans="1:10" s="101" customFormat="1" ht="0.75" hidden="1" customHeight="1">
      <c r="A50" s="94" t="s">
        <v>240</v>
      </c>
      <c r="B50" s="110" t="s">
        <v>175</v>
      </c>
      <c r="C50" s="91"/>
      <c r="D50" s="169" t="s">
        <v>15</v>
      </c>
      <c r="E50" s="169" t="s">
        <v>15</v>
      </c>
      <c r="F50" s="135" t="s">
        <v>217</v>
      </c>
    </row>
    <row r="51" spans="1:10" s="104" customFormat="1" ht="16.5" hidden="1" customHeight="1">
      <c r="A51" s="94" t="s">
        <v>241</v>
      </c>
      <c r="B51" s="110" t="s">
        <v>176</v>
      </c>
      <c r="C51" s="91"/>
      <c r="D51" s="169" t="s">
        <v>15</v>
      </c>
      <c r="E51" s="169" t="s">
        <v>15</v>
      </c>
      <c r="F51" s="135" t="s">
        <v>217</v>
      </c>
    </row>
    <row r="52" spans="1:10" s="104" customFormat="1" ht="45">
      <c r="A52" s="95">
        <v>1200</v>
      </c>
      <c r="B52" s="107" t="s">
        <v>494</v>
      </c>
      <c r="C52" s="108">
        <v>7300</v>
      </c>
      <c r="D52" s="230">
        <f>E52+F52</f>
        <v>3541146.6</v>
      </c>
      <c r="E52" s="230">
        <f>E54</f>
        <v>3037742</v>
      </c>
      <c r="F52" s="240">
        <f>F62</f>
        <v>503404.6</v>
      </c>
    </row>
    <row r="53" spans="1:10">
      <c r="A53" s="92"/>
      <c r="B53" s="110" t="s">
        <v>90</v>
      </c>
      <c r="C53" s="91"/>
      <c r="D53" s="320"/>
      <c r="E53" s="320"/>
      <c r="F53" s="135"/>
    </row>
    <row r="54" spans="1:10" ht="46.5" customHeight="1">
      <c r="A54" s="95">
        <v>1250</v>
      </c>
      <c r="B54" s="111" t="s">
        <v>486</v>
      </c>
      <c r="C54" s="108">
        <v>7331</v>
      </c>
      <c r="D54" s="235">
        <f>E54</f>
        <v>3037742</v>
      </c>
      <c r="E54" s="235">
        <f>E56+E61</f>
        <v>3037742</v>
      </c>
      <c r="F54" s="240" t="s">
        <v>217</v>
      </c>
    </row>
    <row r="55" spans="1:10" ht="16.5" customHeight="1">
      <c r="A55" s="92"/>
      <c r="B55" s="110" t="s">
        <v>270</v>
      </c>
      <c r="C55" s="91"/>
      <c r="D55" s="235"/>
      <c r="E55" s="235"/>
      <c r="F55" s="135"/>
    </row>
    <row r="56" spans="1:10" ht="30.75" customHeight="1">
      <c r="A56" s="93" t="s">
        <v>242</v>
      </c>
      <c r="B56" s="110" t="s">
        <v>180</v>
      </c>
      <c r="C56" s="91"/>
      <c r="D56" s="278">
        <f>E56</f>
        <v>3028808.8</v>
      </c>
      <c r="E56" s="278">
        <v>3028808.8</v>
      </c>
      <c r="F56" s="135" t="s">
        <v>217</v>
      </c>
      <c r="J56" s="318"/>
    </row>
    <row r="57" spans="1:10" ht="28.5" customHeight="1">
      <c r="A57" s="93" t="s">
        <v>243</v>
      </c>
      <c r="B57" s="110" t="s">
        <v>181</v>
      </c>
      <c r="C57" s="98"/>
      <c r="D57" s="234" t="str">
        <f>E57</f>
        <v>0</v>
      </c>
      <c r="E57" s="234" t="str">
        <f>E59</f>
        <v>0</v>
      </c>
      <c r="F57" s="135" t="s">
        <v>217</v>
      </c>
    </row>
    <row r="58" spans="1:10" s="104" customFormat="1" ht="18" customHeight="1">
      <c r="A58" s="93"/>
      <c r="B58" s="110" t="s">
        <v>90</v>
      </c>
      <c r="C58" s="98"/>
      <c r="D58" s="234"/>
      <c r="E58" s="234"/>
      <c r="F58" s="135"/>
    </row>
    <row r="59" spans="1:10" s="101" customFormat="1" ht="52.5" customHeight="1">
      <c r="A59" s="93" t="s">
        <v>244</v>
      </c>
      <c r="B59" s="110" t="s">
        <v>182</v>
      </c>
      <c r="C59" s="91"/>
      <c r="D59" s="234" t="str">
        <f>E59</f>
        <v>0</v>
      </c>
      <c r="E59" s="234" t="s">
        <v>15</v>
      </c>
      <c r="F59" s="135" t="s">
        <v>217</v>
      </c>
      <c r="H59" s="292"/>
    </row>
    <row r="60" spans="1:10" ht="40.5" hidden="1" customHeight="1">
      <c r="A60" s="93" t="s">
        <v>245</v>
      </c>
      <c r="B60" s="114" t="s">
        <v>183</v>
      </c>
      <c r="C60" s="91"/>
      <c r="D60" s="234"/>
      <c r="E60" s="234"/>
      <c r="F60" s="135" t="s">
        <v>217</v>
      </c>
    </row>
    <row r="61" spans="1:10" ht="43.5" customHeight="1">
      <c r="A61" s="421" t="s">
        <v>246</v>
      </c>
      <c r="B61" s="110" t="s">
        <v>184</v>
      </c>
      <c r="C61" s="98"/>
      <c r="D61" s="278">
        <f>E61</f>
        <v>8933.2000000000007</v>
      </c>
      <c r="E61" s="278">
        <v>8933.2000000000007</v>
      </c>
      <c r="F61" s="135" t="s">
        <v>217</v>
      </c>
    </row>
    <row r="62" spans="1:10" s="104" customFormat="1" ht="48.75" customHeight="1">
      <c r="A62" s="95">
        <v>1260</v>
      </c>
      <c r="B62" s="111" t="s">
        <v>488</v>
      </c>
      <c r="C62" s="108">
        <v>7332</v>
      </c>
      <c r="D62" s="235">
        <f>F62</f>
        <v>503404.6</v>
      </c>
      <c r="E62" s="234" t="s">
        <v>217</v>
      </c>
      <c r="F62" s="240">
        <f>F64</f>
        <v>503404.6</v>
      </c>
      <c r="J62" s="426"/>
    </row>
    <row r="63" spans="1:10" ht="16.5" customHeight="1">
      <c r="A63" s="92"/>
      <c r="B63" s="110" t="s">
        <v>90</v>
      </c>
      <c r="C63" s="91"/>
      <c r="D63" s="320"/>
      <c r="E63" s="169"/>
      <c r="F63" s="135"/>
    </row>
    <row r="64" spans="1:10" s="104" customFormat="1" ht="48.75" customHeight="1">
      <c r="A64" s="93" t="s">
        <v>247</v>
      </c>
      <c r="B64" s="110" t="s">
        <v>185</v>
      </c>
      <c r="C64" s="98"/>
      <c r="D64" s="326">
        <f>F64</f>
        <v>503404.6</v>
      </c>
      <c r="E64" s="327" t="s">
        <v>217</v>
      </c>
      <c r="F64" s="328">
        <v>503404.6</v>
      </c>
      <c r="G64" s="444"/>
      <c r="J64" s="426"/>
    </row>
    <row r="65" spans="1:10" s="101" customFormat="1" ht="43.5" customHeight="1">
      <c r="A65" s="95">
        <v>1300</v>
      </c>
      <c r="B65" s="111" t="s">
        <v>487</v>
      </c>
      <c r="C65" s="108">
        <v>7400</v>
      </c>
      <c r="D65" s="235">
        <f>E65+F65</f>
        <v>1237616.2</v>
      </c>
      <c r="E65" s="235">
        <f>E67+E72+E75+E95+E99+E105</f>
        <v>1237616.2</v>
      </c>
      <c r="F65" s="240">
        <f>F102</f>
        <v>0</v>
      </c>
      <c r="G65" s="292"/>
    </row>
    <row r="66" spans="1:10" ht="17.25" customHeight="1">
      <c r="A66" s="92"/>
      <c r="B66" s="110" t="s">
        <v>90</v>
      </c>
      <c r="C66" s="91"/>
      <c r="D66" s="320"/>
      <c r="E66" s="320"/>
      <c r="F66" s="135"/>
    </row>
    <row r="67" spans="1:10" s="101" customFormat="1" ht="32.25" customHeight="1">
      <c r="A67" s="95">
        <v>1330</v>
      </c>
      <c r="B67" s="111" t="s">
        <v>490</v>
      </c>
      <c r="C67" s="108">
        <v>7415</v>
      </c>
      <c r="D67" s="230">
        <f>E67</f>
        <v>806100</v>
      </c>
      <c r="E67" s="230">
        <f>E69+E70+E71</f>
        <v>806100</v>
      </c>
      <c r="F67" s="240" t="s">
        <v>217</v>
      </c>
      <c r="G67" s="292"/>
    </row>
    <row r="68" spans="1:10" ht="18" customHeight="1">
      <c r="A68" s="92"/>
      <c r="B68" s="110" t="s">
        <v>90</v>
      </c>
      <c r="C68" s="91"/>
      <c r="D68" s="235"/>
      <c r="E68" s="235"/>
      <c r="F68" s="135"/>
    </row>
    <row r="69" spans="1:10" s="104" customFormat="1" ht="28.5" customHeight="1">
      <c r="A69" s="421" t="s">
        <v>248</v>
      </c>
      <c r="B69" s="110" t="s">
        <v>186</v>
      </c>
      <c r="C69" s="98"/>
      <c r="D69" s="278">
        <f>E69</f>
        <v>111500</v>
      </c>
      <c r="E69" s="278">
        <v>111500</v>
      </c>
      <c r="F69" s="135" t="s">
        <v>217</v>
      </c>
    </row>
    <row r="70" spans="1:10" s="104" customFormat="1" ht="56.25" customHeight="1">
      <c r="A70" s="421" t="s">
        <v>249</v>
      </c>
      <c r="B70" s="437" t="s">
        <v>187</v>
      </c>
      <c r="C70" s="438"/>
      <c r="D70" s="278">
        <f>E70</f>
        <v>685100</v>
      </c>
      <c r="E70" s="278">
        <v>685100</v>
      </c>
      <c r="F70" s="135" t="s">
        <v>217</v>
      </c>
      <c r="J70" s="426"/>
    </row>
    <row r="71" spans="1:10" s="101" customFormat="1" ht="24.75" customHeight="1">
      <c r="A71" s="420" t="s">
        <v>218</v>
      </c>
      <c r="B71" s="110" t="s">
        <v>188</v>
      </c>
      <c r="C71" s="98"/>
      <c r="D71" s="234">
        <f>E71</f>
        <v>9500</v>
      </c>
      <c r="E71" s="234">
        <v>9500</v>
      </c>
      <c r="F71" s="135" t="s">
        <v>217</v>
      </c>
    </row>
    <row r="72" spans="1:10" ht="43.5" customHeight="1">
      <c r="A72" s="422">
        <v>1340</v>
      </c>
      <c r="B72" s="111" t="s">
        <v>489</v>
      </c>
      <c r="C72" s="108">
        <v>7421</v>
      </c>
      <c r="D72" s="234">
        <f>D74</f>
        <v>5997</v>
      </c>
      <c r="E72" s="234">
        <f>E74</f>
        <v>5997</v>
      </c>
      <c r="F72" s="240" t="s">
        <v>217</v>
      </c>
    </row>
    <row r="73" spans="1:10" s="104" customFormat="1" ht="14.25">
      <c r="A73" s="420"/>
      <c r="B73" s="110" t="s">
        <v>90</v>
      </c>
      <c r="C73" s="91"/>
      <c r="D73" s="320"/>
      <c r="E73" s="320"/>
      <c r="F73" s="135"/>
    </row>
    <row r="74" spans="1:10" ht="54.75" customHeight="1">
      <c r="A74" s="421" t="s">
        <v>80</v>
      </c>
      <c r="B74" s="110" t="s">
        <v>189</v>
      </c>
      <c r="C74" s="91"/>
      <c r="D74" s="234">
        <f>E74</f>
        <v>5997</v>
      </c>
      <c r="E74" s="234">
        <v>5997</v>
      </c>
      <c r="F74" s="135" t="s">
        <v>217</v>
      </c>
    </row>
    <row r="75" spans="1:10" s="104" customFormat="1" ht="21.75" customHeight="1">
      <c r="A75" s="95">
        <v>1350</v>
      </c>
      <c r="B75" s="111" t="s">
        <v>491</v>
      </c>
      <c r="C75" s="108">
        <v>7422</v>
      </c>
      <c r="D75" s="230">
        <f>E75</f>
        <v>359719.19999999995</v>
      </c>
      <c r="E75" s="230">
        <f>E77+E94</f>
        <v>359719.19999999995</v>
      </c>
      <c r="F75" s="240" t="s">
        <v>217</v>
      </c>
    </row>
    <row r="76" spans="1:10" s="101" customFormat="1">
      <c r="A76" s="92"/>
      <c r="B76" s="110" t="s">
        <v>90</v>
      </c>
      <c r="C76" s="91"/>
      <c r="D76" s="320"/>
      <c r="E76" s="320"/>
      <c r="F76" s="135"/>
    </row>
    <row r="77" spans="1:10" ht="96" customHeight="1">
      <c r="A77" s="93" t="s">
        <v>250</v>
      </c>
      <c r="B77" s="110" t="s">
        <v>492</v>
      </c>
      <c r="C77" s="97"/>
      <c r="D77" s="234">
        <f t="shared" ref="D77:D85" si="1">E77</f>
        <v>344719.19999999995</v>
      </c>
      <c r="E77" s="234">
        <f>E78+E79+E80+E81+E82+E83+E84+E85+E86+E87+E88+E89+E91+E92+E93</f>
        <v>344719.19999999995</v>
      </c>
      <c r="F77" s="135" t="s">
        <v>217</v>
      </c>
      <c r="G77" s="318"/>
    </row>
    <row r="78" spans="1:10" ht="67.5" customHeight="1">
      <c r="A78" s="474">
        <v>13501</v>
      </c>
      <c r="B78" s="471" t="s">
        <v>473</v>
      </c>
      <c r="C78" s="97"/>
      <c r="D78" s="278">
        <f t="shared" si="1"/>
        <v>60</v>
      </c>
      <c r="E78" s="278">
        <v>60</v>
      </c>
      <c r="F78" s="135" t="s">
        <v>217</v>
      </c>
    </row>
    <row r="79" spans="1:10" ht="122.25" customHeight="1">
      <c r="A79" s="474">
        <v>13502</v>
      </c>
      <c r="B79" s="473" t="s">
        <v>475</v>
      </c>
      <c r="C79" s="423"/>
      <c r="D79" s="278">
        <f>E79</f>
        <v>1000</v>
      </c>
      <c r="E79" s="278">
        <v>1000</v>
      </c>
      <c r="F79" s="424" t="s">
        <v>217</v>
      </c>
    </row>
    <row r="80" spans="1:10" ht="54.75" customHeight="1">
      <c r="A80" s="420" t="s">
        <v>474</v>
      </c>
      <c r="B80" s="110" t="s">
        <v>366</v>
      </c>
      <c r="C80" s="97"/>
      <c r="D80" s="234">
        <f t="shared" si="1"/>
        <v>250</v>
      </c>
      <c r="E80" s="234">
        <v>250</v>
      </c>
      <c r="F80" s="135" t="s">
        <v>217</v>
      </c>
    </row>
    <row r="81" spans="1:11" ht="60" customHeight="1">
      <c r="A81" s="420" t="s">
        <v>476</v>
      </c>
      <c r="B81" s="396" t="s">
        <v>424</v>
      </c>
      <c r="C81" s="91"/>
      <c r="D81" s="234">
        <f t="shared" si="1"/>
        <v>60</v>
      </c>
      <c r="E81" s="234">
        <v>60</v>
      </c>
      <c r="F81" s="135" t="s">
        <v>217</v>
      </c>
    </row>
    <row r="82" spans="1:11" ht="28.5" customHeight="1">
      <c r="A82" s="420" t="s">
        <v>477</v>
      </c>
      <c r="B82" s="110" t="s">
        <v>367</v>
      </c>
      <c r="C82" s="97"/>
      <c r="D82" s="234">
        <f t="shared" si="1"/>
        <v>270</v>
      </c>
      <c r="E82" s="234">
        <v>270</v>
      </c>
      <c r="F82" s="135" t="s">
        <v>217</v>
      </c>
    </row>
    <row r="83" spans="1:11" ht="32.25" customHeight="1">
      <c r="A83" s="474">
        <v>13506</v>
      </c>
      <c r="B83" s="471" t="s">
        <v>478</v>
      </c>
      <c r="C83" s="97"/>
      <c r="D83" s="278">
        <f t="shared" si="1"/>
        <v>5</v>
      </c>
      <c r="E83" s="278">
        <v>5</v>
      </c>
      <c r="F83" s="135" t="s">
        <v>217</v>
      </c>
    </row>
    <row r="84" spans="1:11" ht="43.5" customHeight="1">
      <c r="A84" s="420" t="s">
        <v>479</v>
      </c>
      <c r="B84" s="110" t="s">
        <v>541</v>
      </c>
      <c r="C84" s="97"/>
      <c r="D84" s="234">
        <f t="shared" si="1"/>
        <v>140000</v>
      </c>
      <c r="E84" s="234">
        <v>140000</v>
      </c>
      <c r="F84" s="135" t="s">
        <v>217</v>
      </c>
    </row>
    <row r="85" spans="1:11" ht="84" customHeight="1">
      <c r="A85" s="474">
        <v>13508</v>
      </c>
      <c r="B85" s="473" t="s">
        <v>480</v>
      </c>
      <c r="C85" s="423"/>
      <c r="D85" s="278">
        <f t="shared" si="1"/>
        <v>6500</v>
      </c>
      <c r="E85" s="278">
        <v>6500</v>
      </c>
      <c r="F85" s="424" t="s">
        <v>217</v>
      </c>
    </row>
    <row r="86" spans="1:11" ht="29.25" customHeight="1">
      <c r="A86" s="420" t="s">
        <v>481</v>
      </c>
      <c r="B86" s="110" t="s">
        <v>368</v>
      </c>
      <c r="C86" s="97"/>
      <c r="D86" s="234">
        <f t="shared" ref="D86:D95" si="2">E86</f>
        <v>80232.399999999994</v>
      </c>
      <c r="E86" s="234">
        <v>80232.399999999994</v>
      </c>
      <c r="F86" s="135" t="s">
        <v>217</v>
      </c>
    </row>
    <row r="87" spans="1:11" ht="57" customHeight="1">
      <c r="A87" s="420" t="s">
        <v>482</v>
      </c>
      <c r="B87" s="110" t="s">
        <v>369</v>
      </c>
      <c r="C87" s="97"/>
      <c r="D87" s="234">
        <f t="shared" si="2"/>
        <v>19639.8</v>
      </c>
      <c r="E87" s="234">
        <v>19639.8</v>
      </c>
      <c r="F87" s="135" t="s">
        <v>217</v>
      </c>
    </row>
    <row r="88" spans="1:11" ht="87" customHeight="1">
      <c r="A88" s="474">
        <v>13515</v>
      </c>
      <c r="B88" s="471" t="s">
        <v>460</v>
      </c>
      <c r="C88" s="97"/>
      <c r="D88" s="234">
        <f t="shared" si="2"/>
        <v>50</v>
      </c>
      <c r="E88" s="234">
        <v>50</v>
      </c>
      <c r="F88" s="135" t="s">
        <v>217</v>
      </c>
      <c r="K88" s="102" t="s">
        <v>560</v>
      </c>
    </row>
    <row r="89" spans="1:11" ht="53.25" customHeight="1">
      <c r="A89" s="474">
        <v>13516</v>
      </c>
      <c r="B89" s="471" t="s">
        <v>461</v>
      </c>
      <c r="C89" s="97"/>
      <c r="D89" s="234">
        <f t="shared" si="2"/>
        <v>0</v>
      </c>
      <c r="E89" s="234">
        <v>0</v>
      </c>
      <c r="F89" s="135" t="s">
        <v>217</v>
      </c>
    </row>
    <row r="90" spans="1:11" ht="114.75" hidden="1" customHeight="1">
      <c r="A90" s="474">
        <v>13517</v>
      </c>
      <c r="B90" s="471" t="s">
        <v>483</v>
      </c>
      <c r="C90" s="97"/>
      <c r="D90" s="234">
        <f t="shared" si="2"/>
        <v>0</v>
      </c>
      <c r="E90" s="234">
        <v>0</v>
      </c>
      <c r="F90" s="135" t="s">
        <v>217</v>
      </c>
    </row>
    <row r="91" spans="1:11" ht="33" customHeight="1">
      <c r="A91" s="420" t="s">
        <v>484</v>
      </c>
      <c r="B91" s="396" t="s">
        <v>359</v>
      </c>
      <c r="C91" s="91"/>
      <c r="D91" s="234">
        <f t="shared" si="2"/>
        <v>2</v>
      </c>
      <c r="E91" s="234">
        <v>2</v>
      </c>
      <c r="F91" s="135" t="s">
        <v>217</v>
      </c>
      <c r="H91" s="461"/>
      <c r="I91" s="460"/>
    </row>
    <row r="92" spans="1:11" ht="24" customHeight="1">
      <c r="A92" s="474">
        <v>13520</v>
      </c>
      <c r="B92" s="471" t="s">
        <v>528</v>
      </c>
      <c r="C92" s="91"/>
      <c r="D92" s="234">
        <f t="shared" si="2"/>
        <v>1750</v>
      </c>
      <c r="E92" s="234">
        <v>1750</v>
      </c>
      <c r="F92" s="135" t="s">
        <v>217</v>
      </c>
      <c r="G92" s="318"/>
      <c r="H92" s="318"/>
      <c r="I92" s="318"/>
    </row>
    <row r="93" spans="1:11" ht="44.25" customHeight="1">
      <c r="A93" s="474">
        <v>13521</v>
      </c>
      <c r="B93" s="471" t="s">
        <v>572</v>
      </c>
      <c r="C93" s="91"/>
      <c r="D93" s="234">
        <f t="shared" si="2"/>
        <v>94900</v>
      </c>
      <c r="E93" s="234">
        <v>94900</v>
      </c>
      <c r="F93" s="135"/>
      <c r="G93" s="318"/>
      <c r="H93" s="318"/>
      <c r="I93" s="318"/>
    </row>
    <row r="94" spans="1:11" s="104" customFormat="1" ht="47.25" customHeight="1">
      <c r="A94" s="421" t="s">
        <v>529</v>
      </c>
      <c r="B94" s="110" t="s">
        <v>190</v>
      </c>
      <c r="C94" s="91"/>
      <c r="D94" s="234">
        <f t="shared" si="2"/>
        <v>15000</v>
      </c>
      <c r="E94" s="234">
        <v>15000</v>
      </c>
      <c r="F94" s="135" t="s">
        <v>217</v>
      </c>
      <c r="G94" s="426"/>
      <c r="H94" s="477"/>
      <c r="I94" s="477"/>
      <c r="J94" s="462"/>
    </row>
    <row r="95" spans="1:11" ht="16.5" customHeight="1">
      <c r="A95" s="422">
        <v>1360</v>
      </c>
      <c r="B95" s="111" t="s">
        <v>191</v>
      </c>
      <c r="C95" s="108">
        <v>7431</v>
      </c>
      <c r="D95" s="230">
        <f t="shared" si="2"/>
        <v>28500</v>
      </c>
      <c r="E95" s="230">
        <f>E97+E98</f>
        <v>28500</v>
      </c>
      <c r="F95" s="240" t="s">
        <v>217</v>
      </c>
      <c r="G95" s="318"/>
      <c r="H95" s="460"/>
      <c r="I95" s="490"/>
      <c r="J95" s="491"/>
    </row>
    <row r="96" spans="1:11" ht="19.5" customHeight="1">
      <c r="A96" s="420"/>
      <c r="B96" s="110" t="s">
        <v>90</v>
      </c>
      <c r="C96" s="91"/>
      <c r="D96" s="320"/>
      <c r="E96" s="320"/>
      <c r="F96" s="135"/>
      <c r="G96" s="318"/>
      <c r="H96" s="461"/>
      <c r="I96" s="490"/>
      <c r="J96" s="491"/>
    </row>
    <row r="97" spans="1:12" ht="52.5" customHeight="1">
      <c r="A97" s="421" t="s">
        <v>251</v>
      </c>
      <c r="B97" s="110" t="s">
        <v>192</v>
      </c>
      <c r="C97" s="98"/>
      <c r="D97" s="234">
        <f>E97</f>
        <v>3500</v>
      </c>
      <c r="E97" s="234">
        <v>3500</v>
      </c>
      <c r="F97" s="135" t="s">
        <v>217</v>
      </c>
      <c r="J97" s="318"/>
      <c r="L97" s="318"/>
    </row>
    <row r="98" spans="1:12" ht="41.25" customHeight="1">
      <c r="A98" s="476">
        <v>1362</v>
      </c>
      <c r="B98" s="396" t="s">
        <v>422</v>
      </c>
      <c r="C98" s="98"/>
      <c r="D98" s="234">
        <f>E98</f>
        <v>25000</v>
      </c>
      <c r="E98" s="234">
        <v>25000</v>
      </c>
      <c r="F98" s="135"/>
      <c r="I98" s="318"/>
    </row>
    <row r="99" spans="1:12" ht="19.5" customHeight="1">
      <c r="A99" s="422">
        <v>1370</v>
      </c>
      <c r="B99" s="111" t="s">
        <v>193</v>
      </c>
      <c r="C99" s="108">
        <v>7441</v>
      </c>
      <c r="D99" s="171">
        <f>E99</f>
        <v>30000</v>
      </c>
      <c r="E99" s="171">
        <f>E101</f>
        <v>30000</v>
      </c>
      <c r="F99" s="240" t="s">
        <v>217</v>
      </c>
      <c r="I99" s="318"/>
      <c r="J99" s="318"/>
    </row>
    <row r="100" spans="1:12" ht="15.75" customHeight="1">
      <c r="A100" s="420"/>
      <c r="B100" s="110" t="s">
        <v>90</v>
      </c>
      <c r="C100" s="91"/>
      <c r="D100" s="320"/>
      <c r="E100" s="169"/>
      <c r="F100" s="135"/>
    </row>
    <row r="101" spans="1:12" ht="110.25" customHeight="1">
      <c r="A101" s="93" t="s">
        <v>327</v>
      </c>
      <c r="B101" s="395" t="s">
        <v>194</v>
      </c>
      <c r="C101" s="98"/>
      <c r="D101" s="234">
        <f>E101</f>
        <v>30000</v>
      </c>
      <c r="E101" s="234">
        <v>30000</v>
      </c>
      <c r="F101" s="135" t="s">
        <v>217</v>
      </c>
      <c r="I101" s="318"/>
    </row>
    <row r="102" spans="1:12" ht="17.25" customHeight="1">
      <c r="A102" s="95">
        <v>1380</v>
      </c>
      <c r="B102" s="111" t="s">
        <v>195</v>
      </c>
      <c r="C102" s="108">
        <v>7442</v>
      </c>
      <c r="D102" s="235">
        <f>F102</f>
        <v>0</v>
      </c>
      <c r="E102" s="234"/>
      <c r="F102" s="240">
        <f>F104</f>
        <v>0</v>
      </c>
      <c r="H102" s="318"/>
      <c r="I102" s="104"/>
    </row>
    <row r="103" spans="1:12" ht="15" customHeight="1">
      <c r="A103" s="92"/>
      <c r="B103" s="110" t="s">
        <v>90</v>
      </c>
      <c r="C103" s="91"/>
      <c r="D103" s="320"/>
      <c r="E103" s="169"/>
      <c r="F103" s="135"/>
    </row>
    <row r="104" spans="1:12" ht="108.75" customHeight="1">
      <c r="A104" s="93" t="s">
        <v>252</v>
      </c>
      <c r="B104" s="395" t="s">
        <v>196</v>
      </c>
      <c r="C104" s="98"/>
      <c r="D104" s="278">
        <f>F104</f>
        <v>0</v>
      </c>
      <c r="E104" s="327" t="s">
        <v>217</v>
      </c>
      <c r="F104" s="329">
        <v>0</v>
      </c>
    </row>
    <row r="105" spans="1:12" ht="23.25" customHeight="1">
      <c r="A105" s="95" t="s">
        <v>81</v>
      </c>
      <c r="B105" s="111" t="s">
        <v>413</v>
      </c>
      <c r="C105" s="108">
        <v>7451</v>
      </c>
      <c r="D105" s="230">
        <f>D108</f>
        <v>7300</v>
      </c>
      <c r="E105" s="230">
        <f>E108</f>
        <v>7300</v>
      </c>
      <c r="F105" s="240"/>
    </row>
    <row r="106" spans="1:12" ht="14.25">
      <c r="A106" s="93"/>
      <c r="B106" s="110" t="s">
        <v>90</v>
      </c>
      <c r="C106" s="108"/>
      <c r="D106" s="320"/>
      <c r="E106" s="320"/>
      <c r="F106" s="135"/>
    </row>
    <row r="107" spans="1:12" ht="29.25" customHeight="1">
      <c r="A107" s="93" t="s">
        <v>82</v>
      </c>
      <c r="B107" s="110" t="s">
        <v>197</v>
      </c>
      <c r="C107" s="98"/>
      <c r="D107" s="327"/>
      <c r="E107" s="169" t="s">
        <v>217</v>
      </c>
      <c r="F107" s="135"/>
    </row>
    <row r="108" spans="1:12" ht="25.5" customHeight="1" thickBot="1">
      <c r="A108" s="96" t="s">
        <v>485</v>
      </c>
      <c r="B108" s="397" t="s">
        <v>226</v>
      </c>
      <c r="C108" s="115"/>
      <c r="D108" s="317">
        <f>E108</f>
        <v>7300</v>
      </c>
      <c r="E108" s="317">
        <v>7300</v>
      </c>
      <c r="F108" s="330"/>
      <c r="J108" s="318"/>
    </row>
    <row r="109" spans="1:12" ht="10.5" customHeight="1">
      <c r="A109" s="247"/>
      <c r="B109" s="248"/>
      <c r="C109" s="246"/>
      <c r="D109" s="249"/>
      <c r="E109" s="250"/>
      <c r="F109" s="247"/>
    </row>
    <row r="110" spans="1:12" ht="18" customHeight="1">
      <c r="A110" s="479" t="s">
        <v>561</v>
      </c>
      <c r="B110" s="479"/>
      <c r="C110" s="479"/>
      <c r="D110" s="479"/>
      <c r="E110" s="479"/>
      <c r="F110" s="479"/>
      <c r="H110" s="318"/>
    </row>
  </sheetData>
  <mergeCells count="18">
    <mergeCell ref="I95:I96"/>
    <mergeCell ref="J95:J96"/>
    <mergeCell ref="A4:F4"/>
    <mergeCell ref="A6:A7"/>
    <mergeCell ref="B6:B7"/>
    <mergeCell ref="C6:C7"/>
    <mergeCell ref="F23:F24"/>
    <mergeCell ref="C1:F1"/>
    <mergeCell ref="C2:F2"/>
    <mergeCell ref="D6:D7"/>
    <mergeCell ref="E6:F6"/>
    <mergeCell ref="B3:F3"/>
    <mergeCell ref="A110:F110"/>
    <mergeCell ref="B23:B24"/>
    <mergeCell ref="A23:A24"/>
    <mergeCell ref="C23:C24"/>
    <mergeCell ref="D23:D24"/>
    <mergeCell ref="E23:E24"/>
  </mergeCells>
  <phoneticPr fontId="5" type="noConversion"/>
  <pageMargins left="0.23622047244094491" right="0.23622047244094491" top="0.23622047244094491" bottom="0.2" header="0.15748031496062992" footer="0.19685039370078741"/>
  <pageSetup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E3" sqref="E3:I3"/>
    </sheetView>
  </sheetViews>
  <sheetFormatPr defaultColWidth="9.140625" defaultRowHeight="17.25"/>
  <cols>
    <col min="1" max="1" width="5.140625" style="34" customWidth="1"/>
    <col min="2" max="2" width="5.42578125" style="59" customWidth="1"/>
    <col min="3" max="3" width="5.42578125" style="60" customWidth="1"/>
    <col min="4" max="4" width="5.7109375" style="61" customWidth="1"/>
    <col min="5" max="5" width="46.42578125" style="55" customWidth="1"/>
    <col min="6" max="6" width="16.5703125" style="121" customWidth="1"/>
    <col min="7" max="7" width="12.5703125" style="122" customWidth="1"/>
    <col min="8" max="8" width="11.5703125" style="121" customWidth="1"/>
    <col min="9" max="9" width="18.28515625" style="29" customWidth="1"/>
    <col min="10" max="10" width="15.42578125" style="29" customWidth="1"/>
    <col min="11" max="11" width="12.42578125" style="29" customWidth="1"/>
    <col min="12" max="12" width="12.7109375" style="29" customWidth="1"/>
    <col min="13" max="16384" width="9.140625" style="29"/>
  </cols>
  <sheetData>
    <row r="1" spans="1:12">
      <c r="F1" s="498" t="s">
        <v>574</v>
      </c>
      <c r="G1" s="498"/>
      <c r="H1" s="498"/>
    </row>
    <row r="2" spans="1:12">
      <c r="F2" s="498" t="s">
        <v>358</v>
      </c>
      <c r="G2" s="498"/>
      <c r="H2" s="498"/>
    </row>
    <row r="3" spans="1:12">
      <c r="E3" s="485" t="s">
        <v>582</v>
      </c>
      <c r="F3" s="485"/>
      <c r="G3" s="485"/>
      <c r="H3" s="485"/>
      <c r="I3" s="485"/>
    </row>
    <row r="4" spans="1:12">
      <c r="F4" s="499"/>
      <c r="G4" s="499"/>
      <c r="H4" s="499"/>
    </row>
    <row r="5" spans="1:12" ht="36" customHeight="1">
      <c r="A5" s="502" t="s">
        <v>549</v>
      </c>
      <c r="B5" s="502"/>
      <c r="C5" s="502"/>
      <c r="D5" s="502"/>
      <c r="E5" s="502"/>
      <c r="F5" s="502"/>
      <c r="G5" s="502"/>
      <c r="H5" s="502"/>
    </row>
    <row r="6" spans="1:12" ht="18" thickBot="1">
      <c r="B6" s="35"/>
      <c r="C6" s="36"/>
      <c r="D6" s="36"/>
      <c r="E6" s="37"/>
      <c r="G6" s="122" t="s">
        <v>260</v>
      </c>
    </row>
    <row r="7" spans="1:12" s="39" customFormat="1" ht="28.5" customHeight="1">
      <c r="A7" s="503" t="s">
        <v>253</v>
      </c>
      <c r="B7" s="505" t="s">
        <v>254</v>
      </c>
      <c r="C7" s="507" t="s">
        <v>255</v>
      </c>
      <c r="D7" s="507" t="s">
        <v>256</v>
      </c>
      <c r="E7" s="509" t="s">
        <v>257</v>
      </c>
      <c r="F7" s="511" t="s">
        <v>258</v>
      </c>
      <c r="G7" s="500" t="s">
        <v>259</v>
      </c>
      <c r="H7" s="501"/>
    </row>
    <row r="8" spans="1:12" s="40" customFormat="1" ht="39" customHeight="1">
      <c r="A8" s="504"/>
      <c r="B8" s="506"/>
      <c r="C8" s="508"/>
      <c r="D8" s="508"/>
      <c r="E8" s="510"/>
      <c r="F8" s="512"/>
      <c r="G8" s="97" t="s">
        <v>222</v>
      </c>
      <c r="H8" s="136" t="s">
        <v>223</v>
      </c>
    </row>
    <row r="9" spans="1:12" s="41" customFormat="1">
      <c r="A9" s="153" t="s">
        <v>16</v>
      </c>
      <c r="B9" s="141" t="s">
        <v>17</v>
      </c>
      <c r="C9" s="141" t="s">
        <v>326</v>
      </c>
      <c r="D9" s="141" t="s">
        <v>263</v>
      </c>
      <c r="E9" s="141" t="s">
        <v>264</v>
      </c>
      <c r="F9" s="97" t="s">
        <v>265</v>
      </c>
      <c r="G9" s="97" t="s">
        <v>266</v>
      </c>
      <c r="H9" s="126" t="s">
        <v>267</v>
      </c>
    </row>
    <row r="10" spans="1:12" s="42" customFormat="1" ht="44.25">
      <c r="A10" s="154">
        <v>2000</v>
      </c>
      <c r="B10" s="142" t="s">
        <v>216</v>
      </c>
      <c r="C10" s="143" t="s">
        <v>217</v>
      </c>
      <c r="D10" s="144" t="s">
        <v>217</v>
      </c>
      <c r="E10" s="145" t="s">
        <v>580</v>
      </c>
      <c r="F10" s="235">
        <f>G10+H10</f>
        <v>5283415.3</v>
      </c>
      <c r="G10" s="235">
        <f>G11+G23+G28+G43+G54+G65+G76+G87+G94</f>
        <v>4780010.7</v>
      </c>
      <c r="H10" s="236">
        <f>H43</f>
        <v>503404.6</v>
      </c>
      <c r="I10" s="312"/>
      <c r="J10" s="445"/>
    </row>
    <row r="11" spans="1:12" s="43" customFormat="1" ht="46.5">
      <c r="A11" s="48">
        <v>2100</v>
      </c>
      <c r="B11" s="45" t="s">
        <v>63</v>
      </c>
      <c r="C11" s="45" t="s">
        <v>15</v>
      </c>
      <c r="D11" s="45" t="s">
        <v>15</v>
      </c>
      <c r="E11" s="147" t="s">
        <v>165</v>
      </c>
      <c r="F11" s="230">
        <f>F13+F16+F20</f>
        <v>662771.80000000005</v>
      </c>
      <c r="G11" s="230">
        <f>G13+G16+G20</f>
        <v>660771.80000000005</v>
      </c>
      <c r="H11" s="254">
        <f>H13+H16</f>
        <v>2000</v>
      </c>
      <c r="I11" s="259"/>
      <c r="K11" s="43" t="s">
        <v>77</v>
      </c>
    </row>
    <row r="12" spans="1:12">
      <c r="A12" s="44"/>
      <c r="B12" s="45"/>
      <c r="C12" s="45"/>
      <c r="D12" s="45"/>
      <c r="E12" s="148" t="s">
        <v>268</v>
      </c>
      <c r="F12" s="320"/>
      <c r="G12" s="320"/>
      <c r="H12" s="325"/>
      <c r="I12" s="258"/>
    </row>
    <row r="13" spans="1:12" s="46" customFormat="1" ht="40.5">
      <c r="A13" s="44">
        <v>2110</v>
      </c>
      <c r="B13" s="45" t="s">
        <v>63</v>
      </c>
      <c r="C13" s="45" t="s">
        <v>16</v>
      </c>
      <c r="D13" s="45" t="s">
        <v>15</v>
      </c>
      <c r="E13" s="149" t="s">
        <v>269</v>
      </c>
      <c r="F13" s="230">
        <f>G13+H13</f>
        <v>574852</v>
      </c>
      <c r="G13" s="230">
        <f>G15</f>
        <v>572852</v>
      </c>
      <c r="H13" s="254">
        <f>H15</f>
        <v>2000</v>
      </c>
      <c r="I13" s="316"/>
      <c r="J13" s="428"/>
      <c r="K13" s="428"/>
      <c r="L13" s="428"/>
    </row>
    <row r="14" spans="1:12" s="46" customFormat="1" ht="15" customHeight="1">
      <c r="A14" s="44"/>
      <c r="B14" s="45"/>
      <c r="C14" s="45"/>
      <c r="D14" s="45"/>
      <c r="E14" s="148" t="s">
        <v>270</v>
      </c>
      <c r="F14" s="237"/>
      <c r="G14" s="237"/>
      <c r="H14" s="238"/>
    </row>
    <row r="15" spans="1:12" ht="27">
      <c r="A15" s="44">
        <v>2111</v>
      </c>
      <c r="B15" s="47" t="s">
        <v>63</v>
      </c>
      <c r="C15" s="47" t="s">
        <v>16</v>
      </c>
      <c r="D15" s="47" t="s">
        <v>16</v>
      </c>
      <c r="E15" s="148" t="s">
        <v>271</v>
      </c>
      <c r="F15" s="235">
        <v>581532</v>
      </c>
      <c r="G15" s="234">
        <v>572852</v>
      </c>
      <c r="H15" s="236">
        <v>2000</v>
      </c>
    </row>
    <row r="16" spans="1:12">
      <c r="A16" s="44">
        <v>2130</v>
      </c>
      <c r="B16" s="45" t="s">
        <v>63</v>
      </c>
      <c r="C16" s="45" t="s">
        <v>326</v>
      </c>
      <c r="D16" s="45" t="s">
        <v>15</v>
      </c>
      <c r="E16" s="149" t="s">
        <v>272</v>
      </c>
      <c r="F16" s="235">
        <f>G16+H16</f>
        <v>79419.8</v>
      </c>
      <c r="G16" s="235">
        <f>G18+G19</f>
        <v>79419.8</v>
      </c>
      <c r="H16" s="236">
        <f>H18+H19</f>
        <v>0</v>
      </c>
    </row>
    <row r="17" spans="1:11" s="46" customFormat="1" ht="15" customHeight="1">
      <c r="A17" s="44"/>
      <c r="B17" s="45"/>
      <c r="C17" s="45"/>
      <c r="D17" s="45"/>
      <c r="E17" s="148" t="s">
        <v>270</v>
      </c>
      <c r="F17" s="237"/>
      <c r="G17" s="237"/>
      <c r="H17" s="238"/>
    </row>
    <row r="18" spans="1:11" s="46" customFormat="1" ht="15" customHeight="1">
      <c r="A18" s="44">
        <v>2133</v>
      </c>
      <c r="B18" s="45" t="s">
        <v>63</v>
      </c>
      <c r="C18" s="45" t="s">
        <v>326</v>
      </c>
      <c r="D18" s="45" t="s">
        <v>16</v>
      </c>
      <c r="E18" s="148" t="s">
        <v>261</v>
      </c>
      <c r="F18" s="326">
        <f>G18+H18</f>
        <v>5997</v>
      </c>
      <c r="G18" s="326">
        <v>5997</v>
      </c>
      <c r="H18" s="236">
        <v>0</v>
      </c>
    </row>
    <row r="19" spans="1:11">
      <c r="A19" s="44">
        <v>2133</v>
      </c>
      <c r="B19" s="47" t="s">
        <v>63</v>
      </c>
      <c r="C19" s="47" t="s">
        <v>326</v>
      </c>
      <c r="D19" s="47" t="s">
        <v>326</v>
      </c>
      <c r="E19" s="148" t="s">
        <v>273</v>
      </c>
      <c r="F19" s="235">
        <f>G19+H19</f>
        <v>73422.8</v>
      </c>
      <c r="G19" s="235">
        <v>73422.8</v>
      </c>
      <c r="H19" s="236">
        <v>0</v>
      </c>
    </row>
    <row r="20" spans="1:11" ht="27">
      <c r="A20" s="44">
        <v>2160</v>
      </c>
      <c r="B20" s="45" t="s">
        <v>63</v>
      </c>
      <c r="C20" s="45" t="s">
        <v>265</v>
      </c>
      <c r="D20" s="45" t="s">
        <v>15</v>
      </c>
      <c r="E20" s="149" t="s">
        <v>279</v>
      </c>
      <c r="F20" s="235">
        <f>G20</f>
        <v>8500</v>
      </c>
      <c r="G20" s="235">
        <f>G22</f>
        <v>8500</v>
      </c>
      <c r="H20" s="236"/>
    </row>
    <row r="21" spans="1:11" s="46" customFormat="1" ht="15" customHeight="1">
      <c r="A21" s="44"/>
      <c r="B21" s="45"/>
      <c r="C21" s="45"/>
      <c r="D21" s="45"/>
      <c r="E21" s="148" t="s">
        <v>270</v>
      </c>
      <c r="F21" s="237"/>
      <c r="G21" s="237"/>
      <c r="H21" s="238"/>
    </row>
    <row r="22" spans="1:11" ht="27">
      <c r="A22" s="285">
        <v>2161</v>
      </c>
      <c r="B22" s="286" t="s">
        <v>63</v>
      </c>
      <c r="C22" s="286" t="s">
        <v>265</v>
      </c>
      <c r="D22" s="286" t="s">
        <v>16</v>
      </c>
      <c r="E22" s="148" t="s">
        <v>280</v>
      </c>
      <c r="F22" s="235">
        <f>G22</f>
        <v>8500</v>
      </c>
      <c r="G22" s="235">
        <v>8500</v>
      </c>
      <c r="H22" s="236"/>
      <c r="I22" s="497"/>
      <c r="J22" s="497"/>
      <c r="K22" s="497"/>
    </row>
    <row r="23" spans="1:11">
      <c r="A23" s="48">
        <v>2200</v>
      </c>
      <c r="B23" s="45" t="s">
        <v>373</v>
      </c>
      <c r="C23" s="45" t="s">
        <v>15</v>
      </c>
      <c r="D23" s="45" t="s">
        <v>15</v>
      </c>
      <c r="E23" s="147" t="s">
        <v>381</v>
      </c>
      <c r="F23" s="235">
        <f>G23+H23</f>
        <v>5000</v>
      </c>
      <c r="G23" s="235">
        <f>G25</f>
        <v>5000</v>
      </c>
      <c r="H23" s="236">
        <f>H25</f>
        <v>0</v>
      </c>
      <c r="I23" s="294"/>
      <c r="J23" s="294"/>
      <c r="K23" s="294"/>
    </row>
    <row r="24" spans="1:11">
      <c r="A24" s="44"/>
      <c r="B24" s="45"/>
      <c r="C24" s="45"/>
      <c r="D24" s="45"/>
      <c r="E24" s="148" t="s">
        <v>268</v>
      </c>
      <c r="F24" s="235"/>
      <c r="G24" s="235"/>
      <c r="H24" s="236"/>
      <c r="I24" s="294"/>
      <c r="J24" s="294"/>
      <c r="K24" s="294"/>
    </row>
    <row r="25" spans="1:11">
      <c r="A25" s="44">
        <v>2250</v>
      </c>
      <c r="B25" s="45" t="s">
        <v>373</v>
      </c>
      <c r="C25" s="45" t="s">
        <v>264</v>
      </c>
      <c r="D25" s="45" t="s">
        <v>15</v>
      </c>
      <c r="E25" s="149" t="s">
        <v>375</v>
      </c>
      <c r="F25" s="235">
        <f>G25+H25</f>
        <v>5000</v>
      </c>
      <c r="G25" s="235">
        <f>G27</f>
        <v>5000</v>
      </c>
      <c r="H25" s="236">
        <f>H27</f>
        <v>0</v>
      </c>
      <c r="I25" s="294"/>
      <c r="J25" s="294"/>
      <c r="K25" s="294"/>
    </row>
    <row r="26" spans="1:11">
      <c r="A26" s="44"/>
      <c r="B26" s="45"/>
      <c r="C26" s="45"/>
      <c r="D26" s="45"/>
      <c r="E26" s="148" t="s">
        <v>270</v>
      </c>
      <c r="F26" s="235"/>
      <c r="G26" s="235"/>
      <c r="H26" s="236"/>
      <c r="I26" s="294"/>
      <c r="J26" s="294"/>
      <c r="K26" s="294"/>
    </row>
    <row r="27" spans="1:11">
      <c r="A27" s="44">
        <v>2251</v>
      </c>
      <c r="B27" s="47" t="s">
        <v>373</v>
      </c>
      <c r="C27" s="47" t="s">
        <v>264</v>
      </c>
      <c r="D27" s="47" t="s">
        <v>16</v>
      </c>
      <c r="E27" s="148" t="s">
        <v>375</v>
      </c>
      <c r="F27" s="235">
        <f>G27+H27</f>
        <v>5000</v>
      </c>
      <c r="G27" s="235">
        <v>5000</v>
      </c>
      <c r="H27" s="236">
        <v>0</v>
      </c>
      <c r="I27" s="294"/>
      <c r="J27" s="294"/>
      <c r="K27" s="294"/>
    </row>
    <row r="28" spans="1:11" s="43" customFormat="1" ht="33">
      <c r="A28" s="48">
        <v>2400</v>
      </c>
      <c r="B28" s="45" t="s">
        <v>64</v>
      </c>
      <c r="C28" s="45" t="s">
        <v>15</v>
      </c>
      <c r="D28" s="45" t="s">
        <v>15</v>
      </c>
      <c r="E28" s="147" t="s">
        <v>164</v>
      </c>
      <c r="F28" s="235">
        <f>G28+H28</f>
        <v>523218.30000000005</v>
      </c>
      <c r="G28" s="235">
        <f>G30+G34+G38</f>
        <v>525218.30000000005</v>
      </c>
      <c r="H28" s="236">
        <f>H30+H34+H41</f>
        <v>-2000</v>
      </c>
    </row>
    <row r="29" spans="1:11" ht="13.5" customHeight="1">
      <c r="A29" s="44"/>
      <c r="B29" s="45"/>
      <c r="C29" s="45"/>
      <c r="D29" s="45"/>
      <c r="E29" s="148" t="s">
        <v>268</v>
      </c>
      <c r="F29" s="320"/>
      <c r="G29" s="320"/>
      <c r="H29" s="325"/>
    </row>
    <row r="30" spans="1:11" ht="29.25" customHeight="1">
      <c r="A30" s="342">
        <v>2420</v>
      </c>
      <c r="B30" s="343" t="s">
        <v>64</v>
      </c>
      <c r="C30" s="344" t="s">
        <v>17</v>
      </c>
      <c r="D30" s="344" t="s">
        <v>15</v>
      </c>
      <c r="E30" s="345" t="s">
        <v>427</v>
      </c>
      <c r="F30" s="235">
        <f>G30+H30</f>
        <v>14800</v>
      </c>
      <c r="G30" s="235">
        <f>G32+G33</f>
        <v>13100</v>
      </c>
      <c r="H30" s="236">
        <f>H32+H33</f>
        <v>1700</v>
      </c>
    </row>
    <row r="31" spans="1:11" ht="14.25" customHeight="1">
      <c r="A31" s="342"/>
      <c r="B31" s="343"/>
      <c r="C31" s="344"/>
      <c r="D31" s="344"/>
      <c r="E31" s="345" t="s">
        <v>270</v>
      </c>
      <c r="F31" s="320"/>
      <c r="G31" s="320"/>
      <c r="H31" s="325"/>
    </row>
    <row r="32" spans="1:11" ht="18.75" customHeight="1">
      <c r="A32" s="342">
        <v>2421</v>
      </c>
      <c r="B32" s="343" t="s">
        <v>64</v>
      </c>
      <c r="C32" s="344" t="s">
        <v>17</v>
      </c>
      <c r="D32" s="344" t="s">
        <v>16</v>
      </c>
      <c r="E32" s="346" t="s">
        <v>425</v>
      </c>
      <c r="F32" s="235">
        <f>G32+H32</f>
        <v>13800</v>
      </c>
      <c r="G32" s="235">
        <v>12100</v>
      </c>
      <c r="H32" s="236">
        <v>1700</v>
      </c>
    </row>
    <row r="33" spans="1:8" ht="16.5" customHeight="1">
      <c r="A33" s="347">
        <v>2424</v>
      </c>
      <c r="B33" s="348" t="s">
        <v>64</v>
      </c>
      <c r="C33" s="349">
        <v>2</v>
      </c>
      <c r="D33" s="348">
        <v>4</v>
      </c>
      <c r="E33" s="350" t="s">
        <v>426</v>
      </c>
      <c r="F33" s="235">
        <f>G33</f>
        <v>1000</v>
      </c>
      <c r="G33" s="235">
        <v>1000</v>
      </c>
      <c r="H33" s="236">
        <v>0</v>
      </c>
    </row>
    <row r="34" spans="1:8">
      <c r="A34" s="44">
        <v>2450</v>
      </c>
      <c r="B34" s="45" t="s">
        <v>64</v>
      </c>
      <c r="C34" s="45" t="s">
        <v>264</v>
      </c>
      <c r="D34" s="45" t="s">
        <v>15</v>
      </c>
      <c r="E34" s="149" t="s">
        <v>281</v>
      </c>
      <c r="F34" s="234">
        <f>F36+F37</f>
        <v>607918.30000000005</v>
      </c>
      <c r="G34" s="235">
        <f>G36+G37</f>
        <v>509118.3</v>
      </c>
      <c r="H34" s="236">
        <f>H36+H37</f>
        <v>98800</v>
      </c>
    </row>
    <row r="35" spans="1:8" s="46" customFormat="1" ht="15" customHeight="1">
      <c r="A35" s="44"/>
      <c r="B35" s="45"/>
      <c r="C35" s="45"/>
      <c r="D35" s="45"/>
      <c r="E35" s="148" t="s">
        <v>270</v>
      </c>
      <c r="F35" s="169"/>
      <c r="G35" s="237"/>
      <c r="H35" s="238"/>
    </row>
    <row r="36" spans="1:8" ht="18" customHeight="1">
      <c r="A36" s="44">
        <v>2451</v>
      </c>
      <c r="B36" s="47" t="s">
        <v>64</v>
      </c>
      <c r="C36" s="47" t="s">
        <v>264</v>
      </c>
      <c r="D36" s="47" t="s">
        <v>16</v>
      </c>
      <c r="E36" s="148" t="s">
        <v>282</v>
      </c>
      <c r="F36" s="234">
        <f>G36+H36</f>
        <v>586968.30000000005</v>
      </c>
      <c r="G36" s="235">
        <v>488168.3</v>
      </c>
      <c r="H36" s="236">
        <v>98800</v>
      </c>
    </row>
    <row r="37" spans="1:8" ht="15.75" customHeight="1">
      <c r="A37" s="44">
        <v>2455</v>
      </c>
      <c r="B37" s="47" t="s">
        <v>64</v>
      </c>
      <c r="C37" s="47" t="s">
        <v>264</v>
      </c>
      <c r="D37" s="47" t="s">
        <v>264</v>
      </c>
      <c r="E37" s="148" t="s">
        <v>283</v>
      </c>
      <c r="F37" s="234">
        <f>G37+H37</f>
        <v>20950</v>
      </c>
      <c r="G37" s="235">
        <v>20950</v>
      </c>
      <c r="H37" s="236">
        <v>0</v>
      </c>
    </row>
    <row r="38" spans="1:8" ht="15.75" customHeight="1">
      <c r="A38" s="119">
        <v>2470</v>
      </c>
      <c r="B38" s="45" t="s">
        <v>64</v>
      </c>
      <c r="C38" s="45" t="s">
        <v>266</v>
      </c>
      <c r="D38" s="45" t="s">
        <v>15</v>
      </c>
      <c r="E38" s="243" t="s">
        <v>376</v>
      </c>
      <c r="F38" s="234">
        <f>G38</f>
        <v>3000</v>
      </c>
      <c r="G38" s="235">
        <f>G40</f>
        <v>3000</v>
      </c>
      <c r="H38" s="236"/>
    </row>
    <row r="39" spans="1:8" ht="15.75" customHeight="1">
      <c r="A39" s="44"/>
      <c r="B39" s="47"/>
      <c r="C39" s="47"/>
      <c r="D39" s="47"/>
      <c r="E39" s="148" t="s">
        <v>270</v>
      </c>
      <c r="F39" s="234"/>
      <c r="G39" s="235"/>
      <c r="H39" s="236"/>
    </row>
    <row r="40" spans="1:8" ht="15.75" customHeight="1">
      <c r="A40" s="44">
        <v>2473</v>
      </c>
      <c r="B40" s="47" t="s">
        <v>64</v>
      </c>
      <c r="C40" s="47" t="s">
        <v>266</v>
      </c>
      <c r="D40" s="47" t="s">
        <v>326</v>
      </c>
      <c r="E40" s="148" t="s">
        <v>559</v>
      </c>
      <c r="F40" s="234">
        <f>G40</f>
        <v>3000</v>
      </c>
      <c r="G40" s="235">
        <v>3000</v>
      </c>
      <c r="H40" s="236"/>
    </row>
    <row r="41" spans="1:8" s="46" customFormat="1" ht="26.25" customHeight="1">
      <c r="A41" s="44">
        <v>2490</v>
      </c>
      <c r="B41" s="45" t="s">
        <v>64</v>
      </c>
      <c r="C41" s="45" t="s">
        <v>284</v>
      </c>
      <c r="D41" s="45" t="s">
        <v>15</v>
      </c>
      <c r="E41" s="149" t="s">
        <v>285</v>
      </c>
      <c r="F41" s="235">
        <f>H41</f>
        <v>-102500</v>
      </c>
      <c r="G41" s="235"/>
      <c r="H41" s="236">
        <f>H42</f>
        <v>-102500</v>
      </c>
    </row>
    <row r="42" spans="1:8" ht="27">
      <c r="A42" s="44">
        <v>2491</v>
      </c>
      <c r="B42" s="47" t="s">
        <v>64</v>
      </c>
      <c r="C42" s="47" t="s">
        <v>284</v>
      </c>
      <c r="D42" s="47" t="s">
        <v>16</v>
      </c>
      <c r="E42" s="148" t="s">
        <v>285</v>
      </c>
      <c r="F42" s="235">
        <f>H42</f>
        <v>-102500</v>
      </c>
      <c r="G42" s="235"/>
      <c r="H42" s="236">
        <v>-102500</v>
      </c>
    </row>
    <row r="43" spans="1:8" s="43" customFormat="1" ht="46.5">
      <c r="A43" s="48">
        <v>2500</v>
      </c>
      <c r="B43" s="45" t="s">
        <v>65</v>
      </c>
      <c r="C43" s="45" t="s">
        <v>15</v>
      </c>
      <c r="D43" s="45" t="s">
        <v>15</v>
      </c>
      <c r="E43" s="147" t="s">
        <v>163</v>
      </c>
      <c r="F43" s="171">
        <f>F45+F48+F51</f>
        <v>1155001.5</v>
      </c>
      <c r="G43" s="171">
        <f>G45+G51</f>
        <v>651596.9</v>
      </c>
      <c r="H43" s="239">
        <f>H45+H48</f>
        <v>503404.6</v>
      </c>
    </row>
    <row r="44" spans="1:8" ht="13.5" customHeight="1">
      <c r="A44" s="44"/>
      <c r="B44" s="45"/>
      <c r="C44" s="45"/>
      <c r="D44" s="45"/>
      <c r="E44" s="148" t="s">
        <v>268</v>
      </c>
      <c r="F44" s="320"/>
      <c r="G44" s="320"/>
      <c r="H44" s="325"/>
    </row>
    <row r="45" spans="1:8">
      <c r="A45" s="44">
        <v>2510</v>
      </c>
      <c r="B45" s="45" t="s">
        <v>65</v>
      </c>
      <c r="C45" s="45" t="s">
        <v>16</v>
      </c>
      <c r="D45" s="45" t="s">
        <v>15</v>
      </c>
      <c r="E45" s="149" t="s">
        <v>286</v>
      </c>
      <c r="F45" s="171">
        <f>G45+H45</f>
        <v>883484.9</v>
      </c>
      <c r="G45" s="171">
        <f>G47</f>
        <v>613484.9</v>
      </c>
      <c r="H45" s="236">
        <f>H47</f>
        <v>270000</v>
      </c>
    </row>
    <row r="46" spans="1:8" s="46" customFormat="1" ht="15" customHeight="1">
      <c r="A46" s="44"/>
      <c r="B46" s="45"/>
      <c r="C46" s="45"/>
      <c r="D46" s="45"/>
      <c r="E46" s="148" t="s">
        <v>270</v>
      </c>
      <c r="F46" s="237"/>
      <c r="G46" s="237"/>
      <c r="H46" s="238"/>
    </row>
    <row r="47" spans="1:8">
      <c r="A47" s="44">
        <v>2511</v>
      </c>
      <c r="B47" s="47" t="s">
        <v>65</v>
      </c>
      <c r="C47" s="47" t="s">
        <v>16</v>
      </c>
      <c r="D47" s="47" t="s">
        <v>16</v>
      </c>
      <c r="E47" s="243" t="s">
        <v>286</v>
      </c>
      <c r="F47" s="171">
        <f>G47+H47</f>
        <v>883484.9</v>
      </c>
      <c r="G47" s="171">
        <v>613484.9</v>
      </c>
      <c r="H47" s="236">
        <v>270000</v>
      </c>
    </row>
    <row r="48" spans="1:8">
      <c r="A48" s="351" t="s">
        <v>428</v>
      </c>
      <c r="B48" s="352" t="s">
        <v>65</v>
      </c>
      <c r="C48" s="352" t="s">
        <v>326</v>
      </c>
      <c r="D48" s="353" t="s">
        <v>15</v>
      </c>
      <c r="E48" s="354" t="s">
        <v>429</v>
      </c>
      <c r="F48" s="171">
        <f>H48</f>
        <v>233404.6</v>
      </c>
      <c r="G48" s="171">
        <f>G50</f>
        <v>0</v>
      </c>
      <c r="H48" s="236">
        <f>H50</f>
        <v>233404.6</v>
      </c>
    </row>
    <row r="49" spans="1:8">
      <c r="A49" s="355"/>
      <c r="B49" s="356"/>
      <c r="C49" s="356"/>
      <c r="D49" s="357"/>
      <c r="E49" s="398" t="s">
        <v>430</v>
      </c>
      <c r="F49" s="171"/>
      <c r="G49" s="171"/>
      <c r="H49" s="236"/>
    </row>
    <row r="50" spans="1:8">
      <c r="A50" s="359" t="s">
        <v>431</v>
      </c>
      <c r="B50" s="360" t="s">
        <v>65</v>
      </c>
      <c r="C50" s="360" t="s">
        <v>326</v>
      </c>
      <c r="D50" s="360" t="s">
        <v>16</v>
      </c>
      <c r="E50" s="441" t="s">
        <v>432</v>
      </c>
      <c r="F50" s="171">
        <f>G50+H50</f>
        <v>233404.6</v>
      </c>
      <c r="G50" s="171">
        <v>0</v>
      </c>
      <c r="H50" s="236">
        <v>233404.6</v>
      </c>
    </row>
    <row r="51" spans="1:8" ht="27">
      <c r="A51" s="44">
        <v>2560</v>
      </c>
      <c r="B51" s="45" t="s">
        <v>65</v>
      </c>
      <c r="C51" s="45" t="s">
        <v>265</v>
      </c>
      <c r="D51" s="45" t="s">
        <v>15</v>
      </c>
      <c r="E51" s="149" t="s">
        <v>140</v>
      </c>
      <c r="F51" s="171">
        <f>G51+H51</f>
        <v>38112</v>
      </c>
      <c r="G51" s="171">
        <f>G53</f>
        <v>38112</v>
      </c>
      <c r="H51" s="236">
        <f>H53</f>
        <v>0</v>
      </c>
    </row>
    <row r="52" spans="1:8" ht="16.5" customHeight="1">
      <c r="A52" s="44"/>
      <c r="B52" s="45"/>
      <c r="C52" s="45"/>
      <c r="D52" s="45"/>
      <c r="E52" s="148" t="s">
        <v>270</v>
      </c>
      <c r="F52" s="171"/>
      <c r="G52" s="171"/>
      <c r="H52" s="236"/>
    </row>
    <row r="53" spans="1:8" ht="27">
      <c r="A53" s="44">
        <v>2561</v>
      </c>
      <c r="B53" s="47" t="s">
        <v>65</v>
      </c>
      <c r="C53" s="47" t="s">
        <v>265</v>
      </c>
      <c r="D53" s="47" t="s">
        <v>16</v>
      </c>
      <c r="E53" s="148" t="s">
        <v>287</v>
      </c>
      <c r="F53" s="234">
        <f>G53+H53</f>
        <v>38112</v>
      </c>
      <c r="G53" s="171">
        <v>38112</v>
      </c>
      <c r="H53" s="236">
        <v>0</v>
      </c>
    </row>
    <row r="54" spans="1:8" s="43" customFormat="1" ht="46.5">
      <c r="A54" s="48">
        <v>2600</v>
      </c>
      <c r="B54" s="45" t="s">
        <v>66</v>
      </c>
      <c r="C54" s="45" t="s">
        <v>15</v>
      </c>
      <c r="D54" s="45" t="s">
        <v>15</v>
      </c>
      <c r="E54" s="147" t="s">
        <v>162</v>
      </c>
      <c r="F54" s="230">
        <f>G54+H54</f>
        <v>49900</v>
      </c>
      <c r="G54" s="230">
        <f>G56+G59+G62</f>
        <v>49900</v>
      </c>
      <c r="H54" s="254">
        <f>H59</f>
        <v>0</v>
      </c>
    </row>
    <row r="55" spans="1:8" ht="13.5" customHeight="1">
      <c r="A55" s="44"/>
      <c r="B55" s="45"/>
      <c r="C55" s="45"/>
      <c r="D55" s="45"/>
      <c r="E55" s="148" t="s">
        <v>268</v>
      </c>
      <c r="F55" s="320"/>
      <c r="G55" s="320"/>
      <c r="H55" s="325"/>
    </row>
    <row r="56" spans="1:8" ht="18" customHeight="1">
      <c r="A56" s="361" t="s">
        <v>433</v>
      </c>
      <c r="B56" s="362" t="s">
        <v>66</v>
      </c>
      <c r="C56" s="362" t="s">
        <v>16</v>
      </c>
      <c r="D56" s="363" t="s">
        <v>15</v>
      </c>
      <c r="E56" s="364" t="s">
        <v>434</v>
      </c>
      <c r="F56" s="235">
        <f>G56</f>
        <v>4700</v>
      </c>
      <c r="G56" s="235">
        <f>G58</f>
        <v>4700</v>
      </c>
      <c r="H56" s="236"/>
    </row>
    <row r="57" spans="1:8" ht="13.5" customHeight="1">
      <c r="A57" s="365"/>
      <c r="B57" s="366"/>
      <c r="C57" s="366"/>
      <c r="D57" s="367"/>
      <c r="E57" s="358" t="s">
        <v>430</v>
      </c>
      <c r="F57" s="235"/>
      <c r="G57" s="235"/>
      <c r="H57" s="236"/>
    </row>
    <row r="58" spans="1:8" ht="18.75" customHeight="1">
      <c r="A58" s="365" t="s">
        <v>435</v>
      </c>
      <c r="B58" s="366" t="s">
        <v>66</v>
      </c>
      <c r="C58" s="366" t="s">
        <v>16</v>
      </c>
      <c r="D58" s="366" t="s">
        <v>16</v>
      </c>
      <c r="E58" s="440" t="s">
        <v>434</v>
      </c>
      <c r="F58" s="235">
        <f>G58</f>
        <v>4700</v>
      </c>
      <c r="G58" s="235">
        <v>4700</v>
      </c>
      <c r="H58" s="236"/>
    </row>
    <row r="59" spans="1:8" ht="20.25" customHeight="1">
      <c r="A59" s="368">
        <v>2630</v>
      </c>
      <c r="B59" s="343" t="s">
        <v>66</v>
      </c>
      <c r="C59" s="344" t="s">
        <v>326</v>
      </c>
      <c r="D59" s="344" t="s">
        <v>15</v>
      </c>
      <c r="E59" s="345" t="s">
        <v>436</v>
      </c>
      <c r="F59" s="235">
        <f>G59+H59</f>
        <v>3200</v>
      </c>
      <c r="G59" s="235">
        <f>G61</f>
        <v>3200</v>
      </c>
      <c r="H59" s="236">
        <f>H61</f>
        <v>0</v>
      </c>
    </row>
    <row r="60" spans="1:8" ht="13.5" customHeight="1">
      <c r="A60" s="369"/>
      <c r="B60" s="370"/>
      <c r="C60" s="371"/>
      <c r="D60" s="371"/>
      <c r="E60" s="372" t="s">
        <v>437</v>
      </c>
      <c r="F60" s="235"/>
      <c r="G60" s="235"/>
      <c r="H60" s="236"/>
    </row>
    <row r="61" spans="1:8" ht="22.5" customHeight="1">
      <c r="A61" s="368">
        <v>2631</v>
      </c>
      <c r="B61" s="373" t="s">
        <v>66</v>
      </c>
      <c r="C61" s="374" t="s">
        <v>326</v>
      </c>
      <c r="D61" s="374" t="s">
        <v>16</v>
      </c>
      <c r="E61" s="346" t="s">
        <v>436</v>
      </c>
      <c r="F61" s="235">
        <f>G61+H61</f>
        <v>3200</v>
      </c>
      <c r="G61" s="235">
        <v>3200</v>
      </c>
      <c r="H61" s="236">
        <v>0</v>
      </c>
    </row>
    <row r="62" spans="1:8" ht="18.75" customHeight="1">
      <c r="A62" s="44">
        <v>2640</v>
      </c>
      <c r="B62" s="45" t="s">
        <v>66</v>
      </c>
      <c r="C62" s="45" t="s">
        <v>263</v>
      </c>
      <c r="D62" s="45" t="s">
        <v>15</v>
      </c>
      <c r="E62" s="416" t="s">
        <v>288</v>
      </c>
      <c r="F62" s="230">
        <f>G62+H62</f>
        <v>42000</v>
      </c>
      <c r="G62" s="235">
        <f>G64</f>
        <v>42000</v>
      </c>
      <c r="H62" s="238">
        <f>H64</f>
        <v>0</v>
      </c>
    </row>
    <row r="63" spans="1:8" s="46" customFormat="1" ht="15" customHeight="1">
      <c r="A63" s="44"/>
      <c r="B63" s="45"/>
      <c r="C63" s="45"/>
      <c r="D63" s="45"/>
      <c r="E63" s="148" t="s">
        <v>270</v>
      </c>
      <c r="F63" s="237"/>
      <c r="G63" s="237"/>
      <c r="H63" s="325"/>
    </row>
    <row r="64" spans="1:8" ht="18.75" customHeight="1">
      <c r="A64" s="44">
        <v>2641</v>
      </c>
      <c r="B64" s="47" t="s">
        <v>66</v>
      </c>
      <c r="C64" s="47" t="s">
        <v>263</v>
      </c>
      <c r="D64" s="47" t="s">
        <v>16</v>
      </c>
      <c r="E64" s="280" t="s">
        <v>289</v>
      </c>
      <c r="F64" s="230">
        <f>G64+H64</f>
        <v>42000</v>
      </c>
      <c r="G64" s="235">
        <v>42000</v>
      </c>
      <c r="H64" s="236">
        <v>0</v>
      </c>
    </row>
    <row r="65" spans="1:8" s="43" customFormat="1" ht="33">
      <c r="A65" s="48">
        <v>2800</v>
      </c>
      <c r="B65" s="45" t="s">
        <v>67</v>
      </c>
      <c r="C65" s="45" t="s">
        <v>15</v>
      </c>
      <c r="D65" s="45" t="s">
        <v>15</v>
      </c>
      <c r="E65" s="147" t="s">
        <v>161</v>
      </c>
      <c r="F65" s="171">
        <f>F67+F70</f>
        <v>455823.6</v>
      </c>
      <c r="G65" s="171">
        <f>G67+G70</f>
        <v>455823.6</v>
      </c>
      <c r="H65" s="239">
        <f>H67+H70</f>
        <v>0</v>
      </c>
    </row>
    <row r="66" spans="1:8" ht="13.5" customHeight="1">
      <c r="A66" s="44"/>
      <c r="B66" s="45"/>
      <c r="C66" s="45"/>
      <c r="D66" s="45"/>
      <c r="E66" s="148" t="s">
        <v>268</v>
      </c>
      <c r="F66" s="320"/>
      <c r="G66" s="320"/>
      <c r="H66" s="325"/>
    </row>
    <row r="67" spans="1:8">
      <c r="A67" s="44">
        <v>2810</v>
      </c>
      <c r="B67" s="47" t="s">
        <v>67</v>
      </c>
      <c r="C67" s="47" t="s">
        <v>16</v>
      </c>
      <c r="D67" s="47" t="s">
        <v>15</v>
      </c>
      <c r="E67" s="149" t="s">
        <v>290</v>
      </c>
      <c r="F67" s="171">
        <f>G67+H67</f>
        <v>20050</v>
      </c>
      <c r="G67" s="171">
        <f>G69</f>
        <v>20050</v>
      </c>
      <c r="H67" s="239">
        <f>H69</f>
        <v>0</v>
      </c>
    </row>
    <row r="68" spans="1:8" s="46" customFormat="1" ht="15" customHeight="1">
      <c r="A68" s="44"/>
      <c r="B68" s="45"/>
      <c r="C68" s="45"/>
      <c r="D68" s="45"/>
      <c r="E68" s="148" t="s">
        <v>270</v>
      </c>
      <c r="F68" s="237"/>
      <c r="G68" s="237"/>
      <c r="H68" s="325"/>
    </row>
    <row r="69" spans="1:8">
      <c r="A69" s="44">
        <v>2811</v>
      </c>
      <c r="B69" s="47" t="s">
        <v>67</v>
      </c>
      <c r="C69" s="47" t="s">
        <v>16</v>
      </c>
      <c r="D69" s="47" t="s">
        <v>16</v>
      </c>
      <c r="E69" s="148" t="s">
        <v>290</v>
      </c>
      <c r="F69" s="234">
        <f>G69+H69</f>
        <v>20050</v>
      </c>
      <c r="G69" s="234">
        <v>20050</v>
      </c>
      <c r="H69" s="240">
        <v>0</v>
      </c>
    </row>
    <row r="70" spans="1:8">
      <c r="A70" s="44">
        <v>2820</v>
      </c>
      <c r="B70" s="45" t="s">
        <v>67</v>
      </c>
      <c r="C70" s="45" t="s">
        <v>17</v>
      </c>
      <c r="D70" s="45" t="s">
        <v>15</v>
      </c>
      <c r="E70" s="149" t="s">
        <v>291</v>
      </c>
      <c r="F70" s="234">
        <f>G70+H70</f>
        <v>435773.6</v>
      </c>
      <c r="G70" s="171">
        <f>G72+G73+G74+G75</f>
        <v>435773.6</v>
      </c>
      <c r="H70" s="236">
        <f>H72+H73+H75</f>
        <v>0</v>
      </c>
    </row>
    <row r="71" spans="1:8" s="46" customFormat="1" ht="15" customHeight="1">
      <c r="A71" s="44"/>
      <c r="B71" s="45"/>
      <c r="C71" s="45"/>
      <c r="D71" s="45"/>
      <c r="E71" s="148" t="s">
        <v>270</v>
      </c>
      <c r="F71" s="237"/>
      <c r="G71" s="237"/>
      <c r="H71" s="325"/>
    </row>
    <row r="72" spans="1:8">
      <c r="A72" s="44">
        <v>2821</v>
      </c>
      <c r="B72" s="47" t="s">
        <v>67</v>
      </c>
      <c r="C72" s="47" t="s">
        <v>17</v>
      </c>
      <c r="D72" s="47" t="s">
        <v>16</v>
      </c>
      <c r="E72" s="148" t="s">
        <v>292</v>
      </c>
      <c r="F72" s="234">
        <f>G72+H72</f>
        <v>92869.7</v>
      </c>
      <c r="G72" s="234">
        <v>92869.7</v>
      </c>
      <c r="H72" s="236">
        <v>0</v>
      </c>
    </row>
    <row r="73" spans="1:8">
      <c r="A73" s="44">
        <v>2822</v>
      </c>
      <c r="B73" s="47" t="s">
        <v>67</v>
      </c>
      <c r="C73" s="47" t="s">
        <v>17</v>
      </c>
      <c r="D73" s="47" t="s">
        <v>17</v>
      </c>
      <c r="E73" s="148" t="s">
        <v>370</v>
      </c>
      <c r="F73" s="234">
        <f>G73+H73</f>
        <v>22173.200000000001</v>
      </c>
      <c r="G73" s="234">
        <v>22173.200000000001</v>
      </c>
      <c r="H73" s="236">
        <v>0</v>
      </c>
    </row>
    <row r="74" spans="1:8">
      <c r="A74" s="44">
        <v>2823</v>
      </c>
      <c r="B74" s="47" t="s">
        <v>67</v>
      </c>
      <c r="C74" s="47" t="s">
        <v>17</v>
      </c>
      <c r="D74" s="47" t="s">
        <v>326</v>
      </c>
      <c r="E74" s="148" t="s">
        <v>293</v>
      </c>
      <c r="F74" s="234">
        <f>G74+H74</f>
        <v>194532.2</v>
      </c>
      <c r="G74" s="234">
        <v>194532.2</v>
      </c>
      <c r="H74" s="325"/>
    </row>
    <row r="75" spans="1:8">
      <c r="A75" s="44">
        <v>2824</v>
      </c>
      <c r="B75" s="47" t="s">
        <v>67</v>
      </c>
      <c r="C75" s="47" t="s">
        <v>17</v>
      </c>
      <c r="D75" s="47" t="s">
        <v>263</v>
      </c>
      <c r="E75" s="148" t="s">
        <v>294</v>
      </c>
      <c r="F75" s="234">
        <f>G75+H75</f>
        <v>126198.5</v>
      </c>
      <c r="G75" s="234">
        <v>126198.5</v>
      </c>
      <c r="H75" s="254">
        <v>0</v>
      </c>
    </row>
    <row r="76" spans="1:8" s="43" customFormat="1">
      <c r="A76" s="48">
        <v>2900</v>
      </c>
      <c r="B76" s="45" t="s">
        <v>68</v>
      </c>
      <c r="C76" s="45" t="s">
        <v>15</v>
      </c>
      <c r="D76" s="45" t="s">
        <v>15</v>
      </c>
      <c r="E76" s="147" t="s">
        <v>160</v>
      </c>
      <c r="F76" s="171">
        <f>F78+F81+F84</f>
        <v>1342138.2999999998</v>
      </c>
      <c r="G76" s="171">
        <f>G78+G81+G84</f>
        <v>1342138.2999999998</v>
      </c>
      <c r="H76" s="239">
        <f>H80</f>
        <v>0</v>
      </c>
    </row>
    <row r="77" spans="1:8" ht="13.5" customHeight="1">
      <c r="A77" s="44"/>
      <c r="B77" s="45"/>
      <c r="C77" s="45"/>
      <c r="D77" s="45"/>
      <c r="E77" s="148" t="s">
        <v>268</v>
      </c>
      <c r="F77" s="320"/>
      <c r="G77" s="320"/>
      <c r="H77" s="254"/>
    </row>
    <row r="78" spans="1:8" ht="27">
      <c r="A78" s="44">
        <v>2910</v>
      </c>
      <c r="B78" s="45" t="s">
        <v>68</v>
      </c>
      <c r="C78" s="45" t="s">
        <v>16</v>
      </c>
      <c r="D78" s="45" t="s">
        <v>15</v>
      </c>
      <c r="E78" s="149" t="s">
        <v>295</v>
      </c>
      <c r="F78" s="171">
        <f>G78+H78</f>
        <v>825671.7</v>
      </c>
      <c r="G78" s="171">
        <f>G80</f>
        <v>825671.7</v>
      </c>
      <c r="H78" s="239">
        <f>H80</f>
        <v>0</v>
      </c>
    </row>
    <row r="79" spans="1:8" s="46" customFormat="1" ht="15" customHeight="1">
      <c r="A79" s="44"/>
      <c r="B79" s="45"/>
      <c r="C79" s="45"/>
      <c r="D79" s="45"/>
      <c r="E79" s="148" t="s">
        <v>270</v>
      </c>
      <c r="F79" s="237"/>
      <c r="G79" s="237"/>
      <c r="H79" s="331"/>
    </row>
    <row r="80" spans="1:8">
      <c r="A80" s="44">
        <v>2911</v>
      </c>
      <c r="B80" s="47" t="s">
        <v>68</v>
      </c>
      <c r="C80" s="47" t="s">
        <v>16</v>
      </c>
      <c r="D80" s="47" t="s">
        <v>16</v>
      </c>
      <c r="E80" s="148" t="s">
        <v>296</v>
      </c>
      <c r="F80" s="171">
        <f>G80+H80</f>
        <v>825671.7</v>
      </c>
      <c r="G80" s="234">
        <v>825671.7</v>
      </c>
      <c r="H80" s="240">
        <v>0</v>
      </c>
    </row>
    <row r="81" spans="1:8">
      <c r="A81" s="44">
        <v>2950</v>
      </c>
      <c r="B81" s="45" t="s">
        <v>68</v>
      </c>
      <c r="C81" s="45" t="s">
        <v>264</v>
      </c>
      <c r="D81" s="45" t="s">
        <v>15</v>
      </c>
      <c r="E81" s="149" t="s">
        <v>297</v>
      </c>
      <c r="F81" s="171">
        <f>G81+H81</f>
        <v>513466.6</v>
      </c>
      <c r="G81" s="171">
        <f>G83</f>
        <v>513466.6</v>
      </c>
      <c r="H81" s="239"/>
    </row>
    <row r="82" spans="1:8" s="46" customFormat="1" ht="15" customHeight="1">
      <c r="A82" s="44"/>
      <c r="B82" s="45"/>
      <c r="C82" s="45"/>
      <c r="D82" s="45"/>
      <c r="E82" s="148" t="s">
        <v>270</v>
      </c>
      <c r="F82" s="237"/>
      <c r="G82" s="237"/>
      <c r="H82" s="332"/>
    </row>
    <row r="83" spans="1:8">
      <c r="A83" s="44">
        <v>2951</v>
      </c>
      <c r="B83" s="47" t="s">
        <v>68</v>
      </c>
      <c r="C83" s="47" t="s">
        <v>264</v>
      </c>
      <c r="D83" s="47" t="s">
        <v>16</v>
      </c>
      <c r="E83" s="148" t="s">
        <v>298</v>
      </c>
      <c r="F83" s="171">
        <f>G83+H83</f>
        <v>513466.6</v>
      </c>
      <c r="G83" s="171">
        <v>513466.6</v>
      </c>
      <c r="H83" s="240"/>
    </row>
    <row r="84" spans="1:8">
      <c r="A84" s="119">
        <v>2980</v>
      </c>
      <c r="B84" s="45" t="s">
        <v>284</v>
      </c>
      <c r="C84" s="66">
        <v>8</v>
      </c>
      <c r="D84" s="66">
        <v>0</v>
      </c>
      <c r="E84" s="168" t="s">
        <v>361</v>
      </c>
      <c r="F84" s="171">
        <f>G84</f>
        <v>3000</v>
      </c>
      <c r="G84" s="171">
        <f>G86</f>
        <v>3000</v>
      </c>
      <c r="H84" s="240"/>
    </row>
    <row r="85" spans="1:8">
      <c r="A85" s="44"/>
      <c r="B85" s="45"/>
      <c r="C85" s="66"/>
      <c r="D85" s="66"/>
      <c r="E85" s="163" t="s">
        <v>101</v>
      </c>
      <c r="F85" s="171"/>
      <c r="G85" s="171"/>
      <c r="H85" s="240"/>
    </row>
    <row r="86" spans="1:8">
      <c r="A86" s="44">
        <v>2981</v>
      </c>
      <c r="B86" s="45" t="s">
        <v>284</v>
      </c>
      <c r="C86" s="66">
        <v>8</v>
      </c>
      <c r="D86" s="66">
        <v>1</v>
      </c>
      <c r="E86" s="163" t="s">
        <v>177</v>
      </c>
      <c r="F86" s="171">
        <f>G86</f>
        <v>3000</v>
      </c>
      <c r="G86" s="171">
        <v>3000</v>
      </c>
      <c r="H86" s="240"/>
    </row>
    <row r="87" spans="1:8" s="43" customFormat="1" ht="30">
      <c r="A87" s="48">
        <v>3000</v>
      </c>
      <c r="B87" s="45" t="s">
        <v>69</v>
      </c>
      <c r="C87" s="45" t="s">
        <v>15</v>
      </c>
      <c r="D87" s="45" t="s">
        <v>15</v>
      </c>
      <c r="E87" s="147" t="s">
        <v>159</v>
      </c>
      <c r="F87" s="171">
        <f>F88+F91</f>
        <v>33229.5</v>
      </c>
      <c r="G87" s="171">
        <f>G88+G91</f>
        <v>33229.5</v>
      </c>
      <c r="H87" s="236"/>
    </row>
    <row r="88" spans="1:8">
      <c r="A88" s="44">
        <v>3040</v>
      </c>
      <c r="B88" s="45" t="s">
        <v>69</v>
      </c>
      <c r="C88" s="45" t="s">
        <v>263</v>
      </c>
      <c r="D88" s="45" t="s">
        <v>15</v>
      </c>
      <c r="E88" s="149" t="s">
        <v>315</v>
      </c>
      <c r="F88" s="171">
        <f>G88+H88</f>
        <v>27249.5</v>
      </c>
      <c r="G88" s="171">
        <f>G90</f>
        <v>27249.5</v>
      </c>
      <c r="H88" s="238"/>
    </row>
    <row r="89" spans="1:8" s="46" customFormat="1" ht="15" customHeight="1">
      <c r="A89" s="44"/>
      <c r="B89" s="45"/>
      <c r="C89" s="45"/>
      <c r="D89" s="45"/>
      <c r="E89" s="148" t="s">
        <v>270</v>
      </c>
      <c r="F89" s="237"/>
      <c r="G89" s="237"/>
      <c r="H89" s="325"/>
    </row>
    <row r="90" spans="1:8">
      <c r="A90" s="44">
        <v>3041</v>
      </c>
      <c r="B90" s="47" t="s">
        <v>69</v>
      </c>
      <c r="C90" s="47" t="s">
        <v>263</v>
      </c>
      <c r="D90" s="47" t="s">
        <v>16</v>
      </c>
      <c r="E90" s="148" t="s">
        <v>315</v>
      </c>
      <c r="F90" s="171">
        <f>G90+H90</f>
        <v>27249.5</v>
      </c>
      <c r="G90" s="171">
        <v>27249.5</v>
      </c>
      <c r="H90" s="236"/>
    </row>
    <row r="91" spans="1:8" ht="27">
      <c r="A91" s="44">
        <v>3070</v>
      </c>
      <c r="B91" s="45" t="s">
        <v>69</v>
      </c>
      <c r="C91" s="45" t="s">
        <v>266</v>
      </c>
      <c r="D91" s="45" t="s">
        <v>15</v>
      </c>
      <c r="E91" s="149" t="s">
        <v>316</v>
      </c>
      <c r="F91" s="171">
        <f>G91+H91</f>
        <v>5980</v>
      </c>
      <c r="G91" s="171">
        <f>G93</f>
        <v>5980</v>
      </c>
      <c r="H91" s="238"/>
    </row>
    <row r="92" spans="1:8" s="46" customFormat="1" ht="15" customHeight="1">
      <c r="A92" s="44"/>
      <c r="B92" s="45"/>
      <c r="C92" s="45"/>
      <c r="D92" s="45"/>
      <c r="E92" s="148" t="s">
        <v>270</v>
      </c>
      <c r="F92" s="237"/>
      <c r="G92" s="237"/>
      <c r="H92" s="325"/>
    </row>
    <row r="93" spans="1:8" ht="27">
      <c r="A93" s="44">
        <v>3071</v>
      </c>
      <c r="B93" s="47" t="s">
        <v>69</v>
      </c>
      <c r="C93" s="47" t="s">
        <v>266</v>
      </c>
      <c r="D93" s="47" t="s">
        <v>16</v>
      </c>
      <c r="E93" s="148" t="s">
        <v>316</v>
      </c>
      <c r="F93" s="171">
        <f>G93+H93</f>
        <v>5980</v>
      </c>
      <c r="G93" s="171">
        <v>5980</v>
      </c>
      <c r="H93" s="333"/>
    </row>
    <row r="94" spans="1:8" s="43" customFormat="1" ht="33">
      <c r="A94" s="48">
        <v>3100</v>
      </c>
      <c r="B94" s="45" t="s">
        <v>70</v>
      </c>
      <c r="C94" s="45" t="s">
        <v>15</v>
      </c>
      <c r="D94" s="45" t="s">
        <v>15</v>
      </c>
      <c r="E94" s="151" t="s">
        <v>319</v>
      </c>
      <c r="F94" s="230">
        <f>G94+H94</f>
        <v>1056332.3</v>
      </c>
      <c r="G94" s="230">
        <f>G96</f>
        <v>1056332.3</v>
      </c>
      <c r="H94" s="333"/>
    </row>
    <row r="95" spans="1:8" ht="13.5" customHeight="1">
      <c r="A95" s="44"/>
      <c r="B95" s="45"/>
      <c r="C95" s="45"/>
      <c r="D95" s="45"/>
      <c r="E95" s="148" t="s">
        <v>268</v>
      </c>
      <c r="F95" s="320"/>
      <c r="G95" s="320"/>
      <c r="H95" s="333"/>
    </row>
    <row r="96" spans="1:8" ht="27">
      <c r="A96" s="44">
        <v>3110</v>
      </c>
      <c r="B96" s="49" t="s">
        <v>70</v>
      </c>
      <c r="C96" s="49" t="s">
        <v>16</v>
      </c>
      <c r="D96" s="49" t="s">
        <v>15</v>
      </c>
      <c r="E96" s="152" t="s">
        <v>317</v>
      </c>
      <c r="F96" s="230">
        <f>G96+H96</f>
        <v>1056332.3</v>
      </c>
      <c r="G96" s="230">
        <f>G98</f>
        <v>1056332.3</v>
      </c>
      <c r="H96" s="333"/>
    </row>
    <row r="97" spans="1:9" s="46" customFormat="1" ht="15" customHeight="1">
      <c r="A97" s="44"/>
      <c r="B97" s="45"/>
      <c r="C97" s="45"/>
      <c r="D97" s="45"/>
      <c r="E97" s="148" t="s">
        <v>270</v>
      </c>
      <c r="F97" s="237"/>
      <c r="G97" s="237"/>
      <c r="H97" s="331"/>
      <c r="I97" s="316"/>
    </row>
    <row r="98" spans="1:9" ht="18" thickBot="1">
      <c r="A98" s="50">
        <v>3112</v>
      </c>
      <c r="B98" s="51" t="s">
        <v>70</v>
      </c>
      <c r="C98" s="51" t="s">
        <v>16</v>
      </c>
      <c r="D98" s="51" t="s">
        <v>17</v>
      </c>
      <c r="E98" s="156" t="s">
        <v>318</v>
      </c>
      <c r="F98" s="241">
        <f>G98+H98</f>
        <v>1056332.3</v>
      </c>
      <c r="G98" s="241">
        <v>1056332.3</v>
      </c>
      <c r="H98" s="334"/>
      <c r="I98" s="258"/>
    </row>
    <row r="99" spans="1:9">
      <c r="B99" s="52"/>
      <c r="C99" s="53"/>
      <c r="D99" s="54"/>
    </row>
    <row r="100" spans="1:9" s="102" customFormat="1" ht="20.25" customHeight="1">
      <c r="A100" s="479" t="s">
        <v>562</v>
      </c>
      <c r="B100" s="479"/>
      <c r="C100" s="479"/>
      <c r="D100" s="479"/>
      <c r="E100" s="479"/>
      <c r="F100" s="479"/>
      <c r="G100" s="479"/>
    </row>
    <row r="101" spans="1:9">
      <c r="B101" s="56"/>
      <c r="C101" s="53"/>
      <c r="D101" s="54"/>
      <c r="E101" s="29"/>
    </row>
    <row r="102" spans="1:9">
      <c r="B102" s="56"/>
      <c r="C102" s="57"/>
      <c r="D102" s="58"/>
    </row>
  </sheetData>
  <mergeCells count="14">
    <mergeCell ref="A100:G100"/>
    <mergeCell ref="I22:K22"/>
    <mergeCell ref="F1:H1"/>
    <mergeCell ref="F2:H2"/>
    <mergeCell ref="F4:H4"/>
    <mergeCell ref="G7:H7"/>
    <mergeCell ref="A5:H5"/>
    <mergeCell ref="A7:A8"/>
    <mergeCell ref="B7:B8"/>
    <mergeCell ref="C7:C8"/>
    <mergeCell ref="D7:D8"/>
    <mergeCell ref="E3:I3"/>
    <mergeCell ref="E7:E8"/>
    <mergeCell ref="F7:F8"/>
  </mergeCells>
  <phoneticPr fontId="5" type="noConversion"/>
  <pageMargins left="0.23622047244094491" right="0.19685039370078741" top="0.27559055118110237" bottom="0.55000000000000004" header="0.15748031496062992" footer="0.15748031496062992"/>
  <pageSetup scale="95" firstPageNumber="9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1"/>
  <sheetViews>
    <sheetView workbookViewId="0">
      <selection activeCell="B3" sqref="B3:F3"/>
    </sheetView>
  </sheetViews>
  <sheetFormatPr defaultRowHeight="12.75"/>
  <cols>
    <col min="1" max="1" width="6.7109375" customWidth="1"/>
    <col min="2" max="2" width="49.5703125" customWidth="1"/>
    <col min="3" max="3" width="5.85546875" style="20" customWidth="1"/>
    <col min="4" max="4" width="15.28515625" customWidth="1"/>
    <col min="5" max="5" width="12.28515625" customWidth="1"/>
    <col min="6" max="6" width="12" customWidth="1"/>
    <col min="8" max="8" width="13.140625" customWidth="1"/>
    <col min="9" max="9" width="15.28515625" customWidth="1"/>
    <col min="10" max="10" width="15" customWidth="1"/>
    <col min="12" max="12" width="9.5703125" bestFit="1" customWidth="1"/>
  </cols>
  <sheetData>
    <row r="1" spans="1:13" ht="14.25">
      <c r="D1" s="498" t="s">
        <v>575</v>
      </c>
      <c r="E1" s="498"/>
      <c r="F1" s="498"/>
    </row>
    <row r="2" spans="1:13" ht="14.25">
      <c r="D2" s="498" t="s">
        <v>358</v>
      </c>
      <c r="E2" s="498"/>
      <c r="F2" s="498"/>
    </row>
    <row r="3" spans="1:13" ht="14.25">
      <c r="B3" s="485" t="s">
        <v>583</v>
      </c>
      <c r="C3" s="485"/>
      <c r="D3" s="485"/>
      <c r="E3" s="485"/>
      <c r="F3" s="485"/>
      <c r="G3" s="418"/>
    </row>
    <row r="4" spans="1:13">
      <c r="D4" s="513"/>
      <c r="E4" s="513"/>
      <c r="F4" s="513"/>
    </row>
    <row r="5" spans="1:13" s="62" customFormat="1" ht="37.5" customHeight="1">
      <c r="A5" s="514" t="s">
        <v>550</v>
      </c>
      <c r="B5" s="514"/>
      <c r="C5" s="514"/>
      <c r="D5" s="514"/>
      <c r="E5" s="514"/>
      <c r="F5" s="514"/>
    </row>
    <row r="6" spans="1:13" s="62" customFormat="1" ht="14.25" thickBot="1">
      <c r="C6" s="63"/>
      <c r="E6" s="210" t="s">
        <v>260</v>
      </c>
      <c r="F6" s="178"/>
      <c r="M6" s="62" t="s">
        <v>77</v>
      </c>
    </row>
    <row r="7" spans="1:13" s="62" customFormat="1" ht="30" customHeight="1">
      <c r="A7" s="503" t="s">
        <v>421</v>
      </c>
      <c r="B7" s="220" t="s">
        <v>219</v>
      </c>
      <c r="C7" s="220"/>
      <c r="D7" s="515" t="s">
        <v>221</v>
      </c>
      <c r="E7" s="517" t="s">
        <v>268</v>
      </c>
      <c r="F7" s="518"/>
    </row>
    <row r="8" spans="1:13" s="62" customFormat="1" ht="33" customHeight="1">
      <c r="A8" s="504"/>
      <c r="B8" s="211" t="s">
        <v>220</v>
      </c>
      <c r="C8" s="87" t="s">
        <v>325</v>
      </c>
      <c r="D8" s="516"/>
      <c r="E8" s="140" t="s">
        <v>222</v>
      </c>
      <c r="F8" s="136" t="s">
        <v>223</v>
      </c>
    </row>
    <row r="9" spans="1:13" s="62" customFormat="1" ht="13.5">
      <c r="A9" s="200">
        <v>1</v>
      </c>
      <c r="B9" s="180">
        <v>2</v>
      </c>
      <c r="C9" s="180">
        <v>3</v>
      </c>
      <c r="D9" s="180">
        <v>4</v>
      </c>
      <c r="E9" s="180">
        <v>5</v>
      </c>
      <c r="F9" s="201">
        <v>6</v>
      </c>
    </row>
    <row r="10" spans="1:13" s="62" customFormat="1" ht="30.75" customHeight="1">
      <c r="A10" s="297">
        <v>4000</v>
      </c>
      <c r="B10" s="336" t="s">
        <v>382</v>
      </c>
      <c r="C10" s="74"/>
      <c r="D10" s="235">
        <f>E10+F10</f>
        <v>5283415.3</v>
      </c>
      <c r="E10" s="235">
        <f>E12</f>
        <v>4780010.7</v>
      </c>
      <c r="F10" s="236">
        <f>F86+F100</f>
        <v>503404.6</v>
      </c>
      <c r="H10" s="283"/>
      <c r="I10" s="283"/>
      <c r="K10" s="321"/>
    </row>
    <row r="11" spans="1:13" s="62" customFormat="1" ht="14.25">
      <c r="A11" s="297"/>
      <c r="B11" s="298" t="s">
        <v>224</v>
      </c>
      <c r="C11" s="74"/>
      <c r="D11" s="245"/>
      <c r="E11" s="245"/>
      <c r="F11" s="244"/>
    </row>
    <row r="12" spans="1:13" s="62" customFormat="1" ht="43.5" customHeight="1">
      <c r="A12" s="297">
        <v>4050</v>
      </c>
      <c r="B12" s="213" t="s">
        <v>383</v>
      </c>
      <c r="C12" s="299" t="s">
        <v>215</v>
      </c>
      <c r="D12" s="235">
        <f>E12</f>
        <v>4780010.7</v>
      </c>
      <c r="E12" s="235">
        <f>E14+E21+E57+E62+E67+E74</f>
        <v>4780010.7</v>
      </c>
      <c r="F12" s="244"/>
      <c r="H12" s="283"/>
      <c r="I12" s="283"/>
      <c r="J12" s="283"/>
      <c r="K12" s="283"/>
      <c r="L12" s="321"/>
    </row>
    <row r="13" spans="1:13" s="62" customFormat="1" ht="14.25">
      <c r="A13" s="300"/>
      <c r="B13" s="298" t="s">
        <v>224</v>
      </c>
      <c r="C13" s="74"/>
      <c r="D13" s="245"/>
      <c r="E13" s="245"/>
      <c r="F13" s="244"/>
    </row>
    <row r="14" spans="1:13" s="62" customFormat="1" ht="30.75" customHeight="1">
      <c r="A14" s="297">
        <v>4100</v>
      </c>
      <c r="B14" s="214" t="s">
        <v>384</v>
      </c>
      <c r="C14" s="78" t="s">
        <v>215</v>
      </c>
      <c r="D14" s="245">
        <f>D16</f>
        <v>506949</v>
      </c>
      <c r="E14" s="245">
        <f>E16</f>
        <v>506949</v>
      </c>
      <c r="F14" s="244" t="s">
        <v>216</v>
      </c>
      <c r="K14" s="321"/>
    </row>
    <row r="15" spans="1:13" s="62" customFormat="1" ht="14.25">
      <c r="A15" s="300"/>
      <c r="B15" s="298" t="s">
        <v>224</v>
      </c>
      <c r="C15" s="74"/>
      <c r="D15" s="245"/>
      <c r="E15" s="245"/>
      <c r="F15" s="244"/>
    </row>
    <row r="16" spans="1:13" s="62" customFormat="1" ht="27">
      <c r="A16" s="297">
        <v>4110</v>
      </c>
      <c r="B16" s="76" t="s">
        <v>385</v>
      </c>
      <c r="C16" s="78" t="s">
        <v>215</v>
      </c>
      <c r="D16" s="245">
        <f>E16</f>
        <v>506949</v>
      </c>
      <c r="E16" s="245">
        <f>E18+E19</f>
        <v>506949</v>
      </c>
      <c r="F16" s="244" t="s">
        <v>216</v>
      </c>
      <c r="I16" s="283"/>
    </row>
    <row r="17" spans="1:9" s="62" customFormat="1" ht="14.25">
      <c r="A17" s="297"/>
      <c r="B17" s="298" t="s">
        <v>270</v>
      </c>
      <c r="C17" s="78"/>
      <c r="D17" s="245"/>
      <c r="E17" s="245"/>
      <c r="F17" s="244"/>
    </row>
    <row r="18" spans="1:9" s="62" customFormat="1" ht="14.25">
      <c r="A18" s="297">
        <v>4111</v>
      </c>
      <c r="B18" s="77" t="s">
        <v>225</v>
      </c>
      <c r="C18" s="78" t="s">
        <v>72</v>
      </c>
      <c r="D18" s="245">
        <f>E18</f>
        <v>486949</v>
      </c>
      <c r="E18" s="245">
        <v>486949</v>
      </c>
      <c r="F18" s="244" t="s">
        <v>216</v>
      </c>
    </row>
    <row r="19" spans="1:9" s="62" customFormat="1" ht="27">
      <c r="A19" s="297">
        <v>4112</v>
      </c>
      <c r="B19" s="77" t="s">
        <v>227</v>
      </c>
      <c r="C19" s="79" t="s">
        <v>73</v>
      </c>
      <c r="D19" s="245">
        <f>E19</f>
        <v>20000</v>
      </c>
      <c r="E19" s="245">
        <v>20000</v>
      </c>
      <c r="F19" s="244" t="s">
        <v>216</v>
      </c>
      <c r="I19" s="283"/>
    </row>
    <row r="20" spans="1:9" s="62" customFormat="1" ht="1.5" hidden="1" customHeight="1">
      <c r="A20" s="297">
        <v>4114</v>
      </c>
      <c r="B20" s="77" t="s">
        <v>228</v>
      </c>
      <c r="C20" s="79" t="s">
        <v>71</v>
      </c>
      <c r="D20" s="245"/>
      <c r="E20" s="245"/>
      <c r="F20" s="244" t="s">
        <v>216</v>
      </c>
    </row>
    <row r="21" spans="1:9" s="62" customFormat="1" ht="43.5" customHeight="1">
      <c r="A21" s="297">
        <v>4200</v>
      </c>
      <c r="B21" s="65" t="s">
        <v>386</v>
      </c>
      <c r="C21" s="78" t="s">
        <v>215</v>
      </c>
      <c r="D21" s="245">
        <f>E21</f>
        <v>363955</v>
      </c>
      <c r="E21" s="245">
        <f>E23+E30+E34+E43+E46+E50</f>
        <v>363955</v>
      </c>
      <c r="F21" s="244" t="s">
        <v>216</v>
      </c>
    </row>
    <row r="22" spans="1:9" s="62" customFormat="1" ht="14.25">
      <c r="A22" s="300"/>
      <c r="B22" s="298" t="s">
        <v>224</v>
      </c>
      <c r="C22" s="74"/>
      <c r="D22" s="245"/>
      <c r="E22" s="245"/>
      <c r="F22" s="244"/>
    </row>
    <row r="23" spans="1:9" s="62" customFormat="1" ht="16.5" customHeight="1">
      <c r="A23" s="297">
        <v>4210</v>
      </c>
      <c r="B23" s="73" t="s">
        <v>387</v>
      </c>
      <c r="C23" s="78" t="s">
        <v>215</v>
      </c>
      <c r="D23" s="245">
        <f>E23</f>
        <v>118425</v>
      </c>
      <c r="E23" s="245">
        <f>E25+E26+E27+E28+E29</f>
        <v>118425</v>
      </c>
      <c r="F23" s="244" t="s">
        <v>216</v>
      </c>
    </row>
    <row r="24" spans="1:9" s="62" customFormat="1" ht="14.25">
      <c r="A24" s="297"/>
      <c r="B24" s="298" t="s">
        <v>270</v>
      </c>
      <c r="C24" s="78"/>
      <c r="D24" s="245"/>
      <c r="E24" s="245"/>
      <c r="F24" s="244"/>
    </row>
    <row r="25" spans="1:9" s="62" customFormat="1" ht="14.25">
      <c r="A25" s="297">
        <v>4212</v>
      </c>
      <c r="B25" s="73" t="s">
        <v>229</v>
      </c>
      <c r="C25" s="79" t="s">
        <v>74</v>
      </c>
      <c r="D25" s="245">
        <f t="shared" ref="D25:D30" si="0">E25</f>
        <v>54000</v>
      </c>
      <c r="E25" s="245">
        <v>54000</v>
      </c>
      <c r="F25" s="244" t="s">
        <v>216</v>
      </c>
    </row>
    <row r="26" spans="1:9" s="62" customFormat="1" ht="14.25">
      <c r="A26" s="297">
        <v>4213</v>
      </c>
      <c r="B26" s="77" t="s">
        <v>230</v>
      </c>
      <c r="C26" s="79" t="s">
        <v>75</v>
      </c>
      <c r="D26" s="245">
        <f t="shared" si="0"/>
        <v>1000</v>
      </c>
      <c r="E26" s="245">
        <v>1000</v>
      </c>
      <c r="F26" s="244" t="s">
        <v>216</v>
      </c>
    </row>
    <row r="27" spans="1:9" s="62" customFormat="1" ht="14.25">
      <c r="A27" s="297">
        <v>4214</v>
      </c>
      <c r="B27" s="77" t="s">
        <v>231</v>
      </c>
      <c r="C27" s="79" t="s">
        <v>76</v>
      </c>
      <c r="D27" s="245">
        <f t="shared" si="0"/>
        <v>3500</v>
      </c>
      <c r="E27" s="245">
        <v>3500</v>
      </c>
      <c r="F27" s="244" t="s">
        <v>216</v>
      </c>
    </row>
    <row r="28" spans="1:9" s="62" customFormat="1" ht="17.25" customHeight="1">
      <c r="A28" s="297">
        <v>4215</v>
      </c>
      <c r="B28" s="77" t="s">
        <v>364</v>
      </c>
      <c r="C28" s="79" t="s">
        <v>363</v>
      </c>
      <c r="D28" s="245">
        <f t="shared" si="0"/>
        <v>900</v>
      </c>
      <c r="E28" s="245">
        <v>900</v>
      </c>
      <c r="F28" s="244" t="s">
        <v>216</v>
      </c>
    </row>
    <row r="29" spans="1:9" s="62" customFormat="1" ht="17.25" customHeight="1">
      <c r="A29" s="297">
        <v>4216</v>
      </c>
      <c r="B29" s="295" t="s">
        <v>371</v>
      </c>
      <c r="C29" s="79" t="s">
        <v>378</v>
      </c>
      <c r="D29" s="245">
        <f t="shared" si="0"/>
        <v>59025</v>
      </c>
      <c r="E29" s="245">
        <v>59025</v>
      </c>
      <c r="F29" s="244"/>
    </row>
    <row r="30" spans="1:9" s="62" customFormat="1" ht="27">
      <c r="A30" s="297">
        <v>4220</v>
      </c>
      <c r="B30" s="73" t="s">
        <v>388</v>
      </c>
      <c r="C30" s="78" t="s">
        <v>215</v>
      </c>
      <c r="D30" s="245">
        <f t="shared" si="0"/>
        <v>5500</v>
      </c>
      <c r="E30" s="245">
        <f>E32+E33</f>
        <v>5500</v>
      </c>
      <c r="F30" s="244" t="s">
        <v>216</v>
      </c>
    </row>
    <row r="31" spans="1:9" s="62" customFormat="1" ht="14.25">
      <c r="A31" s="297"/>
      <c r="B31" s="298" t="s">
        <v>270</v>
      </c>
      <c r="C31" s="78"/>
      <c r="D31" s="245"/>
      <c r="E31" s="245"/>
      <c r="F31" s="244"/>
    </row>
    <row r="32" spans="1:9" s="62" customFormat="1" ht="14.25">
      <c r="A32" s="297">
        <v>4221</v>
      </c>
      <c r="B32" s="77" t="s">
        <v>232</v>
      </c>
      <c r="C32" s="80">
        <v>4221</v>
      </c>
      <c r="D32" s="245">
        <f>E32</f>
        <v>2500</v>
      </c>
      <c r="E32" s="245">
        <v>2500</v>
      </c>
      <c r="F32" s="244" t="s">
        <v>216</v>
      </c>
    </row>
    <row r="33" spans="1:8" s="62" customFormat="1" ht="14.25">
      <c r="A33" s="297">
        <v>4222</v>
      </c>
      <c r="B33" s="77" t="s">
        <v>233</v>
      </c>
      <c r="C33" s="79" t="s">
        <v>200</v>
      </c>
      <c r="D33" s="245">
        <f>E33</f>
        <v>3000</v>
      </c>
      <c r="E33" s="245">
        <v>3000</v>
      </c>
      <c r="F33" s="244" t="s">
        <v>216</v>
      </c>
    </row>
    <row r="34" spans="1:8" ht="27" customHeight="1">
      <c r="A34" s="297">
        <v>4230</v>
      </c>
      <c r="B34" s="73" t="s">
        <v>389</v>
      </c>
      <c r="C34" s="78" t="s">
        <v>215</v>
      </c>
      <c r="D34" s="245">
        <f>E34</f>
        <v>108350</v>
      </c>
      <c r="E34" s="245">
        <f>E36+E37+E38+E39+E40+E41+E42</f>
        <v>108350</v>
      </c>
      <c r="F34" s="244" t="s">
        <v>216</v>
      </c>
    </row>
    <row r="35" spans="1:8" ht="14.25">
      <c r="A35" s="297"/>
      <c r="B35" s="298" t="s">
        <v>270</v>
      </c>
      <c r="C35" s="78"/>
      <c r="D35" s="245"/>
      <c r="E35" s="245"/>
      <c r="F35" s="244"/>
    </row>
    <row r="36" spans="1:8" ht="14.25">
      <c r="A36" s="297">
        <v>4231</v>
      </c>
      <c r="B36" s="77" t="s">
        <v>332</v>
      </c>
      <c r="C36" s="79" t="s">
        <v>201</v>
      </c>
      <c r="D36" s="245">
        <f t="shared" ref="D36:D42" si="1">E36</f>
        <v>1300</v>
      </c>
      <c r="E36" s="245">
        <v>1300</v>
      </c>
      <c r="F36" s="244" t="s">
        <v>216</v>
      </c>
    </row>
    <row r="37" spans="1:8" ht="14.25">
      <c r="A37" s="297">
        <v>4232</v>
      </c>
      <c r="B37" s="77" t="s">
        <v>333</v>
      </c>
      <c r="C37" s="79" t="s">
        <v>202</v>
      </c>
      <c r="D37" s="245">
        <f t="shared" si="1"/>
        <v>3900</v>
      </c>
      <c r="E37" s="245">
        <v>3900</v>
      </c>
      <c r="F37" s="244" t="s">
        <v>216</v>
      </c>
    </row>
    <row r="38" spans="1:8" ht="26.25" customHeight="1">
      <c r="A38" s="297">
        <v>4233</v>
      </c>
      <c r="B38" s="419" t="s">
        <v>571</v>
      </c>
      <c r="C38" s="79" t="s">
        <v>565</v>
      </c>
      <c r="D38" s="245">
        <f t="shared" si="1"/>
        <v>1200</v>
      </c>
      <c r="E38" s="245">
        <v>1200</v>
      </c>
      <c r="F38" s="244"/>
      <c r="H38" s="459"/>
    </row>
    <row r="39" spans="1:8" ht="14.25">
      <c r="A39" s="297">
        <v>4234</v>
      </c>
      <c r="B39" s="77" t="s">
        <v>334</v>
      </c>
      <c r="C39" s="79" t="s">
        <v>203</v>
      </c>
      <c r="D39" s="245">
        <f t="shared" si="1"/>
        <v>5850</v>
      </c>
      <c r="E39" s="245">
        <v>5850</v>
      </c>
      <c r="F39" s="244" t="s">
        <v>216</v>
      </c>
    </row>
    <row r="40" spans="1:8" ht="14.25">
      <c r="A40" s="297">
        <v>4236</v>
      </c>
      <c r="B40" s="77" t="s">
        <v>524</v>
      </c>
      <c r="C40" s="79" t="s">
        <v>525</v>
      </c>
      <c r="D40" s="245">
        <f t="shared" si="1"/>
        <v>3000</v>
      </c>
      <c r="E40" s="245">
        <v>3000</v>
      </c>
      <c r="F40" s="244"/>
    </row>
    <row r="41" spans="1:8" ht="14.25">
      <c r="A41" s="297">
        <v>4237</v>
      </c>
      <c r="B41" s="77" t="s">
        <v>335</v>
      </c>
      <c r="C41" s="79" t="s">
        <v>204</v>
      </c>
      <c r="D41" s="245">
        <f t="shared" si="1"/>
        <v>13400</v>
      </c>
      <c r="E41" s="245">
        <v>13400</v>
      </c>
      <c r="F41" s="244" t="s">
        <v>216</v>
      </c>
    </row>
    <row r="42" spans="1:8" ht="14.25">
      <c r="A42" s="297">
        <v>4238</v>
      </c>
      <c r="B42" s="77" t="s">
        <v>336</v>
      </c>
      <c r="C42" s="79" t="s">
        <v>205</v>
      </c>
      <c r="D42" s="245">
        <f t="shared" si="1"/>
        <v>79700</v>
      </c>
      <c r="E42" s="245">
        <v>79700</v>
      </c>
      <c r="F42" s="244" t="s">
        <v>216</v>
      </c>
    </row>
    <row r="43" spans="1:8" ht="27">
      <c r="A43" s="297">
        <v>4240</v>
      </c>
      <c r="B43" s="73" t="s">
        <v>390</v>
      </c>
      <c r="C43" s="78" t="s">
        <v>215</v>
      </c>
      <c r="D43" s="245">
        <f>D45</f>
        <v>17250</v>
      </c>
      <c r="E43" s="278">
        <f>E45</f>
        <v>17250</v>
      </c>
      <c r="F43" s="244" t="s">
        <v>216</v>
      </c>
    </row>
    <row r="44" spans="1:8" ht="14.25">
      <c r="A44" s="297"/>
      <c r="B44" s="298" t="s">
        <v>270</v>
      </c>
      <c r="C44" s="78"/>
      <c r="D44" s="245"/>
      <c r="E44" s="245"/>
      <c r="F44" s="244"/>
    </row>
    <row r="45" spans="1:8" ht="14.25">
      <c r="A45" s="297">
        <v>4241</v>
      </c>
      <c r="B45" s="77" t="s">
        <v>337</v>
      </c>
      <c r="C45" s="79" t="s">
        <v>206</v>
      </c>
      <c r="D45" s="245">
        <f>E45</f>
        <v>17250</v>
      </c>
      <c r="E45" s="245">
        <v>17250</v>
      </c>
      <c r="F45" s="244" t="s">
        <v>216</v>
      </c>
    </row>
    <row r="46" spans="1:8" ht="28.5" customHeight="1">
      <c r="A46" s="297">
        <v>4250</v>
      </c>
      <c r="B46" s="73" t="s">
        <v>391</v>
      </c>
      <c r="C46" s="78" t="s">
        <v>215</v>
      </c>
      <c r="D46" s="245">
        <f>E46</f>
        <v>76780</v>
      </c>
      <c r="E46" s="245">
        <f>E48+E49</f>
        <v>76780</v>
      </c>
      <c r="F46" s="244" t="s">
        <v>216</v>
      </c>
    </row>
    <row r="47" spans="1:8" ht="14.25">
      <c r="A47" s="297"/>
      <c r="B47" s="298" t="s">
        <v>270</v>
      </c>
      <c r="C47" s="78"/>
      <c r="D47" s="245"/>
      <c r="E47" s="245"/>
      <c r="F47" s="244"/>
    </row>
    <row r="48" spans="1:8" ht="27">
      <c r="A48" s="297">
        <v>4251</v>
      </c>
      <c r="B48" s="77" t="s">
        <v>338</v>
      </c>
      <c r="C48" s="79" t="s">
        <v>207</v>
      </c>
      <c r="D48" s="245">
        <f>E48</f>
        <v>33980</v>
      </c>
      <c r="E48" s="245">
        <v>33980</v>
      </c>
      <c r="F48" s="244" t="s">
        <v>216</v>
      </c>
    </row>
    <row r="49" spans="1:12" ht="27">
      <c r="A49" s="297">
        <v>4252</v>
      </c>
      <c r="B49" s="77" t="s">
        <v>339</v>
      </c>
      <c r="C49" s="79" t="s">
        <v>208</v>
      </c>
      <c r="D49" s="245">
        <f>E49</f>
        <v>42800</v>
      </c>
      <c r="E49" s="245">
        <v>42800</v>
      </c>
      <c r="F49" s="244" t="s">
        <v>216</v>
      </c>
    </row>
    <row r="50" spans="1:12" ht="14.25" customHeight="1">
      <c r="A50" s="297">
        <v>4260</v>
      </c>
      <c r="B50" s="73" t="s">
        <v>392</v>
      </c>
      <c r="C50" s="78" t="s">
        <v>215</v>
      </c>
      <c r="D50" s="245">
        <f>E50</f>
        <v>37650</v>
      </c>
      <c r="E50" s="245">
        <f>E52+E53+E54+E55+E56</f>
        <v>37650</v>
      </c>
      <c r="F50" s="244" t="s">
        <v>216</v>
      </c>
    </row>
    <row r="51" spans="1:12" ht="14.25">
      <c r="A51" s="297"/>
      <c r="B51" s="298" t="s">
        <v>270</v>
      </c>
      <c r="C51" s="78"/>
      <c r="D51" s="245"/>
      <c r="E51" s="245"/>
      <c r="F51" s="244"/>
    </row>
    <row r="52" spans="1:12" ht="14.25">
      <c r="A52" s="297">
        <v>4261</v>
      </c>
      <c r="B52" s="77" t="s">
        <v>340</v>
      </c>
      <c r="C52" s="79" t="s">
        <v>209</v>
      </c>
      <c r="D52" s="245">
        <f t="shared" ref="D52:D57" si="2">E52</f>
        <v>5500</v>
      </c>
      <c r="E52" s="245">
        <v>5500</v>
      </c>
      <c r="F52" s="244" t="s">
        <v>216</v>
      </c>
    </row>
    <row r="53" spans="1:12" ht="14.25">
      <c r="A53" s="297">
        <v>4262</v>
      </c>
      <c r="B53" s="77" t="s">
        <v>451</v>
      </c>
      <c r="C53" s="79" t="s">
        <v>452</v>
      </c>
      <c r="D53" s="245">
        <f t="shared" si="2"/>
        <v>2000</v>
      </c>
      <c r="E53" s="245">
        <v>2000</v>
      </c>
      <c r="F53" s="244"/>
    </row>
    <row r="54" spans="1:12" s="62" customFormat="1" ht="14.25">
      <c r="A54" s="297">
        <v>4264</v>
      </c>
      <c r="B54" s="82" t="s">
        <v>341</v>
      </c>
      <c r="C54" s="79" t="s">
        <v>210</v>
      </c>
      <c r="D54" s="245">
        <f t="shared" si="2"/>
        <v>12000</v>
      </c>
      <c r="E54" s="245">
        <v>12000</v>
      </c>
      <c r="F54" s="244" t="s">
        <v>216</v>
      </c>
    </row>
    <row r="55" spans="1:12" s="62" customFormat="1" ht="14.25">
      <c r="A55" s="297">
        <v>4267</v>
      </c>
      <c r="B55" s="82" t="s">
        <v>342</v>
      </c>
      <c r="C55" s="79" t="s">
        <v>211</v>
      </c>
      <c r="D55" s="245">
        <f t="shared" si="2"/>
        <v>6150</v>
      </c>
      <c r="E55" s="245">
        <v>6150</v>
      </c>
      <c r="F55" s="244" t="s">
        <v>216</v>
      </c>
    </row>
    <row r="56" spans="1:12" s="62" customFormat="1" ht="14.25">
      <c r="A56" s="297">
        <v>4268</v>
      </c>
      <c r="B56" s="82" t="s">
        <v>343</v>
      </c>
      <c r="C56" s="79" t="s">
        <v>212</v>
      </c>
      <c r="D56" s="245">
        <f t="shared" si="2"/>
        <v>12000</v>
      </c>
      <c r="E56" s="245">
        <v>12000</v>
      </c>
      <c r="F56" s="244" t="s">
        <v>216</v>
      </c>
    </row>
    <row r="57" spans="1:12" s="62" customFormat="1" ht="14.25">
      <c r="A57" s="301">
        <v>4400</v>
      </c>
      <c r="B57" s="85" t="s">
        <v>454</v>
      </c>
      <c r="C57" s="87" t="s">
        <v>215</v>
      </c>
      <c r="D57" s="245">
        <f t="shared" si="2"/>
        <v>2758274.4</v>
      </c>
      <c r="E57" s="245">
        <f>E59</f>
        <v>2758274.4</v>
      </c>
      <c r="F57" s="244" t="s">
        <v>216</v>
      </c>
      <c r="J57" s="321"/>
      <c r="L57" s="283"/>
    </row>
    <row r="58" spans="1:12" s="62" customFormat="1" ht="14.25">
      <c r="A58" s="300"/>
      <c r="B58" s="298" t="s">
        <v>224</v>
      </c>
      <c r="C58" s="74"/>
      <c r="D58" s="245"/>
      <c r="E58" s="245"/>
      <c r="F58" s="244"/>
    </row>
    <row r="59" spans="1:12" s="62" customFormat="1" ht="28.5" customHeight="1">
      <c r="A59" s="297">
        <v>4410</v>
      </c>
      <c r="B59" s="83" t="s">
        <v>393</v>
      </c>
      <c r="C59" s="78" t="s">
        <v>215</v>
      </c>
      <c r="D59" s="245">
        <f>E59</f>
        <v>2758274.4</v>
      </c>
      <c r="E59" s="245">
        <f>E61</f>
        <v>2758274.4</v>
      </c>
      <c r="F59" s="244" t="s">
        <v>216</v>
      </c>
    </row>
    <row r="60" spans="1:12" s="62" customFormat="1" ht="14.25">
      <c r="A60" s="297"/>
      <c r="B60" s="298" t="s">
        <v>270</v>
      </c>
      <c r="C60" s="78"/>
      <c r="D60" s="245"/>
      <c r="E60" s="245"/>
      <c r="F60" s="244"/>
    </row>
    <row r="61" spans="1:12" s="62" customFormat="1" ht="27">
      <c r="A61" s="297">
        <v>4411</v>
      </c>
      <c r="B61" s="82" t="s">
        <v>344</v>
      </c>
      <c r="C61" s="79" t="s">
        <v>213</v>
      </c>
      <c r="D61" s="245">
        <f t="shared" ref="D61:D67" si="3">E61</f>
        <v>2758274.4</v>
      </c>
      <c r="E61" s="245">
        <v>2758274.4</v>
      </c>
      <c r="F61" s="244" t="s">
        <v>216</v>
      </c>
      <c r="I61" s="321"/>
    </row>
    <row r="62" spans="1:12" s="62" customFormat="1" ht="28.5" customHeight="1">
      <c r="A62" s="297">
        <v>4500</v>
      </c>
      <c r="B62" s="256" t="s">
        <v>455</v>
      </c>
      <c r="C62" s="79"/>
      <c r="D62" s="245">
        <f t="shared" si="3"/>
        <v>45200</v>
      </c>
      <c r="E62" s="245">
        <f>E63</f>
        <v>45200</v>
      </c>
      <c r="F62" s="244"/>
    </row>
    <row r="63" spans="1:12" s="62" customFormat="1" ht="27">
      <c r="A63" s="297">
        <v>4540</v>
      </c>
      <c r="B63" s="257" t="s">
        <v>394</v>
      </c>
      <c r="C63" s="79"/>
      <c r="D63" s="245">
        <f t="shared" si="3"/>
        <v>45200</v>
      </c>
      <c r="E63" s="245">
        <f>E64+E66</f>
        <v>45200</v>
      </c>
      <c r="F63" s="244"/>
    </row>
    <row r="64" spans="1:12" s="62" customFormat="1" ht="26.25" customHeight="1">
      <c r="A64" s="297">
        <v>4541</v>
      </c>
      <c r="B64" s="82" t="s">
        <v>355</v>
      </c>
      <c r="C64" s="79" t="s">
        <v>356</v>
      </c>
      <c r="D64" s="245">
        <f t="shared" si="3"/>
        <v>42200</v>
      </c>
      <c r="E64" s="245">
        <v>42200</v>
      </c>
      <c r="F64" s="244"/>
    </row>
    <row r="65" spans="1:12" s="62" customFormat="1" ht="14.25" hidden="1">
      <c r="A65" s="297">
        <v>4543</v>
      </c>
      <c r="B65" s="305" t="s">
        <v>350</v>
      </c>
      <c r="C65" s="79" t="s">
        <v>351</v>
      </c>
      <c r="D65" s="245">
        <f t="shared" si="3"/>
        <v>0</v>
      </c>
      <c r="E65" s="245">
        <v>0</v>
      </c>
      <c r="F65" s="244"/>
    </row>
    <row r="66" spans="1:12" s="62" customFormat="1" ht="14.25">
      <c r="A66" s="297"/>
      <c r="B66" s="305" t="s">
        <v>350</v>
      </c>
      <c r="C66" s="79" t="s">
        <v>351</v>
      </c>
      <c r="D66" s="245">
        <f t="shared" si="3"/>
        <v>3000</v>
      </c>
      <c r="E66" s="245">
        <v>3000</v>
      </c>
      <c r="F66" s="244"/>
    </row>
    <row r="67" spans="1:12" s="62" customFormat="1" ht="31.5" customHeight="1">
      <c r="A67" s="297">
        <v>4600</v>
      </c>
      <c r="B67" s="215" t="s">
        <v>456</v>
      </c>
      <c r="C67" s="78" t="s">
        <v>215</v>
      </c>
      <c r="D67" s="245">
        <f t="shared" si="3"/>
        <v>46000</v>
      </c>
      <c r="E67" s="245">
        <f>E69</f>
        <v>46000</v>
      </c>
      <c r="F67" s="244" t="s">
        <v>216</v>
      </c>
    </row>
    <row r="68" spans="1:12" s="62" customFormat="1" ht="14.25">
      <c r="A68" s="297"/>
      <c r="B68" s="298" t="s">
        <v>224</v>
      </c>
      <c r="C68" s="74"/>
      <c r="D68" s="245"/>
      <c r="E68" s="245"/>
      <c r="F68" s="244"/>
    </row>
    <row r="69" spans="1:12" s="62" customFormat="1" ht="40.5">
      <c r="A69" s="297">
        <v>4630</v>
      </c>
      <c r="B69" s="83" t="s">
        <v>395</v>
      </c>
      <c r="C69" s="78" t="s">
        <v>215</v>
      </c>
      <c r="D69" s="245">
        <f>E69</f>
        <v>46000</v>
      </c>
      <c r="E69" s="245">
        <f>E71+E72+E73</f>
        <v>46000</v>
      </c>
      <c r="F69" s="244" t="s">
        <v>216</v>
      </c>
    </row>
    <row r="70" spans="1:12" s="62" customFormat="1" ht="14.25" hidden="1">
      <c r="A70" s="297"/>
      <c r="B70" s="298" t="s">
        <v>270</v>
      </c>
      <c r="C70" s="78"/>
      <c r="D70" s="245"/>
      <c r="E70" s="245"/>
      <c r="F70" s="244"/>
    </row>
    <row r="71" spans="1:12" s="62" customFormat="1" ht="14.25" hidden="1">
      <c r="A71" s="297">
        <v>4628</v>
      </c>
      <c r="B71" s="295" t="s">
        <v>372</v>
      </c>
      <c r="C71" s="78" t="s">
        <v>379</v>
      </c>
      <c r="D71" s="245">
        <f>E71</f>
        <v>0</v>
      </c>
      <c r="E71" s="245">
        <v>0</v>
      </c>
      <c r="F71" s="244"/>
    </row>
    <row r="72" spans="1:12" s="62" customFormat="1" ht="27">
      <c r="A72" s="297">
        <v>4632</v>
      </c>
      <c r="B72" s="77" t="s">
        <v>0</v>
      </c>
      <c r="C72" s="79" t="s">
        <v>78</v>
      </c>
      <c r="D72" s="245">
        <f>E72</f>
        <v>43000</v>
      </c>
      <c r="E72" s="245">
        <v>43000</v>
      </c>
      <c r="F72" s="244" t="s">
        <v>216</v>
      </c>
    </row>
    <row r="73" spans="1:12" s="62" customFormat="1" ht="14.25">
      <c r="A73" s="297">
        <v>4634</v>
      </c>
      <c r="B73" s="82" t="s">
        <v>1</v>
      </c>
      <c r="C73" s="79" t="s">
        <v>179</v>
      </c>
      <c r="D73" s="245">
        <f>E73</f>
        <v>3000</v>
      </c>
      <c r="E73" s="245">
        <v>3000</v>
      </c>
      <c r="F73" s="244" t="s">
        <v>216</v>
      </c>
    </row>
    <row r="74" spans="1:12" ht="15.75" customHeight="1">
      <c r="A74" s="270">
        <v>4700</v>
      </c>
      <c r="B74" s="216" t="s">
        <v>457</v>
      </c>
      <c r="C74" s="78" t="s">
        <v>215</v>
      </c>
      <c r="D74" s="245">
        <f>E74+F74</f>
        <v>1059632.3</v>
      </c>
      <c r="E74" s="245">
        <f>E76+E79+E82</f>
        <v>1059632.3</v>
      </c>
      <c r="F74" s="244"/>
    </row>
    <row r="75" spans="1:12" ht="14.25">
      <c r="A75" s="300"/>
      <c r="B75" s="298" t="s">
        <v>224</v>
      </c>
      <c r="C75" s="74"/>
      <c r="D75" s="245"/>
      <c r="E75" s="245"/>
      <c r="F75" s="244"/>
    </row>
    <row r="76" spans="1:12" ht="39.75">
      <c r="A76" s="297">
        <v>4710</v>
      </c>
      <c r="B76" s="73" t="s">
        <v>396</v>
      </c>
      <c r="C76" s="78" t="s">
        <v>215</v>
      </c>
      <c r="D76" s="245">
        <f>D78</f>
        <v>0</v>
      </c>
      <c r="E76" s="245">
        <f>E78</f>
        <v>0</v>
      </c>
      <c r="F76" s="244" t="s">
        <v>216</v>
      </c>
    </row>
    <row r="77" spans="1:12" ht="15" customHeight="1">
      <c r="A77" s="297"/>
      <c r="B77" s="298" t="s">
        <v>270</v>
      </c>
      <c r="C77" s="78"/>
      <c r="D77" s="245"/>
      <c r="E77" s="245"/>
      <c r="F77" s="244"/>
      <c r="L77" s="425"/>
    </row>
    <row r="78" spans="1:12" ht="30" customHeight="1">
      <c r="A78" s="297">
        <v>4712</v>
      </c>
      <c r="B78" s="82" t="s">
        <v>2</v>
      </c>
      <c r="C78" s="79" t="s">
        <v>79</v>
      </c>
      <c r="D78" s="245">
        <f>E78</f>
        <v>0</v>
      </c>
      <c r="E78" s="245">
        <v>0</v>
      </c>
      <c r="F78" s="244" t="s">
        <v>216</v>
      </c>
    </row>
    <row r="79" spans="1:12" ht="53.25" customHeight="1">
      <c r="A79" s="297">
        <v>4720</v>
      </c>
      <c r="B79" s="83" t="s">
        <v>397</v>
      </c>
      <c r="C79" s="86" t="s">
        <v>216</v>
      </c>
      <c r="D79" s="245">
        <f>E79</f>
        <v>3300</v>
      </c>
      <c r="E79" s="245">
        <f>E81</f>
        <v>3300</v>
      </c>
      <c r="F79" s="244" t="s">
        <v>216</v>
      </c>
    </row>
    <row r="80" spans="1:12" ht="14.25">
      <c r="A80" s="297"/>
      <c r="B80" s="298" t="s">
        <v>270</v>
      </c>
      <c r="C80" s="78"/>
      <c r="D80" s="245"/>
      <c r="E80" s="245"/>
      <c r="F80" s="244"/>
    </row>
    <row r="81" spans="1:9" ht="14.25">
      <c r="A81" s="297">
        <v>4723</v>
      </c>
      <c r="B81" s="82" t="s">
        <v>3</v>
      </c>
      <c r="C81" s="79" t="s">
        <v>83</v>
      </c>
      <c r="D81" s="245">
        <f>E81</f>
        <v>3300</v>
      </c>
      <c r="E81" s="245">
        <v>3300</v>
      </c>
      <c r="F81" s="244" t="s">
        <v>216</v>
      </c>
    </row>
    <row r="82" spans="1:9" ht="14.25">
      <c r="A82" s="297">
        <v>4770</v>
      </c>
      <c r="B82" s="83" t="s">
        <v>398</v>
      </c>
      <c r="C82" s="78" t="s">
        <v>215</v>
      </c>
      <c r="D82" s="245">
        <f>D84</f>
        <v>1056332.3</v>
      </c>
      <c r="E82" s="245">
        <f>E84</f>
        <v>1056332.3</v>
      </c>
      <c r="F82" s="244"/>
    </row>
    <row r="83" spans="1:9" ht="14.25">
      <c r="A83" s="297"/>
      <c r="B83" s="298" t="s">
        <v>270</v>
      </c>
      <c r="C83" s="78"/>
      <c r="D83" s="245"/>
      <c r="E83" s="245"/>
      <c r="F83" s="244"/>
    </row>
    <row r="84" spans="1:9" ht="14.25">
      <c r="A84" s="297">
        <v>4771</v>
      </c>
      <c r="B84" s="82" t="s">
        <v>4</v>
      </c>
      <c r="C84" s="79" t="s">
        <v>198</v>
      </c>
      <c r="D84" s="245">
        <f>E84</f>
        <v>1056332.3</v>
      </c>
      <c r="E84" s="245">
        <v>1056332.3</v>
      </c>
      <c r="F84" s="244"/>
    </row>
    <row r="85" spans="1:9" ht="45" customHeight="1">
      <c r="A85" s="297">
        <v>4772</v>
      </c>
      <c r="B85" s="82" t="s">
        <v>5</v>
      </c>
      <c r="C85" s="78" t="s">
        <v>215</v>
      </c>
      <c r="D85" s="245"/>
      <c r="E85" s="245"/>
      <c r="F85" s="244"/>
    </row>
    <row r="86" spans="1:9" s="28" customFormat="1" ht="48" customHeight="1">
      <c r="A86" s="297">
        <v>5000</v>
      </c>
      <c r="B86" s="217" t="s">
        <v>399</v>
      </c>
      <c r="C86" s="78" t="s">
        <v>215</v>
      </c>
      <c r="D86" s="245">
        <f>F86</f>
        <v>605904.6</v>
      </c>
      <c r="E86" s="245" t="s">
        <v>216</v>
      </c>
      <c r="F86" s="244">
        <f>F88</f>
        <v>605904.6</v>
      </c>
    </row>
    <row r="87" spans="1:9" ht="14.25">
      <c r="A87" s="300"/>
      <c r="B87" s="298" t="s">
        <v>224</v>
      </c>
      <c r="C87" s="74"/>
      <c r="D87" s="245"/>
      <c r="E87" s="245"/>
      <c r="F87" s="244"/>
    </row>
    <row r="88" spans="1:9" ht="27">
      <c r="A88" s="297">
        <v>5100</v>
      </c>
      <c r="B88" s="85" t="s">
        <v>400</v>
      </c>
      <c r="C88" s="78" t="s">
        <v>215</v>
      </c>
      <c r="D88" s="245">
        <f>F88</f>
        <v>605904.6</v>
      </c>
      <c r="E88" s="245" t="s">
        <v>216</v>
      </c>
      <c r="F88" s="244">
        <f>F90+F94+F97</f>
        <v>605904.6</v>
      </c>
    </row>
    <row r="89" spans="1:9" ht="14.25">
      <c r="A89" s="300"/>
      <c r="B89" s="298" t="s">
        <v>224</v>
      </c>
      <c r="C89" s="74"/>
      <c r="D89" s="245"/>
      <c r="E89" s="245"/>
      <c r="F89" s="244"/>
    </row>
    <row r="90" spans="1:9" ht="27">
      <c r="A90" s="297">
        <v>5110</v>
      </c>
      <c r="B90" s="83" t="s">
        <v>401</v>
      </c>
      <c r="C90" s="78" t="s">
        <v>215</v>
      </c>
      <c r="D90" s="245">
        <f>F90</f>
        <v>600906.6</v>
      </c>
      <c r="E90" s="245" t="s">
        <v>216</v>
      </c>
      <c r="F90" s="244">
        <f>F92+F93</f>
        <v>600906.6</v>
      </c>
    </row>
    <row r="91" spans="1:9" ht="14.25">
      <c r="A91" s="297"/>
      <c r="B91" s="298" t="s">
        <v>270</v>
      </c>
      <c r="C91" s="78"/>
      <c r="D91" s="245"/>
      <c r="E91" s="245"/>
      <c r="F91" s="244"/>
    </row>
    <row r="92" spans="1:9" ht="14.25">
      <c r="A92" s="297">
        <v>5112</v>
      </c>
      <c r="B92" s="291" t="s">
        <v>459</v>
      </c>
      <c r="C92" s="78" t="s">
        <v>458</v>
      </c>
      <c r="D92" s="245">
        <f>F92</f>
        <v>270000</v>
      </c>
      <c r="E92" s="245"/>
      <c r="F92" s="244">
        <v>270000</v>
      </c>
    </row>
    <row r="93" spans="1:9" ht="14.25">
      <c r="A93" s="297">
        <v>5113</v>
      </c>
      <c r="B93" s="82" t="s">
        <v>6</v>
      </c>
      <c r="C93" s="282" t="s">
        <v>199</v>
      </c>
      <c r="D93" s="245">
        <f>F93</f>
        <v>330906.59999999998</v>
      </c>
      <c r="E93" s="245" t="s">
        <v>216</v>
      </c>
      <c r="F93" s="244">
        <v>330906.59999999998</v>
      </c>
      <c r="I93" s="400"/>
    </row>
    <row r="94" spans="1:9" ht="27">
      <c r="A94" s="297">
        <v>5120</v>
      </c>
      <c r="B94" s="415" t="s">
        <v>568</v>
      </c>
      <c r="C94" s="78" t="s">
        <v>215</v>
      </c>
      <c r="D94" s="245">
        <f>F94</f>
        <v>3000</v>
      </c>
      <c r="E94" s="245"/>
      <c r="F94" s="244">
        <f>F96</f>
        <v>3000</v>
      </c>
      <c r="I94" s="400"/>
    </row>
    <row r="95" spans="1:9" ht="14.25">
      <c r="A95" s="297"/>
      <c r="B95" s="456" t="s">
        <v>270</v>
      </c>
      <c r="C95" s="78"/>
      <c r="D95" s="245"/>
      <c r="E95" s="245"/>
      <c r="F95" s="244"/>
      <c r="I95" s="400"/>
    </row>
    <row r="96" spans="1:9" ht="14.25">
      <c r="A96" s="297">
        <v>5122</v>
      </c>
      <c r="B96" s="457" t="s">
        <v>569</v>
      </c>
      <c r="C96" s="78" t="s">
        <v>566</v>
      </c>
      <c r="D96" s="245">
        <f>F96</f>
        <v>3000</v>
      </c>
      <c r="E96" s="245"/>
      <c r="F96" s="244">
        <v>3000</v>
      </c>
      <c r="I96" s="400"/>
    </row>
    <row r="97" spans="1:7" ht="28.5" customHeight="1">
      <c r="A97" s="297">
        <v>5130</v>
      </c>
      <c r="B97" s="83" t="s">
        <v>405</v>
      </c>
      <c r="C97" s="78" t="s">
        <v>215</v>
      </c>
      <c r="D97" s="245">
        <f>F97</f>
        <v>1998</v>
      </c>
      <c r="E97" s="245" t="s">
        <v>216</v>
      </c>
      <c r="F97" s="244">
        <f>F98+F99</f>
        <v>1998</v>
      </c>
    </row>
    <row r="98" spans="1:7" ht="17.25" customHeight="1">
      <c r="A98" s="297">
        <v>5131</v>
      </c>
      <c r="B98" s="419" t="s">
        <v>546</v>
      </c>
      <c r="C98" s="282" t="s">
        <v>547</v>
      </c>
      <c r="D98" s="245">
        <f>F98</f>
        <v>1700</v>
      </c>
      <c r="E98" s="245" t="s">
        <v>216</v>
      </c>
      <c r="F98" s="244">
        <v>1700</v>
      </c>
    </row>
    <row r="99" spans="1:7" ht="17.25" customHeight="1">
      <c r="A99" s="297">
        <v>5132</v>
      </c>
      <c r="B99" s="458" t="s">
        <v>570</v>
      </c>
      <c r="C99" s="282" t="s">
        <v>567</v>
      </c>
      <c r="D99" s="245">
        <f>F99</f>
        <v>298</v>
      </c>
      <c r="E99" s="245"/>
      <c r="F99" s="244">
        <v>298</v>
      </c>
    </row>
    <row r="100" spans="1:7" s="24" customFormat="1" ht="55.5" customHeight="1">
      <c r="A100" s="302" t="s">
        <v>320</v>
      </c>
      <c r="B100" s="218" t="s">
        <v>404</v>
      </c>
      <c r="C100" s="219" t="s">
        <v>215</v>
      </c>
      <c r="D100" s="245">
        <f>F100</f>
        <v>-102500</v>
      </c>
      <c r="E100" s="245" t="s">
        <v>214</v>
      </c>
      <c r="F100" s="244">
        <f>F101+F103</f>
        <v>-102500</v>
      </c>
    </row>
    <row r="101" spans="1:7" s="1" customFormat="1" ht="28.5">
      <c r="A101" s="303" t="s">
        <v>321</v>
      </c>
      <c r="B101" s="90" t="s">
        <v>402</v>
      </c>
      <c r="C101" s="87" t="s">
        <v>215</v>
      </c>
      <c r="D101" s="245">
        <f>D102</f>
        <v>-2500</v>
      </c>
      <c r="E101" s="245" t="s">
        <v>214</v>
      </c>
      <c r="F101" s="244">
        <f>F102</f>
        <v>-2500</v>
      </c>
    </row>
    <row r="102" spans="1:7" s="1" customFormat="1" ht="21.75" customHeight="1">
      <c r="A102" s="303" t="s">
        <v>322</v>
      </c>
      <c r="B102" s="313" t="s">
        <v>277</v>
      </c>
      <c r="C102" s="89" t="s">
        <v>61</v>
      </c>
      <c r="D102" s="245">
        <f>F102</f>
        <v>-2500</v>
      </c>
      <c r="E102" s="245" t="s">
        <v>214</v>
      </c>
      <c r="F102" s="244">
        <v>-2500</v>
      </c>
    </row>
    <row r="103" spans="1:7" s="1" customFormat="1" ht="28.5">
      <c r="A103" s="304" t="s">
        <v>323</v>
      </c>
      <c r="B103" s="90" t="s">
        <v>403</v>
      </c>
      <c r="C103" s="87" t="s">
        <v>215</v>
      </c>
      <c r="D103" s="245">
        <f>D104</f>
        <v>-100000</v>
      </c>
      <c r="E103" s="245" t="s">
        <v>214</v>
      </c>
      <c r="F103" s="244">
        <f>F104</f>
        <v>-100000</v>
      </c>
    </row>
    <row r="104" spans="1:7" s="1" customFormat="1" ht="17.25" customHeight="1" thickBot="1">
      <c r="A104" s="306" t="s">
        <v>324</v>
      </c>
      <c r="B104" s="307" t="s">
        <v>278</v>
      </c>
      <c r="C104" s="308" t="s">
        <v>62</v>
      </c>
      <c r="D104" s="309">
        <f>F104</f>
        <v>-100000</v>
      </c>
      <c r="E104" s="309" t="s">
        <v>214</v>
      </c>
      <c r="F104" s="310">
        <v>-100000</v>
      </c>
    </row>
    <row r="105" spans="1:7" s="13" customFormat="1" ht="12.75" customHeight="1">
      <c r="C105" s="21"/>
    </row>
    <row r="106" spans="1:7" s="102" customFormat="1" ht="20.25" customHeight="1">
      <c r="A106" s="479" t="s">
        <v>562</v>
      </c>
      <c r="B106" s="479"/>
      <c r="C106" s="479"/>
      <c r="D106" s="479"/>
      <c r="E106" s="479"/>
      <c r="F106" s="479"/>
      <c r="G106" s="479"/>
    </row>
    <row r="107" spans="1:7" s="13" customFormat="1">
      <c r="C107" s="21"/>
    </row>
    <row r="108" spans="1:7" s="13" customFormat="1">
      <c r="C108" s="21"/>
    </row>
    <row r="109" spans="1:7" s="13" customFormat="1">
      <c r="C109" s="21"/>
    </row>
    <row r="110" spans="1:7" s="13" customFormat="1">
      <c r="C110" s="21"/>
    </row>
    <row r="111" spans="1:7" s="13" customFormat="1">
      <c r="C111" s="21"/>
    </row>
    <row r="112" spans="1:7" s="13" customFormat="1">
      <c r="C112" s="21"/>
    </row>
    <row r="113" spans="3:3" s="13" customFormat="1">
      <c r="C113" s="21"/>
    </row>
    <row r="114" spans="3:3" s="13" customFormat="1">
      <c r="C114" s="21"/>
    </row>
    <row r="115" spans="3:3" s="13" customFormat="1">
      <c r="C115" s="21"/>
    </row>
    <row r="116" spans="3:3" s="13" customFormat="1">
      <c r="C116" s="21"/>
    </row>
    <row r="117" spans="3:3" s="13" customFormat="1">
      <c r="C117" s="21"/>
    </row>
    <row r="118" spans="3:3" s="13" customFormat="1">
      <c r="C118" s="21"/>
    </row>
    <row r="119" spans="3:3" s="13" customFormat="1">
      <c r="C119" s="21"/>
    </row>
    <row r="120" spans="3:3" s="13" customFormat="1">
      <c r="C120" s="21"/>
    </row>
    <row r="121" spans="3:3" s="13" customFormat="1">
      <c r="C121" s="21"/>
    </row>
    <row r="122" spans="3:3" s="13" customFormat="1">
      <c r="C122" s="21"/>
    </row>
    <row r="123" spans="3:3" s="13" customFormat="1">
      <c r="C123" s="21"/>
    </row>
    <row r="124" spans="3:3" s="13" customFormat="1">
      <c r="C124" s="21"/>
    </row>
    <row r="125" spans="3:3" s="13" customFormat="1">
      <c r="C125" s="21"/>
    </row>
    <row r="126" spans="3:3" s="13" customFormat="1">
      <c r="C126" s="21"/>
    </row>
    <row r="127" spans="3:3" s="13" customFormat="1">
      <c r="C127" s="21"/>
    </row>
    <row r="128" spans="3:3" s="13" customFormat="1">
      <c r="C128" s="21"/>
    </row>
    <row r="129" spans="3:3" s="13" customFormat="1">
      <c r="C129" s="21"/>
    </row>
    <row r="130" spans="3:3" s="13" customFormat="1">
      <c r="C130" s="21"/>
    </row>
    <row r="131" spans="3:3" s="13" customFormat="1">
      <c r="C131" s="21"/>
    </row>
    <row r="132" spans="3:3" s="13" customFormat="1">
      <c r="C132" s="21"/>
    </row>
    <row r="133" spans="3:3" s="13" customFormat="1">
      <c r="C133" s="21"/>
    </row>
    <row r="134" spans="3:3" s="13" customFormat="1">
      <c r="C134" s="21"/>
    </row>
    <row r="135" spans="3:3" s="13" customFormat="1">
      <c r="C135" s="21"/>
    </row>
    <row r="136" spans="3:3" s="13" customFormat="1">
      <c r="C136" s="21"/>
    </row>
    <row r="137" spans="3:3" s="13" customFormat="1">
      <c r="C137" s="21"/>
    </row>
    <row r="138" spans="3:3" s="13" customFormat="1">
      <c r="C138" s="21"/>
    </row>
    <row r="139" spans="3:3" s="13" customFormat="1">
      <c r="C139" s="21"/>
    </row>
    <row r="140" spans="3:3" s="13" customFormat="1">
      <c r="C140" s="21"/>
    </row>
    <row r="141" spans="3:3" s="13" customFormat="1">
      <c r="C141" s="21"/>
    </row>
    <row r="142" spans="3:3" s="13" customFormat="1">
      <c r="C142" s="21"/>
    </row>
    <row r="143" spans="3:3" s="13" customFormat="1">
      <c r="C143" s="21"/>
    </row>
    <row r="144" spans="3:3" s="13" customFormat="1">
      <c r="C144" s="21"/>
    </row>
    <row r="145" spans="3:3" s="13" customFormat="1">
      <c r="C145" s="21"/>
    </row>
    <row r="146" spans="3:3" s="13" customFormat="1">
      <c r="C146" s="21"/>
    </row>
    <row r="147" spans="3:3" s="13" customFormat="1">
      <c r="C147" s="21"/>
    </row>
    <row r="148" spans="3:3" s="13" customFormat="1">
      <c r="C148" s="21"/>
    </row>
    <row r="149" spans="3:3" s="13" customFormat="1">
      <c r="C149" s="21"/>
    </row>
    <row r="150" spans="3:3" s="13" customFormat="1">
      <c r="C150" s="21"/>
    </row>
    <row r="151" spans="3:3" s="13" customFormat="1">
      <c r="C151" s="21"/>
    </row>
    <row r="152" spans="3:3" s="13" customFormat="1">
      <c r="C152" s="21"/>
    </row>
    <row r="153" spans="3:3" s="13" customFormat="1">
      <c r="C153" s="21"/>
    </row>
    <row r="154" spans="3:3" s="13" customFormat="1">
      <c r="C154" s="21"/>
    </row>
    <row r="155" spans="3:3" s="13" customFormat="1">
      <c r="C155" s="21"/>
    </row>
    <row r="156" spans="3:3" s="13" customFormat="1">
      <c r="C156" s="21"/>
    </row>
    <row r="157" spans="3:3" s="13" customFormat="1">
      <c r="C157" s="21"/>
    </row>
    <row r="158" spans="3:3" s="13" customFormat="1">
      <c r="C158" s="21"/>
    </row>
    <row r="159" spans="3:3" s="13" customFormat="1">
      <c r="C159" s="21"/>
    </row>
    <row r="160" spans="3:3" s="13" customFormat="1">
      <c r="C160" s="21"/>
    </row>
    <row r="161" spans="3:3" s="13" customFormat="1">
      <c r="C161" s="21"/>
    </row>
    <row r="162" spans="3:3" s="13" customFormat="1">
      <c r="C162" s="21"/>
    </row>
    <row r="163" spans="3:3" s="13" customFormat="1">
      <c r="C163" s="21"/>
    </row>
    <row r="164" spans="3:3" s="13" customFormat="1">
      <c r="C164" s="21"/>
    </row>
    <row r="165" spans="3:3" s="13" customFormat="1">
      <c r="C165" s="21"/>
    </row>
    <row r="166" spans="3:3" s="13" customFormat="1">
      <c r="C166" s="21"/>
    </row>
    <row r="167" spans="3:3" s="13" customFormat="1">
      <c r="C167" s="21"/>
    </row>
    <row r="168" spans="3:3" s="13" customFormat="1">
      <c r="C168" s="21"/>
    </row>
    <row r="169" spans="3:3" s="13" customFormat="1">
      <c r="C169" s="21"/>
    </row>
    <row r="170" spans="3:3" s="13" customFormat="1">
      <c r="C170" s="21"/>
    </row>
    <row r="171" spans="3:3" s="13" customFormat="1">
      <c r="C171" s="21"/>
    </row>
    <row r="172" spans="3:3" s="13" customFormat="1">
      <c r="C172" s="21"/>
    </row>
    <row r="173" spans="3:3" s="13" customFormat="1">
      <c r="C173" s="21"/>
    </row>
    <row r="174" spans="3:3" s="13" customFormat="1">
      <c r="C174" s="21"/>
    </row>
    <row r="175" spans="3:3" s="13" customFormat="1">
      <c r="C175" s="21"/>
    </row>
    <row r="176" spans="3:3" s="13" customFormat="1">
      <c r="C176" s="21"/>
    </row>
    <row r="177" spans="3:3" s="13" customFormat="1">
      <c r="C177" s="21"/>
    </row>
    <row r="178" spans="3:3" s="13" customFormat="1">
      <c r="C178" s="21"/>
    </row>
    <row r="179" spans="3:3" s="13" customFormat="1">
      <c r="C179" s="21"/>
    </row>
    <row r="180" spans="3:3" s="13" customFormat="1">
      <c r="C180" s="21"/>
    </row>
    <row r="181" spans="3:3" s="13" customFormat="1">
      <c r="C181" s="21"/>
    </row>
    <row r="182" spans="3:3" s="13" customFormat="1">
      <c r="C182" s="21"/>
    </row>
    <row r="183" spans="3:3" s="13" customFormat="1">
      <c r="C183" s="21"/>
    </row>
    <row r="184" spans="3:3" s="13" customFormat="1">
      <c r="C184" s="21"/>
    </row>
    <row r="185" spans="3:3" s="13" customFormat="1">
      <c r="C185" s="21"/>
    </row>
    <row r="186" spans="3:3" s="13" customFormat="1">
      <c r="C186" s="21"/>
    </row>
    <row r="187" spans="3:3" s="13" customFormat="1">
      <c r="C187" s="21"/>
    </row>
    <row r="188" spans="3:3" s="13" customFormat="1">
      <c r="C188" s="21"/>
    </row>
    <row r="189" spans="3:3" s="13" customFormat="1">
      <c r="C189" s="21"/>
    </row>
    <row r="190" spans="3:3" s="13" customFormat="1">
      <c r="C190" s="21"/>
    </row>
    <row r="191" spans="3:3" s="13" customFormat="1">
      <c r="C191" s="21"/>
    </row>
    <row r="192" spans="3:3" s="13" customFormat="1">
      <c r="C192" s="21"/>
    </row>
    <row r="193" spans="3:3" s="13" customFormat="1">
      <c r="C193" s="21"/>
    </row>
    <row r="194" spans="3:3" s="13" customFormat="1">
      <c r="C194" s="21"/>
    </row>
    <row r="195" spans="3:3" s="13" customFormat="1">
      <c r="C195" s="21"/>
    </row>
    <row r="196" spans="3:3" s="13" customFormat="1">
      <c r="C196" s="21"/>
    </row>
    <row r="197" spans="3:3" s="13" customFormat="1">
      <c r="C197" s="21"/>
    </row>
    <row r="198" spans="3:3" s="13" customFormat="1">
      <c r="C198" s="21"/>
    </row>
    <row r="199" spans="3:3" s="13" customFormat="1">
      <c r="C199" s="21"/>
    </row>
    <row r="200" spans="3:3" s="13" customFormat="1">
      <c r="C200" s="21"/>
    </row>
    <row r="201" spans="3:3" s="13" customFormat="1">
      <c r="C201" s="21"/>
    </row>
    <row r="202" spans="3:3" s="13" customFormat="1">
      <c r="C202" s="21"/>
    </row>
    <row r="203" spans="3:3" s="13" customFormat="1">
      <c r="C203" s="21"/>
    </row>
    <row r="204" spans="3:3" s="13" customFormat="1">
      <c r="C204" s="21"/>
    </row>
    <row r="205" spans="3:3" s="13" customFormat="1">
      <c r="C205" s="21"/>
    </row>
    <row r="206" spans="3:3" s="13" customFormat="1">
      <c r="C206" s="21"/>
    </row>
    <row r="207" spans="3:3" s="13" customFormat="1">
      <c r="C207" s="21"/>
    </row>
    <row r="208" spans="3:3" s="13" customFormat="1">
      <c r="C208" s="21"/>
    </row>
    <row r="209" spans="3:3" s="13" customFormat="1">
      <c r="C209" s="21"/>
    </row>
    <row r="210" spans="3:3" s="13" customFormat="1">
      <c r="C210" s="21"/>
    </row>
    <row r="211" spans="3:3" s="13" customFormat="1">
      <c r="C211" s="21"/>
    </row>
    <row r="212" spans="3:3" s="13" customFormat="1">
      <c r="C212" s="21"/>
    </row>
    <row r="213" spans="3:3" s="13" customFormat="1">
      <c r="C213" s="21"/>
    </row>
    <row r="214" spans="3:3" s="13" customFormat="1">
      <c r="C214" s="21"/>
    </row>
    <row r="215" spans="3:3" s="13" customFormat="1">
      <c r="C215" s="21"/>
    </row>
    <row r="216" spans="3:3" s="13" customFormat="1">
      <c r="C216" s="21"/>
    </row>
    <row r="217" spans="3:3" s="13" customFormat="1">
      <c r="C217" s="21"/>
    </row>
    <row r="218" spans="3:3" s="13" customFormat="1">
      <c r="C218" s="21"/>
    </row>
    <row r="219" spans="3:3" s="13" customFormat="1">
      <c r="C219" s="21"/>
    </row>
    <row r="220" spans="3:3" s="13" customFormat="1">
      <c r="C220" s="21"/>
    </row>
    <row r="221" spans="3:3" s="13" customFormat="1">
      <c r="C221" s="21"/>
    </row>
    <row r="222" spans="3:3" s="13" customFormat="1">
      <c r="C222" s="21"/>
    </row>
    <row r="223" spans="3:3" s="13" customFormat="1">
      <c r="C223" s="21"/>
    </row>
    <row r="224" spans="3:3" s="13" customFormat="1">
      <c r="C224" s="21"/>
    </row>
    <row r="225" spans="3:3" s="13" customFormat="1">
      <c r="C225" s="21"/>
    </row>
    <row r="226" spans="3:3" s="13" customFormat="1">
      <c r="C226" s="21"/>
    </row>
    <row r="227" spans="3:3" s="13" customFormat="1">
      <c r="C227" s="21"/>
    </row>
    <row r="228" spans="3:3" s="13" customFormat="1">
      <c r="C228" s="21"/>
    </row>
    <row r="229" spans="3:3" s="13" customFormat="1">
      <c r="C229" s="21"/>
    </row>
    <row r="230" spans="3:3" s="13" customFormat="1">
      <c r="C230" s="21"/>
    </row>
    <row r="231" spans="3:3" s="13" customFormat="1">
      <c r="C231" s="21"/>
    </row>
  </sheetData>
  <mergeCells count="9">
    <mergeCell ref="B3:F3"/>
    <mergeCell ref="D1:F1"/>
    <mergeCell ref="D2:F2"/>
    <mergeCell ref="D4:F4"/>
    <mergeCell ref="A106:G106"/>
    <mergeCell ref="A5:F5"/>
    <mergeCell ref="A7:A8"/>
    <mergeCell ref="D7:D8"/>
    <mergeCell ref="E7:F7"/>
  </mergeCells>
  <phoneticPr fontId="5" type="noConversion"/>
  <pageMargins left="0.31496062992125984" right="0.23622047244094491" top="0.39370078740157483" bottom="0.39370078740157483" header="0.15748031496062992" footer="0.15748031496062992"/>
  <pageSetup firstPageNumber="1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workbookViewId="0">
      <selection activeCell="L22" sqref="L22"/>
    </sheetView>
  </sheetViews>
  <sheetFormatPr defaultColWidth="9.140625" defaultRowHeight="12.75"/>
  <cols>
    <col min="1" max="1" width="6.140625" style="1" customWidth="1"/>
    <col min="2" max="2" width="37.85546875" style="1" customWidth="1"/>
    <col min="3" max="3" width="14.28515625" style="1" customWidth="1"/>
    <col min="4" max="4" width="14.42578125" style="1" customWidth="1"/>
    <col min="5" max="5" width="13.7109375" style="1" customWidth="1"/>
    <col min="6" max="6" width="11.140625" style="1" customWidth="1"/>
    <col min="7" max="16384" width="9.140625" style="1"/>
  </cols>
  <sheetData>
    <row r="1" spans="1:9" ht="14.25">
      <c r="C1" s="498" t="s">
        <v>576</v>
      </c>
      <c r="D1" s="498"/>
      <c r="E1" s="498"/>
    </row>
    <row r="2" spans="1:9" ht="14.25">
      <c r="C2" s="498" t="s">
        <v>358</v>
      </c>
      <c r="D2" s="498"/>
      <c r="E2" s="498"/>
    </row>
    <row r="3" spans="1:9" ht="14.25">
      <c r="B3" s="485" t="s">
        <v>584</v>
      </c>
      <c r="C3" s="485"/>
      <c r="D3" s="485"/>
      <c r="E3" s="485"/>
      <c r="F3" s="485"/>
    </row>
    <row r="4" spans="1:9">
      <c r="C4" s="527"/>
      <c r="D4" s="527"/>
      <c r="E4" s="527"/>
    </row>
    <row r="5" spans="1:9" s="62" customFormat="1" ht="30" customHeight="1"/>
    <row r="6" spans="1:9" s="62" customFormat="1" ht="13.5">
      <c r="I6" s="277"/>
    </row>
    <row r="7" spans="1:9" s="62" customFormat="1" ht="37.5" customHeight="1">
      <c r="A7" s="514" t="s">
        <v>44</v>
      </c>
      <c r="B7" s="514"/>
      <c r="C7" s="514"/>
      <c r="D7" s="514"/>
      <c r="E7" s="514"/>
    </row>
    <row r="8" spans="1:9" s="62" customFormat="1" ht="8.25" customHeight="1">
      <c r="A8" s="69" t="s">
        <v>18</v>
      </c>
      <c r="B8" s="69"/>
      <c r="C8" s="69"/>
      <c r="D8" s="69"/>
    </row>
    <row r="9" spans="1:9" s="62" customFormat="1" ht="14.25" thickBot="1">
      <c r="E9" s="38" t="s">
        <v>260</v>
      </c>
    </row>
    <row r="10" spans="1:9" s="62" customFormat="1" ht="30" customHeight="1" thickBot="1">
      <c r="A10" s="519" t="s">
        <v>19</v>
      </c>
      <c r="B10" s="519"/>
      <c r="C10" s="530" t="s">
        <v>45</v>
      </c>
      <c r="D10" s="532" t="s">
        <v>268</v>
      </c>
      <c r="E10" s="533"/>
    </row>
    <row r="11" spans="1:9" s="62" customFormat="1" ht="29.25" thickBot="1">
      <c r="A11" s="520"/>
      <c r="B11" s="520"/>
      <c r="C11" s="531"/>
      <c r="D11" s="311" t="s">
        <v>46</v>
      </c>
      <c r="E11" s="311" t="s">
        <v>47</v>
      </c>
    </row>
    <row r="12" spans="1:9" s="62" customFormat="1" ht="14.25" thickBot="1">
      <c r="A12" s="64">
        <v>1</v>
      </c>
      <c r="B12" s="64">
        <v>2</v>
      </c>
      <c r="C12" s="64">
        <v>3</v>
      </c>
      <c r="D12" s="64">
        <v>4</v>
      </c>
      <c r="E12" s="64">
        <v>5</v>
      </c>
    </row>
    <row r="13" spans="1:9" s="62" customFormat="1" ht="35.25" customHeight="1" thickBot="1">
      <c r="A13" s="70">
        <v>8000</v>
      </c>
      <c r="B13" s="71" t="s">
        <v>48</v>
      </c>
      <c r="C13" s="263">
        <f>D13+E13</f>
        <v>0</v>
      </c>
      <c r="D13" s="158">
        <v>0</v>
      </c>
      <c r="E13" s="221">
        <v>0</v>
      </c>
    </row>
    <row r="15" spans="1:9" s="102" customFormat="1" ht="20.25" customHeight="1">
      <c r="A15" s="479" t="s">
        <v>563</v>
      </c>
      <c r="B15" s="479"/>
      <c r="C15" s="479"/>
      <c r="D15" s="479"/>
      <c r="E15" s="479"/>
      <c r="F15" s="479"/>
      <c r="G15" s="251"/>
    </row>
    <row r="16" spans="1:9" s="102" customFormat="1" ht="54" customHeight="1">
      <c r="A16" s="251"/>
      <c r="B16" s="251"/>
      <c r="C16" s="251"/>
      <c r="D16" s="251"/>
      <c r="E16" s="251"/>
      <c r="F16" s="251"/>
      <c r="G16" s="251"/>
    </row>
    <row r="17" spans="1:8" s="102" customFormat="1" ht="9.75" customHeight="1">
      <c r="A17" s="251"/>
      <c r="B17" s="251"/>
      <c r="C17" s="251"/>
      <c r="D17" s="251"/>
      <c r="E17" s="251"/>
      <c r="F17" s="251"/>
      <c r="G17" s="251"/>
    </row>
    <row r="18" spans="1:8" ht="18" customHeight="1">
      <c r="C18" s="498" t="s">
        <v>577</v>
      </c>
      <c r="D18" s="498"/>
      <c r="E18" s="498"/>
      <c r="F18" s="498"/>
    </row>
    <row r="19" spans="1:8" ht="13.5" customHeight="1">
      <c r="C19" s="498" t="s">
        <v>358</v>
      </c>
      <c r="D19" s="498"/>
      <c r="E19" s="498"/>
      <c r="F19" s="498"/>
    </row>
    <row r="20" spans="1:8" ht="13.5" customHeight="1">
      <c r="C20" s="537" t="s">
        <v>585</v>
      </c>
      <c r="D20" s="537"/>
      <c r="E20" s="537"/>
      <c r="F20" s="537"/>
      <c r="G20" s="537"/>
    </row>
    <row r="21" spans="1:8" ht="16.5" customHeight="1">
      <c r="C21" s="524"/>
      <c r="D21" s="524"/>
      <c r="E21" s="524"/>
      <c r="F21" s="3"/>
    </row>
    <row r="22" spans="1:8" ht="9" customHeight="1">
      <c r="B22" s="2"/>
    </row>
    <row r="23" spans="1:8" ht="34.5" customHeight="1">
      <c r="A23" s="514" t="s">
        <v>551</v>
      </c>
      <c r="B23" s="514"/>
      <c r="C23" s="514"/>
      <c r="D23" s="514"/>
      <c r="E23" s="514"/>
      <c r="F23" s="514"/>
    </row>
    <row r="24" spans="1:8" ht="14.25" customHeight="1">
      <c r="A24" s="69" t="s">
        <v>77</v>
      </c>
      <c r="B24" s="62"/>
      <c r="C24" s="62"/>
      <c r="D24" s="62"/>
      <c r="E24" s="62"/>
      <c r="F24" s="62"/>
    </row>
    <row r="25" spans="1:8" ht="14.25" customHeight="1" thickBot="1">
      <c r="A25" s="62"/>
      <c r="B25" s="62"/>
      <c r="C25" s="62"/>
      <c r="D25" s="62"/>
      <c r="E25" s="178" t="s">
        <v>260</v>
      </c>
      <c r="F25" s="62"/>
    </row>
    <row r="26" spans="1:8" ht="30" customHeight="1">
      <c r="A26" s="535" t="s">
        <v>19</v>
      </c>
      <c r="B26" s="523" t="s">
        <v>219</v>
      </c>
      <c r="C26" s="523"/>
      <c r="D26" s="528" t="s">
        <v>221</v>
      </c>
      <c r="E26" s="521" t="s">
        <v>268</v>
      </c>
      <c r="F26" s="522"/>
    </row>
    <row r="27" spans="1:8" ht="27">
      <c r="A27" s="536"/>
      <c r="B27" s="179" t="s">
        <v>220</v>
      </c>
      <c r="C27" s="78" t="s">
        <v>325</v>
      </c>
      <c r="D27" s="529"/>
      <c r="E27" s="81" t="s">
        <v>222</v>
      </c>
      <c r="F27" s="199" t="s">
        <v>223</v>
      </c>
    </row>
    <row r="28" spans="1:8" ht="13.5">
      <c r="A28" s="200">
        <v>1</v>
      </c>
      <c r="B28" s="180">
        <v>2</v>
      </c>
      <c r="C28" s="180">
        <v>3</v>
      </c>
      <c r="D28" s="180">
        <v>4</v>
      </c>
      <c r="E28" s="180">
        <v>5</v>
      </c>
      <c r="F28" s="201">
        <v>6</v>
      </c>
    </row>
    <row r="29" spans="1:8" s="3" customFormat="1" ht="40.5">
      <c r="A29" s="202">
        <v>8010</v>
      </c>
      <c r="B29" s="181" t="s">
        <v>52</v>
      </c>
      <c r="C29" s="88"/>
      <c r="D29" s="245">
        <f>E29+F29</f>
        <v>0</v>
      </c>
      <c r="E29" s="124" t="s">
        <v>526</v>
      </c>
      <c r="F29" s="125" t="s">
        <v>526</v>
      </c>
      <c r="H29" s="159"/>
    </row>
    <row r="30" spans="1:8" s="3" customFormat="1" ht="14.25">
      <c r="A30" s="202"/>
      <c r="B30" s="182" t="s">
        <v>268</v>
      </c>
      <c r="C30" s="88"/>
      <c r="D30" s="86"/>
      <c r="E30" s="207"/>
      <c r="F30" s="208"/>
    </row>
    <row r="31" spans="1:8" ht="40.5">
      <c r="A31" s="202">
        <v>8100</v>
      </c>
      <c r="B31" s="181" t="s">
        <v>53</v>
      </c>
      <c r="C31" s="75"/>
      <c r="D31" s="139"/>
      <c r="E31" s="139"/>
      <c r="F31" s="209"/>
    </row>
    <row r="32" spans="1:8" ht="13.5">
      <c r="A32" s="202"/>
      <c r="B32" s="183" t="s">
        <v>268</v>
      </c>
      <c r="C32" s="75"/>
      <c r="D32" s="139"/>
      <c r="E32" s="139"/>
      <c r="F32" s="209"/>
    </row>
    <row r="33" spans="1:6" ht="27">
      <c r="A33" s="203">
        <v>8110</v>
      </c>
      <c r="B33" s="184" t="s">
        <v>54</v>
      </c>
      <c r="C33" s="75"/>
      <c r="D33" s="187"/>
      <c r="E33" s="139"/>
      <c r="F33" s="72"/>
    </row>
    <row r="34" spans="1:6" ht="13.5">
      <c r="A34" s="203"/>
      <c r="B34" s="185" t="s">
        <v>268</v>
      </c>
      <c r="C34" s="75"/>
      <c r="D34" s="187"/>
      <c r="E34" s="139"/>
      <c r="F34" s="72"/>
    </row>
    <row r="35" spans="1:6" ht="40.5">
      <c r="A35" s="203">
        <v>8111</v>
      </c>
      <c r="B35" s="186" t="s">
        <v>55</v>
      </c>
      <c r="C35" s="75"/>
      <c r="D35" s="139"/>
      <c r="E35" s="187" t="s">
        <v>60</v>
      </c>
      <c r="F35" s="209"/>
    </row>
    <row r="36" spans="1:6" ht="13.5">
      <c r="A36" s="203"/>
      <c r="B36" s="84" t="s">
        <v>345</v>
      </c>
      <c r="C36" s="75"/>
      <c r="D36" s="139"/>
      <c r="E36" s="187"/>
      <c r="F36" s="209"/>
    </row>
    <row r="37" spans="1:6" ht="13.5">
      <c r="A37" s="203">
        <v>8112</v>
      </c>
      <c r="B37" s="188" t="s">
        <v>38</v>
      </c>
      <c r="C37" s="189" t="s">
        <v>7</v>
      </c>
      <c r="D37" s="139"/>
      <c r="E37" s="187" t="s">
        <v>60</v>
      </c>
      <c r="F37" s="209"/>
    </row>
    <row r="38" spans="1:6" ht="13.5">
      <c r="A38" s="203">
        <v>8113</v>
      </c>
      <c r="B38" s="188" t="s">
        <v>39</v>
      </c>
      <c r="C38" s="189" t="s">
        <v>8</v>
      </c>
      <c r="D38" s="139"/>
      <c r="E38" s="187" t="s">
        <v>60</v>
      </c>
      <c r="F38" s="209"/>
    </row>
    <row r="39" spans="1:6" s="23" customFormat="1" ht="27">
      <c r="A39" s="203">
        <v>8120</v>
      </c>
      <c r="B39" s="186" t="s">
        <v>59</v>
      </c>
      <c r="C39" s="189"/>
      <c r="D39" s="222"/>
      <c r="E39" s="223"/>
      <c r="F39" s="224"/>
    </row>
    <row r="40" spans="1:6" s="23" customFormat="1" ht="13.5">
      <c r="A40" s="203"/>
      <c r="B40" s="84" t="s">
        <v>268</v>
      </c>
      <c r="C40" s="189"/>
      <c r="D40" s="222"/>
      <c r="E40" s="223"/>
      <c r="F40" s="224"/>
    </row>
    <row r="41" spans="1:6" s="23" customFormat="1" ht="13.5">
      <c r="A41" s="203">
        <v>8121</v>
      </c>
      <c r="B41" s="186" t="s">
        <v>56</v>
      </c>
      <c r="C41" s="189"/>
      <c r="D41" s="222"/>
      <c r="E41" s="187" t="s">
        <v>60</v>
      </c>
      <c r="F41" s="224"/>
    </row>
    <row r="42" spans="1:6" s="23" customFormat="1" ht="13.5">
      <c r="A42" s="203"/>
      <c r="B42" s="84" t="s">
        <v>345</v>
      </c>
      <c r="C42" s="189"/>
      <c r="D42" s="222"/>
      <c r="E42" s="223"/>
      <c r="F42" s="224"/>
    </row>
    <row r="43" spans="1:6" s="23" customFormat="1" ht="24.75" customHeight="1">
      <c r="A43" s="202">
        <v>8122</v>
      </c>
      <c r="B43" s="184" t="s">
        <v>57</v>
      </c>
      <c r="C43" s="189" t="s">
        <v>9</v>
      </c>
      <c r="D43" s="222"/>
      <c r="E43" s="187" t="s">
        <v>60</v>
      </c>
      <c r="F43" s="224"/>
    </row>
    <row r="44" spans="1:6" s="23" customFormat="1" ht="13.5">
      <c r="A44" s="202"/>
      <c r="B44" s="190" t="s">
        <v>345</v>
      </c>
      <c r="C44" s="189"/>
      <c r="D44" s="222"/>
      <c r="E44" s="223"/>
      <c r="F44" s="224"/>
    </row>
    <row r="45" spans="1:6" s="23" customFormat="1" ht="13.5">
      <c r="A45" s="202">
        <v>8123</v>
      </c>
      <c r="B45" s="190" t="s">
        <v>49</v>
      </c>
      <c r="C45" s="189"/>
      <c r="D45" s="222"/>
      <c r="E45" s="187" t="s">
        <v>60</v>
      </c>
      <c r="F45" s="224"/>
    </row>
    <row r="46" spans="1:6" s="23" customFormat="1" ht="13.5">
      <c r="A46" s="202">
        <v>8124</v>
      </c>
      <c r="B46" s="190" t="s">
        <v>50</v>
      </c>
      <c r="C46" s="189"/>
      <c r="D46" s="222"/>
      <c r="E46" s="187" t="s">
        <v>60</v>
      </c>
      <c r="F46" s="224"/>
    </row>
    <row r="47" spans="1:6" s="23" customFormat="1" ht="27">
      <c r="A47" s="202">
        <v>8130</v>
      </c>
      <c r="B47" s="184" t="s">
        <v>58</v>
      </c>
      <c r="C47" s="189" t="s">
        <v>10</v>
      </c>
      <c r="D47" s="222"/>
      <c r="E47" s="187" t="s">
        <v>60</v>
      </c>
      <c r="F47" s="224"/>
    </row>
    <row r="48" spans="1:6" s="23" customFormat="1" ht="13.5">
      <c r="A48" s="202"/>
      <c r="B48" s="190" t="s">
        <v>345</v>
      </c>
      <c r="C48" s="189"/>
      <c r="D48" s="222"/>
      <c r="E48" s="223"/>
      <c r="F48" s="224"/>
    </row>
    <row r="49" spans="1:6" s="23" customFormat="1" ht="13.5">
      <c r="A49" s="202">
        <v>8131</v>
      </c>
      <c r="B49" s="190" t="s">
        <v>22</v>
      </c>
      <c r="C49" s="189"/>
      <c r="D49" s="222"/>
      <c r="E49" s="187" t="s">
        <v>60</v>
      </c>
      <c r="F49" s="224"/>
    </row>
    <row r="50" spans="1:6" s="23" customFormat="1" ht="13.5">
      <c r="A50" s="202">
        <v>8132</v>
      </c>
      <c r="B50" s="190" t="s">
        <v>51</v>
      </c>
      <c r="C50" s="189"/>
      <c r="D50" s="222"/>
      <c r="E50" s="187" t="s">
        <v>60</v>
      </c>
      <c r="F50" s="224"/>
    </row>
    <row r="51" spans="1:6" s="23" customFormat="1" ht="27">
      <c r="A51" s="202">
        <v>8140</v>
      </c>
      <c r="B51" s="184" t="s">
        <v>300</v>
      </c>
      <c r="C51" s="189"/>
      <c r="D51" s="222"/>
      <c r="E51" s="223"/>
      <c r="F51" s="224"/>
    </row>
    <row r="52" spans="1:6" s="23" customFormat="1" ht="13.5">
      <c r="A52" s="203"/>
      <c r="B52" s="84" t="s">
        <v>345</v>
      </c>
      <c r="C52" s="189"/>
      <c r="D52" s="222"/>
      <c r="E52" s="223"/>
      <c r="F52" s="224"/>
    </row>
    <row r="53" spans="1:6" s="23" customFormat="1" ht="27">
      <c r="A53" s="202">
        <v>8141</v>
      </c>
      <c r="B53" s="184" t="s">
        <v>301</v>
      </c>
      <c r="C53" s="189" t="s">
        <v>9</v>
      </c>
      <c r="D53" s="222"/>
      <c r="E53" s="223"/>
      <c r="F53" s="224"/>
    </row>
    <row r="54" spans="1:6" s="23" customFormat="1" ht="13.5">
      <c r="A54" s="202"/>
      <c r="B54" s="190" t="s">
        <v>345</v>
      </c>
      <c r="C54" s="79"/>
      <c r="D54" s="222"/>
      <c r="E54" s="223"/>
      <c r="F54" s="224"/>
    </row>
    <row r="55" spans="1:6" s="23" customFormat="1" ht="13.5">
      <c r="A55" s="202">
        <v>8142</v>
      </c>
      <c r="B55" s="190" t="s">
        <v>20</v>
      </c>
      <c r="C55" s="79"/>
      <c r="D55" s="222"/>
      <c r="E55" s="223"/>
      <c r="F55" s="72" t="s">
        <v>60</v>
      </c>
    </row>
    <row r="56" spans="1:6" s="23" customFormat="1" ht="13.5">
      <c r="A56" s="202">
        <v>8143</v>
      </c>
      <c r="B56" s="190" t="s">
        <v>21</v>
      </c>
      <c r="C56" s="79"/>
      <c r="D56" s="222"/>
      <c r="E56" s="223"/>
      <c r="F56" s="224"/>
    </row>
    <row r="57" spans="1:6" s="23" customFormat="1" ht="27">
      <c r="A57" s="202">
        <v>8150</v>
      </c>
      <c r="B57" s="184" t="s">
        <v>302</v>
      </c>
      <c r="C57" s="191" t="s">
        <v>10</v>
      </c>
      <c r="D57" s="222"/>
      <c r="E57" s="223"/>
      <c r="F57" s="224"/>
    </row>
    <row r="58" spans="1:6" s="23" customFormat="1" ht="13.5">
      <c r="A58" s="202"/>
      <c r="B58" s="190" t="s">
        <v>345</v>
      </c>
      <c r="C58" s="191"/>
      <c r="D58" s="222"/>
      <c r="E58" s="223"/>
      <c r="F58" s="224"/>
    </row>
    <row r="59" spans="1:6" s="23" customFormat="1" ht="13.5">
      <c r="A59" s="202">
        <v>8151</v>
      </c>
      <c r="B59" s="190" t="s">
        <v>22</v>
      </c>
      <c r="C59" s="191"/>
      <c r="D59" s="222"/>
      <c r="E59" s="223"/>
      <c r="F59" s="209" t="s">
        <v>217</v>
      </c>
    </row>
    <row r="60" spans="1:6" s="23" customFormat="1" ht="13.5">
      <c r="A60" s="202">
        <v>8152</v>
      </c>
      <c r="B60" s="190" t="s">
        <v>23</v>
      </c>
      <c r="C60" s="191"/>
      <c r="D60" s="222"/>
      <c r="E60" s="223"/>
      <c r="F60" s="224"/>
    </row>
    <row r="61" spans="1:6" s="23" customFormat="1" ht="40.5">
      <c r="A61" s="202">
        <v>8160</v>
      </c>
      <c r="B61" s="184" t="s">
        <v>310</v>
      </c>
      <c r="C61" s="191"/>
      <c r="D61" s="222"/>
      <c r="E61" s="223"/>
      <c r="F61" s="224"/>
    </row>
    <row r="62" spans="1:6" s="23" customFormat="1" ht="13.5">
      <c r="A62" s="202"/>
      <c r="B62" s="192" t="s">
        <v>268</v>
      </c>
      <c r="C62" s="191"/>
      <c r="D62" s="222"/>
      <c r="E62" s="223"/>
      <c r="F62" s="224"/>
    </row>
    <row r="63" spans="1:6" s="3" customFormat="1" ht="40.5">
      <c r="A63" s="202">
        <v>8161</v>
      </c>
      <c r="B63" s="186" t="s">
        <v>303</v>
      </c>
      <c r="C63" s="191"/>
      <c r="D63" s="86"/>
      <c r="E63" s="212" t="s">
        <v>60</v>
      </c>
      <c r="F63" s="208"/>
    </row>
    <row r="64" spans="1:6" s="3" customFormat="1" ht="14.25">
      <c r="A64" s="202"/>
      <c r="B64" s="84" t="s">
        <v>345</v>
      </c>
      <c r="C64" s="191"/>
      <c r="D64" s="86"/>
      <c r="E64" s="212"/>
      <c r="F64" s="208"/>
    </row>
    <row r="65" spans="1:9" ht="40.5">
      <c r="A65" s="202">
        <v>8162</v>
      </c>
      <c r="B65" s="190" t="s">
        <v>24</v>
      </c>
      <c r="C65" s="191" t="s">
        <v>11</v>
      </c>
      <c r="D65" s="139"/>
      <c r="E65" s="187" t="s">
        <v>60</v>
      </c>
      <c r="F65" s="209"/>
    </row>
    <row r="66" spans="1:9" s="3" customFormat="1" ht="121.5">
      <c r="A66" s="203">
        <v>8163</v>
      </c>
      <c r="B66" s="455" t="s">
        <v>25</v>
      </c>
      <c r="C66" s="191" t="s">
        <v>11</v>
      </c>
      <c r="D66" s="86"/>
      <c r="E66" s="212" t="s">
        <v>60</v>
      </c>
      <c r="F66" s="208"/>
    </row>
    <row r="67" spans="1:9" ht="27">
      <c r="A67" s="202">
        <v>8164</v>
      </c>
      <c r="B67" s="190" t="s">
        <v>26</v>
      </c>
      <c r="C67" s="191" t="s">
        <v>12</v>
      </c>
      <c r="D67" s="139"/>
      <c r="E67" s="187" t="s">
        <v>60</v>
      </c>
      <c r="F67" s="209"/>
    </row>
    <row r="68" spans="1:9" s="3" customFormat="1" ht="27">
      <c r="A68" s="202">
        <v>8170</v>
      </c>
      <c r="B68" s="186" t="s">
        <v>304</v>
      </c>
      <c r="C68" s="191"/>
      <c r="D68" s="212"/>
      <c r="E68" s="212"/>
      <c r="F68" s="225"/>
      <c r="I68" s="3" t="s">
        <v>77</v>
      </c>
    </row>
    <row r="69" spans="1:9" s="3" customFormat="1" ht="14.25">
      <c r="A69" s="202"/>
      <c r="B69" s="84" t="s">
        <v>345</v>
      </c>
      <c r="C69" s="191"/>
      <c r="D69" s="212"/>
      <c r="E69" s="212"/>
      <c r="F69" s="225"/>
    </row>
    <row r="70" spans="1:9" ht="40.5">
      <c r="A70" s="202">
        <v>8171</v>
      </c>
      <c r="B70" s="190" t="s">
        <v>27</v>
      </c>
      <c r="C70" s="191" t="s">
        <v>13</v>
      </c>
      <c r="D70" s="139"/>
      <c r="E70" s="187"/>
      <c r="F70" s="209"/>
    </row>
    <row r="71" spans="1:9" ht="13.5">
      <c r="A71" s="202">
        <v>8172</v>
      </c>
      <c r="B71" s="188" t="s">
        <v>28</v>
      </c>
      <c r="C71" s="191" t="s">
        <v>14</v>
      </c>
      <c r="D71" s="139"/>
      <c r="E71" s="187"/>
      <c r="F71" s="209"/>
    </row>
    <row r="72" spans="1:9" s="3" customFormat="1" ht="40.5">
      <c r="A72" s="202">
        <v>8190</v>
      </c>
      <c r="B72" s="193" t="s">
        <v>314</v>
      </c>
      <c r="C72" s="194"/>
      <c r="D72" s="265">
        <f>E72+F72</f>
        <v>0</v>
      </c>
      <c r="E72" s="265">
        <f>E73</f>
        <v>0</v>
      </c>
      <c r="F72" s="409">
        <f>F78</f>
        <v>0</v>
      </c>
    </row>
    <row r="73" spans="1:9" s="3" customFormat="1" ht="13.5">
      <c r="A73" s="202"/>
      <c r="B73" s="84" t="s">
        <v>224</v>
      </c>
      <c r="C73" s="525">
        <v>9320</v>
      </c>
      <c r="D73" s="526">
        <v>0</v>
      </c>
      <c r="E73" s="526">
        <v>0</v>
      </c>
      <c r="F73" s="534" t="s">
        <v>217</v>
      </c>
    </row>
    <row r="74" spans="1:9" ht="27">
      <c r="A74" s="203">
        <v>8191</v>
      </c>
      <c r="B74" s="84" t="s">
        <v>29</v>
      </c>
      <c r="C74" s="525"/>
      <c r="D74" s="526"/>
      <c r="E74" s="526"/>
      <c r="F74" s="534"/>
    </row>
    <row r="75" spans="1:9" ht="14.25">
      <c r="A75" s="203"/>
      <c r="B75" s="84" t="s">
        <v>270</v>
      </c>
      <c r="C75" s="194"/>
      <c r="D75" s="86"/>
      <c r="E75" s="86"/>
      <c r="F75" s="208"/>
    </row>
    <row r="76" spans="1:9" ht="67.5">
      <c r="A76" s="203">
        <v>8192</v>
      </c>
      <c r="B76" s="190" t="s">
        <v>30</v>
      </c>
      <c r="C76" s="194"/>
      <c r="D76" s="245">
        <f>E76</f>
        <v>0</v>
      </c>
      <c r="E76" s="245">
        <v>0</v>
      </c>
      <c r="F76" s="225" t="s">
        <v>60</v>
      </c>
    </row>
    <row r="77" spans="1:9" ht="27">
      <c r="A77" s="203">
        <v>8193</v>
      </c>
      <c r="B77" s="190" t="s">
        <v>313</v>
      </c>
      <c r="C77" s="194"/>
      <c r="D77" s="86"/>
      <c r="E77" s="212"/>
      <c r="F77" s="225" t="s">
        <v>217</v>
      </c>
    </row>
    <row r="78" spans="1:9" ht="40.5">
      <c r="A78" s="203">
        <v>8194</v>
      </c>
      <c r="B78" s="84" t="s">
        <v>31</v>
      </c>
      <c r="C78" s="195">
        <v>9330</v>
      </c>
      <c r="D78" s="410">
        <f>F78</f>
        <v>0</v>
      </c>
      <c r="E78" s="212" t="s">
        <v>60</v>
      </c>
      <c r="F78" s="244">
        <v>0</v>
      </c>
    </row>
    <row r="79" spans="1:9" ht="14.25">
      <c r="A79" s="203"/>
      <c r="B79" s="84" t="s">
        <v>270</v>
      </c>
      <c r="C79" s="195"/>
      <c r="D79" s="410"/>
      <c r="E79" s="212"/>
      <c r="F79" s="244"/>
    </row>
    <row r="80" spans="1:9" ht="40.5">
      <c r="A80" s="203">
        <v>8195</v>
      </c>
      <c r="B80" s="190" t="s">
        <v>32</v>
      </c>
      <c r="C80" s="195"/>
      <c r="D80" s="410">
        <f>F80</f>
        <v>0</v>
      </c>
      <c r="E80" s="212" t="s">
        <v>60</v>
      </c>
      <c r="F80" s="411">
        <v>0</v>
      </c>
    </row>
    <row r="81" spans="1:6" ht="54">
      <c r="A81" s="203">
        <v>8196</v>
      </c>
      <c r="B81" s="190" t="s">
        <v>33</v>
      </c>
      <c r="C81" s="195"/>
      <c r="D81" s="187"/>
      <c r="E81" s="187" t="s">
        <v>60</v>
      </c>
      <c r="F81" s="209"/>
    </row>
    <row r="82" spans="1:6" ht="40.5">
      <c r="A82" s="203">
        <v>8197</v>
      </c>
      <c r="B82" s="193" t="s">
        <v>34</v>
      </c>
      <c r="C82" s="196"/>
      <c r="D82" s="187" t="s">
        <v>60</v>
      </c>
      <c r="E82" s="187" t="s">
        <v>60</v>
      </c>
      <c r="F82" s="72" t="s">
        <v>60</v>
      </c>
    </row>
    <row r="83" spans="1:6" ht="54">
      <c r="A83" s="203">
        <v>8198</v>
      </c>
      <c r="B83" s="193" t="s">
        <v>35</v>
      </c>
      <c r="C83" s="196"/>
      <c r="D83" s="187" t="s">
        <v>60</v>
      </c>
      <c r="E83" s="187"/>
      <c r="F83" s="209"/>
    </row>
    <row r="84" spans="1:6" ht="67.5">
      <c r="A84" s="203">
        <v>8199</v>
      </c>
      <c r="B84" s="193" t="s">
        <v>305</v>
      </c>
      <c r="C84" s="196"/>
      <c r="D84" s="264">
        <f>E84+F84</f>
        <v>0</v>
      </c>
      <c r="E84" s="264">
        <v>0</v>
      </c>
      <c r="F84" s="244">
        <v>0</v>
      </c>
    </row>
    <row r="85" spans="1:6" ht="40.5">
      <c r="A85" s="203" t="s">
        <v>36</v>
      </c>
      <c r="B85" s="197" t="s">
        <v>37</v>
      </c>
      <c r="C85" s="196"/>
      <c r="D85" s="187"/>
      <c r="E85" s="187" t="s">
        <v>60</v>
      </c>
      <c r="F85" s="209"/>
    </row>
    <row r="86" spans="1:6" ht="27">
      <c r="A86" s="203">
        <v>8200</v>
      </c>
      <c r="B86" s="181" t="s">
        <v>311</v>
      </c>
      <c r="C86" s="194"/>
      <c r="D86" s="139"/>
      <c r="E86" s="139"/>
      <c r="F86" s="209"/>
    </row>
    <row r="87" spans="1:6" ht="13.5">
      <c r="A87" s="203"/>
      <c r="B87" s="183" t="s">
        <v>268</v>
      </c>
      <c r="C87" s="194"/>
      <c r="D87" s="139"/>
      <c r="E87" s="139"/>
      <c r="F87" s="209"/>
    </row>
    <row r="88" spans="1:6" ht="27">
      <c r="A88" s="203">
        <v>8210</v>
      </c>
      <c r="B88" s="198" t="s">
        <v>312</v>
      </c>
      <c r="C88" s="194"/>
      <c r="D88" s="139"/>
      <c r="E88" s="187"/>
      <c r="F88" s="209"/>
    </row>
    <row r="89" spans="1:6" ht="13.5">
      <c r="A89" s="202"/>
      <c r="B89" s="190" t="s">
        <v>268</v>
      </c>
      <c r="C89" s="194"/>
      <c r="D89" s="139"/>
      <c r="E89" s="187"/>
      <c r="F89" s="209"/>
    </row>
    <row r="90" spans="1:6" ht="40.5">
      <c r="A90" s="203">
        <v>8211</v>
      </c>
      <c r="B90" s="186" t="s">
        <v>306</v>
      </c>
      <c r="C90" s="194"/>
      <c r="D90" s="139"/>
      <c r="E90" s="187" t="s">
        <v>60</v>
      </c>
      <c r="F90" s="209"/>
    </row>
    <row r="91" spans="1:6" ht="13.5">
      <c r="A91" s="203"/>
      <c r="B91" s="84" t="s">
        <v>270</v>
      </c>
      <c r="C91" s="194"/>
      <c r="D91" s="139"/>
      <c r="E91" s="187"/>
      <c r="F91" s="209"/>
    </row>
    <row r="92" spans="1:6" ht="15" customHeight="1">
      <c r="A92" s="203">
        <v>8212</v>
      </c>
      <c r="B92" s="188" t="s">
        <v>38</v>
      </c>
      <c r="C92" s="191" t="s">
        <v>328</v>
      </c>
      <c r="D92" s="139"/>
      <c r="E92" s="187" t="s">
        <v>60</v>
      </c>
      <c r="F92" s="209"/>
    </row>
    <row r="93" spans="1:6" ht="15" customHeight="1">
      <c r="A93" s="203">
        <v>8213</v>
      </c>
      <c r="B93" s="188" t="s">
        <v>39</v>
      </c>
      <c r="C93" s="191" t="s">
        <v>329</v>
      </c>
      <c r="D93" s="139"/>
      <c r="E93" s="187" t="s">
        <v>60</v>
      </c>
      <c r="F93" s="209"/>
    </row>
    <row r="94" spans="1:6" customFormat="1" ht="40.5">
      <c r="A94" s="203">
        <v>8220</v>
      </c>
      <c r="B94" s="186" t="s">
        <v>309</v>
      </c>
      <c r="C94" s="194"/>
      <c r="D94" s="139"/>
      <c r="E94" s="139"/>
      <c r="F94" s="209"/>
    </row>
    <row r="95" spans="1:6" customFormat="1" ht="13.5">
      <c r="A95" s="203"/>
      <c r="B95" s="84" t="s">
        <v>268</v>
      </c>
      <c r="C95" s="194"/>
      <c r="D95" s="139"/>
      <c r="E95" s="139"/>
      <c r="F95" s="209"/>
    </row>
    <row r="96" spans="1:6" customFormat="1" ht="13.5">
      <c r="A96" s="203">
        <v>8221</v>
      </c>
      <c r="B96" s="186" t="s">
        <v>307</v>
      </c>
      <c r="C96" s="194"/>
      <c r="D96" s="139"/>
      <c r="E96" s="187" t="s">
        <v>60</v>
      </c>
      <c r="F96" s="209"/>
    </row>
    <row r="97" spans="1:7" customFormat="1" ht="15.75" customHeight="1">
      <c r="A97" s="203"/>
      <c r="B97" s="84" t="s">
        <v>345</v>
      </c>
      <c r="C97" s="194"/>
      <c r="D97" s="139"/>
      <c r="E97" s="187"/>
      <c r="F97" s="209"/>
    </row>
    <row r="98" spans="1:7" customFormat="1" ht="13.5">
      <c r="A98" s="202">
        <v>8222</v>
      </c>
      <c r="B98" s="190" t="s">
        <v>40</v>
      </c>
      <c r="C98" s="191" t="s">
        <v>330</v>
      </c>
      <c r="D98" s="139"/>
      <c r="E98" s="187" t="s">
        <v>60</v>
      </c>
      <c r="F98" s="209"/>
    </row>
    <row r="99" spans="1:7" customFormat="1" ht="27">
      <c r="A99" s="202">
        <v>8230</v>
      </c>
      <c r="B99" s="190" t="s">
        <v>41</v>
      </c>
      <c r="C99" s="191" t="s">
        <v>331</v>
      </c>
      <c r="D99" s="139"/>
      <c r="E99" s="187" t="s">
        <v>60</v>
      </c>
      <c r="F99" s="209"/>
    </row>
    <row r="100" spans="1:7" customFormat="1" ht="27">
      <c r="A100" s="202">
        <v>8240</v>
      </c>
      <c r="B100" s="186" t="s">
        <v>308</v>
      </c>
      <c r="C100" s="194"/>
      <c r="D100" s="139"/>
      <c r="E100" s="139"/>
      <c r="F100" s="209"/>
    </row>
    <row r="101" spans="1:7" customFormat="1" ht="13.5">
      <c r="A101" s="203"/>
      <c r="B101" s="84" t="s">
        <v>345</v>
      </c>
      <c r="C101" s="194"/>
      <c r="D101" s="139"/>
      <c r="E101" s="139"/>
      <c r="F101" s="209"/>
    </row>
    <row r="102" spans="1:7" customFormat="1" ht="15.75" customHeight="1">
      <c r="A102" s="202">
        <v>8241</v>
      </c>
      <c r="B102" s="190" t="s">
        <v>42</v>
      </c>
      <c r="C102" s="191" t="s">
        <v>330</v>
      </c>
      <c r="D102" s="139"/>
      <c r="E102" s="139"/>
      <c r="F102" s="209"/>
    </row>
    <row r="103" spans="1:7" customFormat="1" ht="27.75" thickBot="1">
      <c r="A103" s="204">
        <v>8250</v>
      </c>
      <c r="B103" s="205" t="s">
        <v>43</v>
      </c>
      <c r="C103" s="206" t="s">
        <v>331</v>
      </c>
      <c r="D103" s="226"/>
      <c r="E103" s="227"/>
      <c r="F103" s="228"/>
    </row>
    <row r="104" spans="1:7">
      <c r="B104" s="22"/>
    </row>
    <row r="105" spans="1:7" s="102" customFormat="1" ht="20.25" customHeight="1">
      <c r="A105" s="479" t="s">
        <v>564</v>
      </c>
      <c r="B105" s="479"/>
      <c r="C105" s="479"/>
      <c r="D105" s="479"/>
      <c r="E105" s="479"/>
      <c r="F105" s="479"/>
      <c r="G105" s="251"/>
    </row>
    <row r="106" spans="1:7">
      <c r="B106" s="22"/>
    </row>
    <row r="107" spans="1:7">
      <c r="B107" s="22"/>
    </row>
    <row r="108" spans="1:7">
      <c r="B108" s="22"/>
    </row>
    <row r="109" spans="1:7">
      <c r="B109" s="22"/>
    </row>
    <row r="110" spans="1:7">
      <c r="B110" s="22"/>
    </row>
    <row r="111" spans="1:7">
      <c r="B111" s="22"/>
    </row>
    <row r="112" spans="1:7">
      <c r="B112" s="22"/>
    </row>
    <row r="113" spans="2:2">
      <c r="B113" s="22"/>
    </row>
    <row r="114" spans="2:2">
      <c r="B114" s="22"/>
    </row>
    <row r="115" spans="2:2">
      <c r="B115" s="22"/>
    </row>
    <row r="116" spans="2:2">
      <c r="B116" s="22"/>
    </row>
    <row r="117" spans="2:2">
      <c r="B117" s="22"/>
    </row>
    <row r="118" spans="2:2">
      <c r="B118" s="22"/>
    </row>
    <row r="119" spans="2:2">
      <c r="B119" s="22"/>
    </row>
    <row r="120" spans="2:2">
      <c r="B120" s="22"/>
    </row>
    <row r="121" spans="2:2">
      <c r="B121" s="22"/>
    </row>
    <row r="122" spans="2:2">
      <c r="B122" s="22"/>
    </row>
    <row r="123" spans="2:2">
      <c r="B123" s="22"/>
    </row>
    <row r="124" spans="2:2">
      <c r="B124" s="22"/>
    </row>
    <row r="125" spans="2:2">
      <c r="B125" s="22"/>
    </row>
    <row r="126" spans="2:2">
      <c r="B126" s="22"/>
    </row>
    <row r="127" spans="2:2">
      <c r="B127" s="22"/>
    </row>
    <row r="128" spans="2:2">
      <c r="B128" s="22"/>
    </row>
    <row r="129" spans="2:2">
      <c r="B129" s="22"/>
    </row>
    <row r="130" spans="2:2">
      <c r="B130" s="22"/>
    </row>
    <row r="131" spans="2:2">
      <c r="B131" s="22"/>
    </row>
    <row r="132" spans="2:2">
      <c r="B132" s="22"/>
    </row>
    <row r="133" spans="2:2">
      <c r="B133" s="22"/>
    </row>
    <row r="134" spans="2:2">
      <c r="B134" s="22"/>
    </row>
    <row r="135" spans="2:2">
      <c r="B135" s="22"/>
    </row>
    <row r="136" spans="2:2">
      <c r="B136" s="22"/>
    </row>
    <row r="137" spans="2:2">
      <c r="B137" s="22"/>
    </row>
    <row r="138" spans="2:2">
      <c r="B138" s="22"/>
    </row>
    <row r="139" spans="2:2">
      <c r="B139" s="22"/>
    </row>
    <row r="140" spans="2:2">
      <c r="B140" s="22"/>
    </row>
    <row r="141" spans="2:2">
      <c r="B141" s="22"/>
    </row>
    <row r="142" spans="2:2">
      <c r="B142" s="22"/>
    </row>
    <row r="143" spans="2:2">
      <c r="B143" s="22"/>
    </row>
    <row r="144" spans="2:2">
      <c r="B144" s="22"/>
    </row>
    <row r="145" spans="2:2">
      <c r="B145" s="22"/>
    </row>
    <row r="146" spans="2:2">
      <c r="B146" s="22"/>
    </row>
    <row r="147" spans="2:2">
      <c r="B147" s="22"/>
    </row>
    <row r="148" spans="2:2">
      <c r="B148" s="22"/>
    </row>
    <row r="149" spans="2:2">
      <c r="B149" s="22"/>
    </row>
    <row r="150" spans="2:2">
      <c r="B150" s="22"/>
    </row>
    <row r="151" spans="2:2">
      <c r="B151" s="22"/>
    </row>
    <row r="152" spans="2:2">
      <c r="B152" s="22"/>
    </row>
    <row r="153" spans="2:2">
      <c r="B153" s="22"/>
    </row>
    <row r="154" spans="2:2">
      <c r="B154" s="22"/>
    </row>
    <row r="155" spans="2:2">
      <c r="B155" s="22"/>
    </row>
    <row r="156" spans="2:2">
      <c r="B156" s="22"/>
    </row>
    <row r="157" spans="2:2">
      <c r="B157" s="22"/>
    </row>
    <row r="158" spans="2:2">
      <c r="B158" s="22"/>
    </row>
    <row r="159" spans="2:2">
      <c r="B159" s="22"/>
    </row>
    <row r="160" spans="2:2">
      <c r="B160" s="22"/>
    </row>
    <row r="161" spans="2:2">
      <c r="B161" s="22"/>
    </row>
    <row r="162" spans="2:2">
      <c r="B162" s="22"/>
    </row>
    <row r="163" spans="2:2">
      <c r="B163" s="22"/>
    </row>
    <row r="164" spans="2:2">
      <c r="B164" s="22"/>
    </row>
    <row r="165" spans="2:2">
      <c r="B165" s="22"/>
    </row>
    <row r="166" spans="2:2">
      <c r="B166" s="22"/>
    </row>
    <row r="167" spans="2:2">
      <c r="B167" s="22"/>
    </row>
    <row r="168" spans="2:2">
      <c r="B168" s="22"/>
    </row>
    <row r="169" spans="2:2">
      <c r="B169" s="22"/>
    </row>
    <row r="170" spans="2:2">
      <c r="B170" s="22"/>
    </row>
    <row r="171" spans="2:2">
      <c r="B171" s="22"/>
    </row>
    <row r="172" spans="2:2">
      <c r="B172" s="22"/>
    </row>
    <row r="173" spans="2:2">
      <c r="B173" s="22"/>
    </row>
    <row r="174" spans="2:2">
      <c r="B174" s="22"/>
    </row>
    <row r="175" spans="2:2">
      <c r="B175" s="22"/>
    </row>
    <row r="176" spans="2:2">
      <c r="B176" s="22"/>
    </row>
    <row r="177" spans="2:2">
      <c r="B177" s="22"/>
    </row>
    <row r="178" spans="2:2">
      <c r="B178" s="22"/>
    </row>
    <row r="179" spans="2:2">
      <c r="B179" s="22"/>
    </row>
    <row r="180" spans="2:2">
      <c r="B180" s="22"/>
    </row>
    <row r="181" spans="2:2">
      <c r="B181" s="22"/>
    </row>
    <row r="182" spans="2:2">
      <c r="B182" s="22"/>
    </row>
    <row r="183" spans="2:2">
      <c r="B183" s="22"/>
    </row>
    <row r="184" spans="2:2">
      <c r="B184" s="22"/>
    </row>
    <row r="185" spans="2:2">
      <c r="B185" s="22"/>
    </row>
    <row r="186" spans="2:2">
      <c r="B186" s="22"/>
    </row>
    <row r="187" spans="2:2">
      <c r="B187" s="22"/>
    </row>
    <row r="188" spans="2:2">
      <c r="B188" s="22"/>
    </row>
    <row r="189" spans="2:2">
      <c r="B189" s="22"/>
    </row>
    <row r="190" spans="2:2">
      <c r="B190" s="22"/>
    </row>
    <row r="191" spans="2:2">
      <c r="B191" s="22"/>
    </row>
    <row r="192" spans="2:2">
      <c r="B192" s="22"/>
    </row>
    <row r="193" spans="2:2">
      <c r="B193" s="22"/>
    </row>
    <row r="194" spans="2:2">
      <c r="B194" s="22"/>
    </row>
    <row r="195" spans="2:2">
      <c r="B195" s="22"/>
    </row>
    <row r="196" spans="2:2">
      <c r="B196" s="22"/>
    </row>
    <row r="197" spans="2:2">
      <c r="B197" s="22"/>
    </row>
    <row r="198" spans="2:2">
      <c r="B198" s="22"/>
    </row>
    <row r="199" spans="2:2">
      <c r="B199" s="22"/>
    </row>
    <row r="200" spans="2:2">
      <c r="B200" s="22"/>
    </row>
    <row r="201" spans="2:2">
      <c r="B201" s="22"/>
    </row>
    <row r="202" spans="2:2">
      <c r="B202" s="22"/>
    </row>
    <row r="203" spans="2:2">
      <c r="B203" s="22"/>
    </row>
    <row r="204" spans="2:2">
      <c r="B204" s="22"/>
    </row>
    <row r="205" spans="2:2">
      <c r="B205" s="22"/>
    </row>
    <row r="206" spans="2:2">
      <c r="B206" s="22"/>
    </row>
    <row r="207" spans="2:2">
      <c r="B207" s="22"/>
    </row>
    <row r="208" spans="2:2">
      <c r="B208" s="22"/>
    </row>
    <row r="209" spans="2:2">
      <c r="B209" s="22"/>
    </row>
    <row r="210" spans="2:2">
      <c r="B210" s="22"/>
    </row>
    <row r="211" spans="2:2">
      <c r="B211" s="22"/>
    </row>
    <row r="212" spans="2:2">
      <c r="B212" s="22"/>
    </row>
    <row r="213" spans="2:2">
      <c r="B213" s="22"/>
    </row>
    <row r="214" spans="2:2">
      <c r="B214" s="22"/>
    </row>
    <row r="215" spans="2:2">
      <c r="B215" s="22"/>
    </row>
    <row r="216" spans="2:2">
      <c r="B216" s="22"/>
    </row>
    <row r="217" spans="2:2">
      <c r="B217" s="22"/>
    </row>
    <row r="218" spans="2:2">
      <c r="B218" s="22"/>
    </row>
    <row r="219" spans="2:2">
      <c r="B219" s="22"/>
    </row>
    <row r="220" spans="2:2">
      <c r="B220" s="22"/>
    </row>
    <row r="221" spans="2:2">
      <c r="B221" s="22"/>
    </row>
    <row r="222" spans="2:2">
      <c r="B222" s="22"/>
    </row>
    <row r="223" spans="2:2">
      <c r="B223" s="22"/>
    </row>
    <row r="224" spans="2:2">
      <c r="B224" s="22"/>
    </row>
    <row r="225" spans="2:2">
      <c r="B225" s="22"/>
    </row>
    <row r="226" spans="2:2">
      <c r="B226" s="22"/>
    </row>
    <row r="227" spans="2:2">
      <c r="B227" s="22"/>
    </row>
    <row r="228" spans="2:2">
      <c r="B228" s="22"/>
    </row>
    <row r="229" spans="2:2">
      <c r="B229" s="22"/>
    </row>
    <row r="230" spans="2:2">
      <c r="B230" s="22"/>
    </row>
    <row r="231" spans="2:2">
      <c r="B231" s="22"/>
    </row>
    <row r="232" spans="2:2">
      <c r="B232" s="22"/>
    </row>
    <row r="233" spans="2:2">
      <c r="B233" s="22"/>
    </row>
    <row r="234" spans="2:2">
      <c r="B234" s="22"/>
    </row>
    <row r="235" spans="2:2">
      <c r="B235" s="22"/>
    </row>
    <row r="236" spans="2:2">
      <c r="B236" s="22"/>
    </row>
    <row r="237" spans="2:2">
      <c r="B237" s="22"/>
    </row>
    <row r="238" spans="2:2">
      <c r="B238" s="22"/>
    </row>
    <row r="239" spans="2:2">
      <c r="B239" s="22"/>
    </row>
    <row r="240" spans="2:2">
      <c r="B240" s="22"/>
    </row>
    <row r="241" spans="2:2">
      <c r="B241" s="22"/>
    </row>
    <row r="242" spans="2:2">
      <c r="B242" s="22"/>
    </row>
    <row r="243" spans="2:2">
      <c r="B243" s="22"/>
    </row>
    <row r="244" spans="2:2">
      <c r="B244" s="22"/>
    </row>
    <row r="245" spans="2:2">
      <c r="B245" s="22"/>
    </row>
    <row r="246" spans="2:2">
      <c r="B246" s="22"/>
    </row>
    <row r="247" spans="2:2">
      <c r="B247" s="22"/>
    </row>
    <row r="248" spans="2:2">
      <c r="B248" s="22"/>
    </row>
    <row r="249" spans="2:2">
      <c r="B249" s="22"/>
    </row>
    <row r="250" spans="2:2">
      <c r="B250" s="22"/>
    </row>
    <row r="251" spans="2:2">
      <c r="B251" s="22"/>
    </row>
    <row r="252" spans="2:2">
      <c r="B252" s="22"/>
    </row>
    <row r="253" spans="2:2">
      <c r="B253" s="22"/>
    </row>
    <row r="254" spans="2:2">
      <c r="B254" s="22"/>
    </row>
  </sheetData>
  <mergeCells count="24">
    <mergeCell ref="A23:F23"/>
    <mergeCell ref="A26:A27"/>
    <mergeCell ref="C20:G20"/>
    <mergeCell ref="C1:E1"/>
    <mergeCell ref="C2:E2"/>
    <mergeCell ref="C4:E4"/>
    <mergeCell ref="A7:E7"/>
    <mergeCell ref="B3:F3"/>
    <mergeCell ref="A105:F105"/>
    <mergeCell ref="A15:F15"/>
    <mergeCell ref="A10:A11"/>
    <mergeCell ref="E26:F26"/>
    <mergeCell ref="B26:C26"/>
    <mergeCell ref="B10:B11"/>
    <mergeCell ref="C21:E21"/>
    <mergeCell ref="C19:F19"/>
    <mergeCell ref="C73:C74"/>
    <mergeCell ref="D73:D74"/>
    <mergeCell ref="E73:E74"/>
    <mergeCell ref="D26:D27"/>
    <mergeCell ref="C10:C11"/>
    <mergeCell ref="D10:E10"/>
    <mergeCell ref="C18:F18"/>
    <mergeCell ref="F73:F74"/>
  </mergeCells>
  <phoneticPr fontId="5" type="noConversion"/>
  <pageMargins left="0.43307086614173229" right="0.27559055118110237" top="0.27559055118110237" bottom="0.39370078740157483" header="0.19685039370078741" footer="0.15748031496062992"/>
  <pageSetup paperSize="9" firstPageNumber="2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0"/>
  <sheetViews>
    <sheetView zoomScale="98" zoomScaleNormal="98" workbookViewId="0">
      <selection activeCell="E3" sqref="E3:I3"/>
    </sheetView>
  </sheetViews>
  <sheetFormatPr defaultColWidth="9.140625" defaultRowHeight="15"/>
  <cols>
    <col min="1" max="1" width="5.5703125" style="4" customWidth="1"/>
    <col min="2" max="2" width="4" style="5" customWidth="1"/>
    <col min="3" max="3" width="3.85546875" style="6" customWidth="1"/>
    <col min="4" max="4" width="3.85546875" style="7" customWidth="1"/>
    <col min="5" max="5" width="52" style="12" customWidth="1"/>
    <col min="6" max="6" width="12.5703125" style="123" customWidth="1"/>
    <col min="7" max="7" width="13.42578125" style="123" customWidth="1"/>
    <col min="8" max="8" width="10.85546875" style="123" customWidth="1"/>
    <col min="9" max="9" width="9.140625" style="8"/>
    <col min="10" max="10" width="19.28515625" style="8" customWidth="1"/>
    <col min="11" max="11" width="17" style="8" customWidth="1"/>
    <col min="12" max="12" width="15.85546875" style="8" customWidth="1"/>
    <col min="13" max="13" width="15.7109375" style="8" customWidth="1"/>
    <col min="14" max="16384" width="9.140625" style="8"/>
  </cols>
  <sheetData>
    <row r="1" spans="1:14" ht="15.75">
      <c r="F1" s="549" t="s">
        <v>578</v>
      </c>
      <c r="G1" s="549"/>
      <c r="H1" s="549"/>
    </row>
    <row r="2" spans="1:14" ht="15.75">
      <c r="F2" s="550" t="s">
        <v>358</v>
      </c>
      <c r="G2" s="550"/>
      <c r="H2" s="550"/>
    </row>
    <row r="3" spans="1:14">
      <c r="E3" s="485" t="s">
        <v>586</v>
      </c>
      <c r="F3" s="485"/>
      <c r="G3" s="485"/>
      <c r="H3" s="485"/>
      <c r="I3" s="485"/>
    </row>
    <row r="4" spans="1:14">
      <c r="F4" s="551"/>
      <c r="G4" s="551"/>
      <c r="H4" s="551"/>
    </row>
    <row r="5" spans="1:14" ht="36" customHeight="1">
      <c r="A5" s="502" t="s">
        <v>548</v>
      </c>
      <c r="B5" s="502"/>
      <c r="C5" s="502"/>
      <c r="D5" s="502"/>
      <c r="E5" s="502"/>
      <c r="F5" s="502"/>
      <c r="G5" s="502"/>
      <c r="H5" s="502"/>
    </row>
    <row r="6" spans="1:14" ht="15.75">
      <c r="A6" s="30" t="s">
        <v>262</v>
      </c>
      <c r="B6" s="31"/>
      <c r="C6" s="32"/>
      <c r="D6" s="32"/>
      <c r="E6" s="33"/>
      <c r="F6" s="121"/>
      <c r="G6" s="121"/>
      <c r="H6" s="121"/>
    </row>
    <row r="7" spans="1:14" ht="18" thickBot="1">
      <c r="A7" s="34"/>
      <c r="B7" s="35"/>
      <c r="C7" s="36"/>
      <c r="D7" s="36"/>
      <c r="E7" s="37"/>
      <c r="F7" s="121"/>
      <c r="G7" s="121" t="s">
        <v>260</v>
      </c>
      <c r="H7" s="121"/>
    </row>
    <row r="8" spans="1:14" s="9" customFormat="1" ht="15.75" customHeight="1">
      <c r="A8" s="538" t="s">
        <v>253</v>
      </c>
      <c r="B8" s="540" t="s">
        <v>299</v>
      </c>
      <c r="C8" s="542" t="s">
        <v>255</v>
      </c>
      <c r="D8" s="542" t="s">
        <v>256</v>
      </c>
      <c r="E8" s="509" t="s">
        <v>274</v>
      </c>
      <c r="F8" s="511" t="s">
        <v>275</v>
      </c>
      <c r="G8" s="500" t="s">
        <v>259</v>
      </c>
      <c r="H8" s="501"/>
    </row>
    <row r="9" spans="1:14" s="10" customFormat="1" ht="51.75" customHeight="1">
      <c r="A9" s="539"/>
      <c r="B9" s="541"/>
      <c r="C9" s="543"/>
      <c r="D9" s="543"/>
      <c r="E9" s="510"/>
      <c r="F9" s="512"/>
      <c r="G9" s="140" t="s">
        <v>222</v>
      </c>
      <c r="H9" s="136" t="s">
        <v>223</v>
      </c>
      <c r="K9" s="279"/>
    </row>
    <row r="10" spans="1:14" s="25" customFormat="1">
      <c r="A10" s="172">
        <v>1</v>
      </c>
      <c r="B10" s="160">
        <v>2</v>
      </c>
      <c r="C10" s="160">
        <v>3</v>
      </c>
      <c r="D10" s="160">
        <v>4</v>
      </c>
      <c r="E10" s="160">
        <v>5</v>
      </c>
      <c r="F10" s="111">
        <v>6</v>
      </c>
      <c r="G10" s="111">
        <v>7</v>
      </c>
      <c r="H10" s="173">
        <v>8</v>
      </c>
      <c r="K10" s="284"/>
    </row>
    <row r="11" spans="1:14" s="27" customFormat="1" ht="51.75" customHeight="1">
      <c r="A11" s="337">
        <v>2000</v>
      </c>
      <c r="B11" s="142" t="s">
        <v>216</v>
      </c>
      <c r="C11" s="143" t="s">
        <v>217</v>
      </c>
      <c r="D11" s="144" t="s">
        <v>217</v>
      </c>
      <c r="E11" s="145" t="s">
        <v>579</v>
      </c>
      <c r="F11" s="235">
        <f>G11+H11</f>
        <v>5283415.3199999994</v>
      </c>
      <c r="G11" s="235">
        <f>G12+G133+G154+G281+G345+G398+G508+G567+G604</f>
        <v>4780010.72</v>
      </c>
      <c r="H11" s="254">
        <f>H12+H133+H154+H281+H345+H398+H508+H567</f>
        <v>503404.6</v>
      </c>
      <c r="J11" s="446"/>
      <c r="K11" s="547"/>
      <c r="L11" s="548"/>
      <c r="M11" s="548"/>
      <c r="N11" s="548"/>
    </row>
    <row r="12" spans="1:14" s="26" customFormat="1" ht="46.5" customHeight="1">
      <c r="A12" s="270">
        <v>2100</v>
      </c>
      <c r="B12" s="45" t="s">
        <v>63</v>
      </c>
      <c r="C12" s="66">
        <v>0</v>
      </c>
      <c r="D12" s="66">
        <v>0</v>
      </c>
      <c r="E12" s="147" t="s">
        <v>423</v>
      </c>
      <c r="F12" s="171">
        <f>G12+H12</f>
        <v>662771.80000000005</v>
      </c>
      <c r="G12" s="171">
        <f>G14+G72+G114</f>
        <v>660771.80000000005</v>
      </c>
      <c r="H12" s="239">
        <f>H14</f>
        <v>2000</v>
      </c>
      <c r="J12" s="447"/>
      <c r="K12" s="447"/>
      <c r="L12" s="447"/>
    </row>
    <row r="13" spans="1:14" ht="19.5" customHeight="1">
      <c r="A13" s="119"/>
      <c r="B13" s="45"/>
      <c r="C13" s="66"/>
      <c r="D13" s="66"/>
      <c r="E13" s="280" t="s">
        <v>268</v>
      </c>
      <c r="F13" s="130"/>
      <c r="G13" s="130"/>
      <c r="H13" s="129"/>
      <c r="J13" s="293"/>
      <c r="K13" s="293"/>
      <c r="L13" s="293"/>
    </row>
    <row r="14" spans="1:14" s="11" customFormat="1" ht="46.5" customHeight="1">
      <c r="A14" s="119">
        <v>2110</v>
      </c>
      <c r="B14" s="45" t="s">
        <v>63</v>
      </c>
      <c r="C14" s="66">
        <v>1</v>
      </c>
      <c r="D14" s="66">
        <v>0</v>
      </c>
      <c r="E14" s="406" t="s">
        <v>269</v>
      </c>
      <c r="F14" s="234">
        <f>G14+H14</f>
        <v>574852</v>
      </c>
      <c r="G14" s="171">
        <f>G16</f>
        <v>572852</v>
      </c>
      <c r="H14" s="239">
        <f>H16</f>
        <v>2000</v>
      </c>
      <c r="K14" s="427"/>
      <c r="L14" s="427"/>
      <c r="M14" s="427"/>
    </row>
    <row r="15" spans="1:14" s="11" customFormat="1" ht="16.5" customHeight="1">
      <c r="A15" s="119"/>
      <c r="B15" s="45"/>
      <c r="C15" s="66"/>
      <c r="D15" s="66"/>
      <c r="E15" s="162" t="s">
        <v>270</v>
      </c>
      <c r="F15" s="242"/>
      <c r="G15" s="138"/>
      <c r="H15" s="128"/>
    </row>
    <row r="16" spans="1:14" ht="30" customHeight="1">
      <c r="A16" s="119">
        <v>2111</v>
      </c>
      <c r="B16" s="45" t="s">
        <v>63</v>
      </c>
      <c r="C16" s="66">
        <v>1</v>
      </c>
      <c r="D16" s="66">
        <v>1</v>
      </c>
      <c r="E16" s="161" t="s">
        <v>178</v>
      </c>
      <c r="F16" s="171">
        <f>F18</f>
        <v>574852</v>
      </c>
      <c r="G16" s="234">
        <f>G18</f>
        <v>572852</v>
      </c>
      <c r="H16" s="239">
        <f>H18</f>
        <v>2000</v>
      </c>
    </row>
    <row r="17" spans="1:8" ht="29.25" customHeight="1">
      <c r="A17" s="44"/>
      <c r="B17" s="47"/>
      <c r="C17" s="67"/>
      <c r="D17" s="67"/>
      <c r="E17" s="148" t="s">
        <v>276</v>
      </c>
      <c r="F17" s="169"/>
      <c r="G17" s="130"/>
      <c r="H17" s="129"/>
    </row>
    <row r="18" spans="1:8" ht="19.5" customHeight="1">
      <c r="A18" s="44"/>
      <c r="B18" s="47"/>
      <c r="C18" s="67"/>
      <c r="D18" s="67"/>
      <c r="E18" s="231" t="s">
        <v>501</v>
      </c>
      <c r="F18" s="234">
        <f>G18+H18</f>
        <v>574852</v>
      </c>
      <c r="G18" s="234">
        <f>G19</f>
        <v>572852</v>
      </c>
      <c r="H18" s="240">
        <f>H64</f>
        <v>2000</v>
      </c>
    </row>
    <row r="19" spans="1:8" ht="18.75" customHeight="1">
      <c r="A19" s="44"/>
      <c r="B19" s="47"/>
      <c r="C19" s="67"/>
      <c r="D19" s="67"/>
      <c r="E19" s="231" t="s">
        <v>496</v>
      </c>
      <c r="F19" s="234">
        <f>G19</f>
        <v>572852</v>
      </c>
      <c r="G19" s="234">
        <f>G20+G24+G59</f>
        <v>572852</v>
      </c>
      <c r="H19" s="129"/>
    </row>
    <row r="20" spans="1:8" ht="18" customHeight="1">
      <c r="A20" s="44"/>
      <c r="B20" s="47"/>
      <c r="C20" s="67"/>
      <c r="D20" s="67"/>
      <c r="E20" s="272" t="s">
        <v>502</v>
      </c>
      <c r="F20" s="234">
        <f>G20</f>
        <v>500952</v>
      </c>
      <c r="G20" s="234">
        <f>G21</f>
        <v>500952</v>
      </c>
      <c r="H20" s="129"/>
    </row>
    <row r="21" spans="1:8" ht="28.5">
      <c r="A21" s="44"/>
      <c r="B21" s="47"/>
      <c r="C21" s="67"/>
      <c r="D21" s="67"/>
      <c r="E21" s="231" t="s">
        <v>98</v>
      </c>
      <c r="F21" s="234">
        <f>G21</f>
        <v>500952</v>
      </c>
      <c r="G21" s="234">
        <f>G22+G23</f>
        <v>500952</v>
      </c>
      <c r="H21" s="129"/>
    </row>
    <row r="22" spans="1:8" ht="20.25" customHeight="1">
      <c r="A22" s="44"/>
      <c r="B22" s="47"/>
      <c r="C22" s="67"/>
      <c r="D22" s="67"/>
      <c r="E22" s="289" t="s">
        <v>99</v>
      </c>
      <c r="F22" s="234">
        <f>G22+H22</f>
        <v>480952</v>
      </c>
      <c r="G22" s="234">
        <v>480952</v>
      </c>
      <c r="H22" s="129"/>
    </row>
    <row r="23" spans="1:8" ht="28.5" customHeight="1">
      <c r="A23" s="44"/>
      <c r="B23" s="47"/>
      <c r="C23" s="67"/>
      <c r="D23" s="67"/>
      <c r="E23" s="163" t="s">
        <v>227</v>
      </c>
      <c r="F23" s="234">
        <f>G23</f>
        <v>20000</v>
      </c>
      <c r="G23" s="234">
        <v>20000</v>
      </c>
      <c r="H23" s="129"/>
    </row>
    <row r="24" spans="1:8" ht="28.5">
      <c r="A24" s="44"/>
      <c r="B24" s="47"/>
      <c r="C24" s="67"/>
      <c r="D24" s="67"/>
      <c r="E24" s="231" t="s">
        <v>100</v>
      </c>
      <c r="F24" s="234">
        <f>G24+H24</f>
        <v>71600</v>
      </c>
      <c r="G24" s="234">
        <f>G26+G32+G36+G43+G46+G49</f>
        <v>71600</v>
      </c>
      <c r="H24" s="129"/>
    </row>
    <row r="25" spans="1:8">
      <c r="A25" s="44"/>
      <c r="B25" s="47"/>
      <c r="C25" s="67"/>
      <c r="D25" s="67"/>
      <c r="E25" s="162" t="s">
        <v>101</v>
      </c>
      <c r="F25" s="130"/>
      <c r="G25" s="130"/>
      <c r="H25" s="129"/>
    </row>
    <row r="26" spans="1:8">
      <c r="A26" s="44"/>
      <c r="B26" s="47"/>
      <c r="C26" s="67"/>
      <c r="D26" s="67"/>
      <c r="E26" s="231" t="s">
        <v>102</v>
      </c>
      <c r="F26" s="234">
        <f>G26+H26</f>
        <v>15600</v>
      </c>
      <c r="G26" s="234">
        <f>G28+G29+G30+G31</f>
        <v>15600</v>
      </c>
      <c r="H26" s="129"/>
    </row>
    <row r="27" spans="1:8">
      <c r="A27" s="44"/>
      <c r="B27" s="47"/>
      <c r="C27" s="67"/>
      <c r="D27" s="67"/>
      <c r="E27" s="162" t="s">
        <v>270</v>
      </c>
      <c r="F27" s="130"/>
      <c r="G27" s="169"/>
      <c r="H27" s="129"/>
    </row>
    <row r="28" spans="1:8">
      <c r="A28" s="44"/>
      <c r="B28" s="47"/>
      <c r="C28" s="67"/>
      <c r="D28" s="67"/>
      <c r="E28" s="402" t="s">
        <v>229</v>
      </c>
      <c r="F28" s="234">
        <f>G28+H28</f>
        <v>12000</v>
      </c>
      <c r="G28" s="234">
        <v>12000</v>
      </c>
      <c r="H28" s="129"/>
    </row>
    <row r="29" spans="1:8">
      <c r="A29" s="44"/>
      <c r="B29" s="47"/>
      <c r="C29" s="67"/>
      <c r="D29" s="67"/>
      <c r="E29" s="163" t="s">
        <v>104</v>
      </c>
      <c r="F29" s="234">
        <f>G29</f>
        <v>500</v>
      </c>
      <c r="G29" s="234">
        <v>500</v>
      </c>
      <c r="H29" s="129"/>
    </row>
    <row r="30" spans="1:8">
      <c r="A30" s="44"/>
      <c r="B30" s="47"/>
      <c r="C30" s="67"/>
      <c r="D30" s="67"/>
      <c r="E30" s="163" t="s">
        <v>105</v>
      </c>
      <c r="F30" s="234">
        <f>G30+H30</f>
        <v>2200</v>
      </c>
      <c r="G30" s="234">
        <v>2200</v>
      </c>
      <c r="H30" s="129"/>
    </row>
    <row r="31" spans="1:8">
      <c r="A31" s="44"/>
      <c r="B31" s="47"/>
      <c r="C31" s="67"/>
      <c r="D31" s="67"/>
      <c r="E31" s="163" t="s">
        <v>362</v>
      </c>
      <c r="F31" s="234">
        <f>G31</f>
        <v>900</v>
      </c>
      <c r="G31" s="234">
        <v>900</v>
      </c>
      <c r="H31" s="129"/>
    </row>
    <row r="32" spans="1:8" ht="28.5">
      <c r="A32" s="44"/>
      <c r="B32" s="47"/>
      <c r="C32" s="67"/>
      <c r="D32" s="67"/>
      <c r="E32" s="168" t="s">
        <v>106</v>
      </c>
      <c r="F32" s="234">
        <f>G32+H32</f>
        <v>5500</v>
      </c>
      <c r="G32" s="234">
        <f>G34+G35</f>
        <v>5500</v>
      </c>
      <c r="H32" s="129"/>
    </row>
    <row r="33" spans="1:8">
      <c r="A33" s="44"/>
      <c r="B33" s="47"/>
      <c r="C33" s="67"/>
      <c r="D33" s="67"/>
      <c r="E33" s="163" t="s">
        <v>270</v>
      </c>
      <c r="F33" s="130"/>
      <c r="G33" s="130"/>
      <c r="H33" s="129"/>
    </row>
    <row r="34" spans="1:8">
      <c r="A34" s="44"/>
      <c r="B34" s="47"/>
      <c r="C34" s="67"/>
      <c r="D34" s="67"/>
      <c r="E34" s="163" t="s">
        <v>107</v>
      </c>
      <c r="F34" s="234">
        <f>G34+H34</f>
        <v>2500</v>
      </c>
      <c r="G34" s="234">
        <v>2500</v>
      </c>
      <c r="H34" s="129"/>
    </row>
    <row r="35" spans="1:8">
      <c r="A35" s="44"/>
      <c r="B35" s="47"/>
      <c r="C35" s="67"/>
      <c r="D35" s="67"/>
      <c r="E35" s="163" t="s">
        <v>108</v>
      </c>
      <c r="F35" s="234">
        <f>G35+H35</f>
        <v>3000</v>
      </c>
      <c r="G35" s="234">
        <v>3000</v>
      </c>
      <c r="H35" s="129"/>
    </row>
    <row r="36" spans="1:8" ht="28.5">
      <c r="A36" s="44"/>
      <c r="B36" s="47"/>
      <c r="C36" s="67"/>
      <c r="D36" s="67"/>
      <c r="E36" s="168" t="s">
        <v>109</v>
      </c>
      <c r="F36" s="234">
        <f>G36+H36</f>
        <v>19400</v>
      </c>
      <c r="G36" s="234">
        <f>G38+G39+G40+G41+G42</f>
        <v>19400</v>
      </c>
      <c r="H36" s="129"/>
    </row>
    <row r="37" spans="1:8">
      <c r="A37" s="44"/>
      <c r="B37" s="47"/>
      <c r="C37" s="67"/>
      <c r="D37" s="67"/>
      <c r="E37" s="163" t="s">
        <v>270</v>
      </c>
      <c r="F37" s="130"/>
      <c r="G37" s="130"/>
      <c r="H37" s="129"/>
    </row>
    <row r="38" spans="1:8">
      <c r="A38" s="44"/>
      <c r="B38" s="47"/>
      <c r="C38" s="67"/>
      <c r="D38" s="67"/>
      <c r="E38" s="163" t="s">
        <v>110</v>
      </c>
      <c r="F38" s="234">
        <f>G38+H38</f>
        <v>1300</v>
      </c>
      <c r="G38" s="234">
        <v>1300</v>
      </c>
      <c r="H38" s="129"/>
    </row>
    <row r="39" spans="1:8">
      <c r="A39" s="44"/>
      <c r="B39" s="47"/>
      <c r="C39" s="67"/>
      <c r="D39" s="67"/>
      <c r="E39" s="163" t="s">
        <v>111</v>
      </c>
      <c r="F39" s="234">
        <f>G39+H39</f>
        <v>2100</v>
      </c>
      <c r="G39" s="234">
        <v>2100</v>
      </c>
      <c r="H39" s="129"/>
    </row>
    <row r="40" spans="1:8">
      <c r="A40" s="44"/>
      <c r="B40" s="47"/>
      <c r="C40" s="67"/>
      <c r="D40" s="67"/>
      <c r="E40" s="163" t="s">
        <v>112</v>
      </c>
      <c r="F40" s="234">
        <f>G40+H40</f>
        <v>2000</v>
      </c>
      <c r="G40" s="234">
        <v>2000</v>
      </c>
      <c r="H40" s="129"/>
    </row>
    <row r="41" spans="1:8">
      <c r="A41" s="44"/>
      <c r="B41" s="47"/>
      <c r="C41" s="67"/>
      <c r="D41" s="67"/>
      <c r="E41" s="385" t="s">
        <v>113</v>
      </c>
      <c r="F41" s="234">
        <f>G41+H41</f>
        <v>3000</v>
      </c>
      <c r="G41" s="234">
        <v>3000</v>
      </c>
      <c r="H41" s="129"/>
    </row>
    <row r="42" spans="1:8" s="11" customFormat="1" ht="17.25" customHeight="1">
      <c r="A42" s="44"/>
      <c r="B42" s="45"/>
      <c r="C42" s="66"/>
      <c r="D42" s="66"/>
      <c r="E42" s="163" t="s">
        <v>114</v>
      </c>
      <c r="F42" s="234">
        <f>G42</f>
        <v>11000</v>
      </c>
      <c r="G42" s="234">
        <v>11000</v>
      </c>
      <c r="H42" s="128"/>
    </row>
    <row r="43" spans="1:8" s="11" customFormat="1" ht="17.25" customHeight="1">
      <c r="A43" s="44"/>
      <c r="B43" s="45"/>
      <c r="C43" s="66"/>
      <c r="D43" s="66"/>
      <c r="E43" s="168" t="s">
        <v>126</v>
      </c>
      <c r="F43" s="234">
        <f>G43</f>
        <v>100</v>
      </c>
      <c r="G43" s="234">
        <f>G45</f>
        <v>100</v>
      </c>
      <c r="H43" s="128"/>
    </row>
    <row r="44" spans="1:8" s="11" customFormat="1" ht="17.25" customHeight="1">
      <c r="A44" s="44"/>
      <c r="B44" s="45"/>
      <c r="C44" s="66"/>
      <c r="D44" s="66"/>
      <c r="E44" s="163" t="s">
        <v>270</v>
      </c>
      <c r="F44" s="234"/>
      <c r="G44" s="234"/>
      <c r="H44" s="128"/>
    </row>
    <row r="45" spans="1:8" s="11" customFormat="1" ht="17.25" customHeight="1">
      <c r="A45" s="44"/>
      <c r="B45" s="45"/>
      <c r="C45" s="66"/>
      <c r="D45" s="66"/>
      <c r="E45" s="163" t="s">
        <v>127</v>
      </c>
      <c r="F45" s="234">
        <f>G45</f>
        <v>100</v>
      </c>
      <c r="G45" s="234">
        <v>100</v>
      </c>
      <c r="H45" s="128"/>
    </row>
    <row r="46" spans="1:8" ht="30.75" customHeight="1">
      <c r="A46" s="44"/>
      <c r="B46" s="47"/>
      <c r="C46" s="67"/>
      <c r="D46" s="67"/>
      <c r="E46" s="271" t="s">
        <v>115</v>
      </c>
      <c r="F46" s="234">
        <f>G46+H46</f>
        <v>12000</v>
      </c>
      <c r="G46" s="234">
        <f>G48</f>
        <v>12000</v>
      </c>
      <c r="H46" s="129"/>
    </row>
    <row r="47" spans="1:8">
      <c r="A47" s="44"/>
      <c r="B47" s="47"/>
      <c r="C47" s="67"/>
      <c r="D47" s="67"/>
      <c r="E47" s="163" t="s">
        <v>270</v>
      </c>
      <c r="F47" s="169"/>
      <c r="G47" s="169"/>
      <c r="H47" s="129"/>
    </row>
    <row r="48" spans="1:8" ht="27">
      <c r="A48" s="44"/>
      <c r="B48" s="47"/>
      <c r="C48" s="67"/>
      <c r="D48" s="67"/>
      <c r="E48" s="163" t="s">
        <v>116</v>
      </c>
      <c r="F48" s="234">
        <f>G48+H48</f>
        <v>12000</v>
      </c>
      <c r="G48" s="234">
        <v>12000</v>
      </c>
      <c r="H48" s="129"/>
    </row>
    <row r="49" spans="1:8">
      <c r="A49" s="44"/>
      <c r="B49" s="47"/>
      <c r="C49" s="67"/>
      <c r="D49" s="67"/>
      <c r="E49" s="168" t="s">
        <v>352</v>
      </c>
      <c r="F49" s="234">
        <f>G49+H49</f>
        <v>19000</v>
      </c>
      <c r="G49" s="234">
        <f>G50+G51+G52</f>
        <v>19000</v>
      </c>
      <c r="H49" s="129"/>
    </row>
    <row r="50" spans="1:8">
      <c r="A50" s="44"/>
      <c r="B50" s="47"/>
      <c r="C50" s="67"/>
      <c r="D50" s="67"/>
      <c r="E50" s="163" t="s">
        <v>118</v>
      </c>
      <c r="F50" s="234">
        <f>G50+H50</f>
        <v>4000</v>
      </c>
      <c r="G50" s="234">
        <v>4000</v>
      </c>
      <c r="H50" s="129"/>
    </row>
    <row r="51" spans="1:8">
      <c r="A51" s="44"/>
      <c r="B51" s="47"/>
      <c r="C51" s="67"/>
      <c r="D51" s="67"/>
      <c r="E51" s="163" t="s">
        <v>119</v>
      </c>
      <c r="F51" s="278">
        <f>G51+H51</f>
        <v>12000</v>
      </c>
      <c r="G51" s="278">
        <v>12000</v>
      </c>
      <c r="H51" s="129"/>
    </row>
    <row r="52" spans="1:8" ht="15" customHeight="1">
      <c r="A52" s="44"/>
      <c r="B52" s="47"/>
      <c r="C52" s="67"/>
      <c r="D52" s="67"/>
      <c r="E52" s="163" t="s">
        <v>120</v>
      </c>
      <c r="F52" s="234" t="str">
        <f>G52</f>
        <v>3000,0</v>
      </c>
      <c r="G52" s="108" t="s">
        <v>552</v>
      </c>
      <c r="H52" s="129"/>
    </row>
    <row r="53" spans="1:8" ht="0.75" hidden="1" customHeight="1">
      <c r="A53" s="44"/>
      <c r="B53" s="47"/>
      <c r="C53" s="67"/>
      <c r="D53" s="67"/>
      <c r="E53" s="163" t="s">
        <v>123</v>
      </c>
      <c r="F53" s="169">
        <f>H53</f>
        <v>0</v>
      </c>
      <c r="G53" s="91"/>
      <c r="H53" s="135">
        <f>H55</f>
        <v>0</v>
      </c>
    </row>
    <row r="54" spans="1:8" hidden="1">
      <c r="A54" s="44"/>
      <c r="B54" s="47"/>
      <c r="C54" s="67"/>
      <c r="D54" s="67"/>
      <c r="E54" s="163" t="s">
        <v>101</v>
      </c>
      <c r="F54" s="169"/>
      <c r="G54" s="91"/>
      <c r="H54" s="129"/>
    </row>
    <row r="55" spans="1:8" hidden="1">
      <c r="A55" s="44"/>
      <c r="B55" s="47"/>
      <c r="C55" s="67"/>
      <c r="D55" s="67"/>
      <c r="E55" s="163" t="s">
        <v>124</v>
      </c>
      <c r="F55" s="169">
        <f>H55</f>
        <v>0</v>
      </c>
      <c r="G55" s="91"/>
      <c r="H55" s="135">
        <f>H56</f>
        <v>0</v>
      </c>
    </row>
    <row r="56" spans="1:8" hidden="1">
      <c r="A56" s="44"/>
      <c r="B56" s="47"/>
      <c r="C56" s="67"/>
      <c r="D56" s="67"/>
      <c r="E56" s="163" t="s">
        <v>125</v>
      </c>
      <c r="F56" s="169">
        <f>H56</f>
        <v>0</v>
      </c>
      <c r="G56" s="91"/>
      <c r="H56" s="135">
        <f>H58</f>
        <v>0</v>
      </c>
    </row>
    <row r="57" spans="1:8" hidden="1">
      <c r="A57" s="44"/>
      <c r="B57" s="47"/>
      <c r="C57" s="67"/>
      <c r="D57" s="67"/>
      <c r="E57" s="148" t="s">
        <v>270</v>
      </c>
      <c r="F57" s="169"/>
      <c r="G57" s="91"/>
      <c r="H57" s="129"/>
    </row>
    <row r="58" spans="1:8" hidden="1">
      <c r="A58" s="44"/>
      <c r="B58" s="47"/>
      <c r="C58" s="67"/>
      <c r="D58" s="67"/>
      <c r="E58" s="163" t="s">
        <v>134</v>
      </c>
      <c r="F58" s="169">
        <f>H58</f>
        <v>0</v>
      </c>
      <c r="G58" s="91"/>
      <c r="H58" s="135">
        <v>0</v>
      </c>
    </row>
    <row r="59" spans="1:8">
      <c r="A59" s="44"/>
      <c r="B59" s="47"/>
      <c r="C59" s="67"/>
      <c r="D59" s="67"/>
      <c r="E59" s="168" t="s">
        <v>545</v>
      </c>
      <c r="F59" s="233" t="str">
        <f>G59</f>
        <v>300,0</v>
      </c>
      <c r="G59" s="233" t="str">
        <f>G61</f>
        <v>300,0</v>
      </c>
      <c r="H59" s="135"/>
    </row>
    <row r="60" spans="1:8">
      <c r="A60" s="44"/>
      <c r="B60" s="47"/>
      <c r="C60" s="67"/>
      <c r="D60" s="67"/>
      <c r="E60" s="163" t="s">
        <v>101</v>
      </c>
      <c r="F60" s="169"/>
      <c r="G60" s="91"/>
      <c r="H60" s="135"/>
    </row>
    <row r="61" spans="1:8" ht="57">
      <c r="A61" s="44"/>
      <c r="B61" s="47"/>
      <c r="C61" s="67"/>
      <c r="D61" s="67"/>
      <c r="E61" s="168" t="s">
        <v>121</v>
      </c>
      <c r="F61" s="233" t="str">
        <f>G61</f>
        <v>300,0</v>
      </c>
      <c r="G61" s="233" t="str">
        <f>G63</f>
        <v>300,0</v>
      </c>
      <c r="H61" s="135"/>
    </row>
    <row r="62" spans="1:8">
      <c r="A62" s="44"/>
      <c r="B62" s="47"/>
      <c r="C62" s="67"/>
      <c r="D62" s="67"/>
      <c r="E62" s="163" t="s">
        <v>270</v>
      </c>
      <c r="F62" s="169"/>
      <c r="G62" s="91"/>
      <c r="H62" s="135"/>
    </row>
    <row r="63" spans="1:8">
      <c r="A63" s="44"/>
      <c r="B63" s="47"/>
      <c r="C63" s="67"/>
      <c r="D63" s="67"/>
      <c r="E63" s="163" t="s">
        <v>122</v>
      </c>
      <c r="F63" s="234">
        <v>300</v>
      </c>
      <c r="G63" s="108" t="s">
        <v>453</v>
      </c>
      <c r="H63" s="135"/>
    </row>
    <row r="64" spans="1:8" ht="27.75">
      <c r="A64" s="44"/>
      <c r="B64" s="47"/>
      <c r="C64" s="67"/>
      <c r="D64" s="67"/>
      <c r="E64" s="335" t="s">
        <v>503</v>
      </c>
      <c r="F64" s="234">
        <f>H64</f>
        <v>2000</v>
      </c>
      <c r="G64" s="108"/>
      <c r="H64" s="240">
        <f>H65</f>
        <v>2000</v>
      </c>
    </row>
    <row r="65" spans="1:12" ht="27">
      <c r="A65" s="44"/>
      <c r="B65" s="47"/>
      <c r="C65" s="67"/>
      <c r="D65" s="67"/>
      <c r="E65" s="85" t="s">
        <v>419</v>
      </c>
      <c r="F65" s="234">
        <f>H65</f>
        <v>2000</v>
      </c>
      <c r="G65" s="108"/>
      <c r="H65" s="240">
        <f>H66+H69</f>
        <v>2000</v>
      </c>
    </row>
    <row r="66" spans="1:12">
      <c r="A66" s="44"/>
      <c r="B66" s="47"/>
      <c r="C66" s="67"/>
      <c r="D66" s="67"/>
      <c r="E66" s="291" t="s">
        <v>130</v>
      </c>
      <c r="F66" s="234">
        <f>H66</f>
        <v>0</v>
      </c>
      <c r="G66" s="108"/>
      <c r="H66" s="240">
        <f>H68</f>
        <v>0</v>
      </c>
    </row>
    <row r="67" spans="1:12">
      <c r="A67" s="44"/>
      <c r="B67" s="47"/>
      <c r="C67" s="67"/>
      <c r="D67" s="67"/>
      <c r="E67" s="276" t="s">
        <v>270</v>
      </c>
      <c r="F67" s="234"/>
      <c r="G67" s="108"/>
      <c r="H67" s="240"/>
    </row>
    <row r="68" spans="1:12">
      <c r="A68" s="44"/>
      <c r="B68" s="47"/>
      <c r="C68" s="67"/>
      <c r="D68" s="67"/>
      <c r="E68" s="289" t="s">
        <v>131</v>
      </c>
      <c r="F68" s="234">
        <f>H68</f>
        <v>0</v>
      </c>
      <c r="G68" s="108"/>
      <c r="H68" s="240">
        <v>0</v>
      </c>
    </row>
    <row r="69" spans="1:12">
      <c r="A69" s="44"/>
      <c r="B69" s="47"/>
      <c r="C69" s="67"/>
      <c r="D69" s="67"/>
      <c r="E69" s="163" t="s">
        <v>125</v>
      </c>
      <c r="F69" s="234">
        <f>H69</f>
        <v>2000</v>
      </c>
      <c r="G69" s="108"/>
      <c r="H69" s="240">
        <f>H71</f>
        <v>2000</v>
      </c>
    </row>
    <row r="70" spans="1:12">
      <c r="A70" s="44"/>
      <c r="B70" s="47"/>
      <c r="C70" s="67"/>
      <c r="D70" s="67"/>
      <c r="E70" s="148" t="s">
        <v>270</v>
      </c>
      <c r="F70" s="234"/>
      <c r="G70" s="108"/>
      <c r="H70" s="240"/>
    </row>
    <row r="71" spans="1:12">
      <c r="A71" s="44"/>
      <c r="B71" s="47"/>
      <c r="C71" s="67"/>
      <c r="D71" s="67"/>
      <c r="E71" s="163" t="s">
        <v>420</v>
      </c>
      <c r="F71" s="234">
        <f>H71</f>
        <v>2000</v>
      </c>
      <c r="G71" s="108"/>
      <c r="H71" s="240">
        <v>2000</v>
      </c>
    </row>
    <row r="72" spans="1:12" ht="20.25" customHeight="1">
      <c r="A72" s="119">
        <v>2130</v>
      </c>
      <c r="B72" s="45" t="s">
        <v>63</v>
      </c>
      <c r="C72" s="66">
        <v>3</v>
      </c>
      <c r="D72" s="66">
        <v>0</v>
      </c>
      <c r="E72" s="164" t="s">
        <v>272</v>
      </c>
      <c r="F72" s="171">
        <f>G72+H72</f>
        <v>79419.8</v>
      </c>
      <c r="G72" s="171">
        <f>G74+G81</f>
        <v>79419.8</v>
      </c>
      <c r="H72" s="240">
        <f>H81</f>
        <v>0</v>
      </c>
    </row>
    <row r="73" spans="1:12" s="11" customFormat="1" ht="12.75" customHeight="1">
      <c r="A73" s="119"/>
      <c r="B73" s="45"/>
      <c r="C73" s="66"/>
      <c r="D73" s="66"/>
      <c r="E73" s="148" t="s">
        <v>270</v>
      </c>
      <c r="F73" s="242"/>
      <c r="G73" s="242"/>
      <c r="H73" s="128"/>
    </row>
    <row r="74" spans="1:12">
      <c r="A74" s="429">
        <v>2133</v>
      </c>
      <c r="B74" s="430" t="s">
        <v>63</v>
      </c>
      <c r="C74" s="431">
        <v>3</v>
      </c>
      <c r="D74" s="431">
        <v>1</v>
      </c>
      <c r="E74" s="432" t="s">
        <v>166</v>
      </c>
      <c r="F74" s="326">
        <f>G74+H74</f>
        <v>5997</v>
      </c>
      <c r="G74" s="326">
        <f>G76</f>
        <v>5997</v>
      </c>
      <c r="H74" s="236"/>
    </row>
    <row r="75" spans="1:12" ht="27">
      <c r="A75" s="285"/>
      <c r="B75" s="286"/>
      <c r="C75" s="408"/>
      <c r="D75" s="408"/>
      <c r="E75" s="433" t="s">
        <v>276</v>
      </c>
      <c r="F75" s="327"/>
      <c r="G75" s="327"/>
      <c r="H75" s="129"/>
    </row>
    <row r="76" spans="1:12" ht="18.75" customHeight="1">
      <c r="A76" s="285"/>
      <c r="B76" s="286"/>
      <c r="C76" s="408"/>
      <c r="D76" s="408"/>
      <c r="E76" s="434" t="s">
        <v>500</v>
      </c>
      <c r="F76" s="278">
        <f>F77</f>
        <v>5997</v>
      </c>
      <c r="G76" s="278">
        <f>G77</f>
        <v>5997</v>
      </c>
      <c r="H76" s="129"/>
    </row>
    <row r="77" spans="1:12" ht="21" customHeight="1">
      <c r="A77" s="285"/>
      <c r="B77" s="286"/>
      <c r="C77" s="408"/>
      <c r="D77" s="408"/>
      <c r="E77" s="434" t="s">
        <v>499</v>
      </c>
      <c r="F77" s="278">
        <f>G77</f>
        <v>5997</v>
      </c>
      <c r="G77" s="278">
        <f>G78</f>
        <v>5997</v>
      </c>
      <c r="H77" s="129"/>
    </row>
    <row r="78" spans="1:12" ht="27.75" customHeight="1">
      <c r="A78" s="285"/>
      <c r="B78" s="430"/>
      <c r="C78" s="431"/>
      <c r="D78" s="431"/>
      <c r="E78" s="435" t="s">
        <v>97</v>
      </c>
      <c r="F78" s="278">
        <f>G78</f>
        <v>5997</v>
      </c>
      <c r="G78" s="278">
        <f>G79</f>
        <v>5997</v>
      </c>
      <c r="H78" s="129"/>
      <c r="L78" s="255"/>
    </row>
    <row r="79" spans="1:12" s="11" customFormat="1" ht="29.25" customHeight="1">
      <c r="A79" s="285"/>
      <c r="B79" s="430"/>
      <c r="C79" s="431"/>
      <c r="D79" s="431"/>
      <c r="E79" s="435" t="s">
        <v>98</v>
      </c>
      <c r="F79" s="278">
        <f>G79</f>
        <v>5997</v>
      </c>
      <c r="G79" s="278">
        <f>G80</f>
        <v>5997</v>
      </c>
      <c r="H79" s="128"/>
      <c r="L79" s="255"/>
    </row>
    <row r="80" spans="1:12" ht="19.5" customHeight="1">
      <c r="A80" s="285"/>
      <c r="B80" s="286"/>
      <c r="C80" s="408"/>
      <c r="D80" s="408"/>
      <c r="E80" s="436" t="s">
        <v>99</v>
      </c>
      <c r="F80" s="278">
        <f>G80+H80</f>
        <v>5997</v>
      </c>
      <c r="G80" s="278">
        <v>5997</v>
      </c>
      <c r="H80" s="129"/>
      <c r="L80" s="255"/>
    </row>
    <row r="81" spans="1:10">
      <c r="A81" s="119">
        <v>2133</v>
      </c>
      <c r="B81" s="45" t="s">
        <v>16</v>
      </c>
      <c r="C81" s="66">
        <v>3</v>
      </c>
      <c r="D81" s="66">
        <v>3</v>
      </c>
      <c r="E81" s="161" t="s">
        <v>273</v>
      </c>
      <c r="F81" s="171">
        <f>G81+H81</f>
        <v>73422.8</v>
      </c>
      <c r="G81" s="171">
        <f>G83</f>
        <v>73422.8</v>
      </c>
      <c r="H81" s="240"/>
    </row>
    <row r="82" spans="1:10" ht="27">
      <c r="A82" s="44"/>
      <c r="B82" s="47"/>
      <c r="C82" s="67"/>
      <c r="D82" s="67"/>
      <c r="E82" s="148" t="s">
        <v>276</v>
      </c>
      <c r="F82" s="130"/>
      <c r="G82" s="130"/>
      <c r="H82" s="240"/>
    </row>
    <row r="83" spans="1:10" ht="22.5" customHeight="1">
      <c r="A83" s="44"/>
      <c r="B83" s="47"/>
      <c r="C83" s="67"/>
      <c r="D83" s="67"/>
      <c r="E83" s="339" t="s">
        <v>498</v>
      </c>
      <c r="F83" s="171">
        <f>G83+H83</f>
        <v>73422.8</v>
      </c>
      <c r="G83" s="171">
        <f>G84</f>
        <v>73422.8</v>
      </c>
      <c r="H83" s="240"/>
    </row>
    <row r="84" spans="1:10" ht="18.75" customHeight="1">
      <c r="A84" s="44"/>
      <c r="B84" s="47"/>
      <c r="C84" s="67"/>
      <c r="D84" s="67"/>
      <c r="E84" s="339" t="s">
        <v>497</v>
      </c>
      <c r="F84" s="171">
        <f>G84+H84</f>
        <v>73422.8</v>
      </c>
      <c r="G84" s="171">
        <f>G85+G106+G111</f>
        <v>73422.8</v>
      </c>
      <c r="H84" s="129"/>
    </row>
    <row r="85" spans="1:10" ht="28.5">
      <c r="A85" s="44"/>
      <c r="B85" s="47"/>
      <c r="C85" s="67"/>
      <c r="D85" s="67"/>
      <c r="E85" s="339" t="s">
        <v>100</v>
      </c>
      <c r="F85" s="234">
        <f>G85</f>
        <v>34550</v>
      </c>
      <c r="G85" s="234">
        <f>G87+G91+G99+G102</f>
        <v>34550</v>
      </c>
      <c r="H85" s="129"/>
    </row>
    <row r="86" spans="1:10">
      <c r="A86" s="44"/>
      <c r="B86" s="47"/>
      <c r="C86" s="67"/>
      <c r="D86" s="67"/>
      <c r="E86" s="340" t="s">
        <v>101</v>
      </c>
      <c r="F86" s="130"/>
      <c r="G86" s="130"/>
      <c r="H86" s="129"/>
    </row>
    <row r="87" spans="1:10">
      <c r="A87" s="44"/>
      <c r="B87" s="47"/>
      <c r="C87" s="67"/>
      <c r="D87" s="67"/>
      <c r="E87" s="341" t="s">
        <v>102</v>
      </c>
      <c r="F87" s="234">
        <f>G87</f>
        <v>1800</v>
      </c>
      <c r="G87" s="234">
        <f>G89+G90</f>
        <v>1800</v>
      </c>
      <c r="H87" s="129"/>
    </row>
    <row r="88" spans="1:10">
      <c r="A88" s="44"/>
      <c r="B88" s="47"/>
      <c r="C88" s="67"/>
      <c r="D88" s="67"/>
      <c r="E88" s="162" t="s">
        <v>270</v>
      </c>
      <c r="F88" s="130"/>
      <c r="G88" s="130"/>
      <c r="H88" s="129"/>
    </row>
    <row r="89" spans="1:10">
      <c r="A89" s="44"/>
      <c r="B89" s="47"/>
      <c r="C89" s="67"/>
      <c r="D89" s="67"/>
      <c r="E89" s="163" t="s">
        <v>104</v>
      </c>
      <c r="F89" s="234">
        <f>G89</f>
        <v>500</v>
      </c>
      <c r="G89" s="234">
        <v>500</v>
      </c>
      <c r="H89" s="129"/>
    </row>
    <row r="90" spans="1:10">
      <c r="A90" s="44"/>
      <c r="B90" s="47"/>
      <c r="C90" s="67"/>
      <c r="D90" s="67"/>
      <c r="E90" s="163" t="s">
        <v>105</v>
      </c>
      <c r="F90" s="278">
        <f>G90</f>
        <v>1300</v>
      </c>
      <c r="G90" s="278">
        <v>1300</v>
      </c>
      <c r="H90" s="129"/>
    </row>
    <row r="91" spans="1:10" ht="28.5">
      <c r="A91" s="44"/>
      <c r="B91" s="47"/>
      <c r="C91" s="67"/>
      <c r="D91" s="67"/>
      <c r="E91" s="168" t="s">
        <v>109</v>
      </c>
      <c r="F91" s="234">
        <f>F93+F94+F95</f>
        <v>19750</v>
      </c>
      <c r="G91" s="234">
        <f>G93+G94+G95</f>
        <v>19750</v>
      </c>
      <c r="H91" s="129"/>
      <c r="J91" s="287"/>
    </row>
    <row r="92" spans="1:10">
      <c r="A92" s="44"/>
      <c r="B92" s="47"/>
      <c r="C92" s="67"/>
      <c r="D92" s="67"/>
      <c r="E92" s="163" t="s">
        <v>270</v>
      </c>
      <c r="F92" s="130"/>
      <c r="G92" s="130"/>
      <c r="H92" s="129"/>
    </row>
    <row r="93" spans="1:10">
      <c r="A93" s="44"/>
      <c r="B93" s="47"/>
      <c r="C93" s="67"/>
      <c r="D93" s="67"/>
      <c r="E93" s="163" t="s">
        <v>111</v>
      </c>
      <c r="F93" s="234">
        <f>G93+H93</f>
        <v>1800</v>
      </c>
      <c r="G93" s="234">
        <v>1800</v>
      </c>
      <c r="H93" s="129"/>
    </row>
    <row r="94" spans="1:10">
      <c r="A94" s="44"/>
      <c r="B94" s="47"/>
      <c r="C94" s="67"/>
      <c r="D94" s="67"/>
      <c r="E94" s="163" t="s">
        <v>112</v>
      </c>
      <c r="F94" s="233">
        <f>G94+H94</f>
        <v>950</v>
      </c>
      <c r="G94" s="234">
        <v>950</v>
      </c>
      <c r="H94" s="129"/>
    </row>
    <row r="95" spans="1:10" ht="14.25" customHeight="1">
      <c r="A95" s="44"/>
      <c r="B95" s="47"/>
      <c r="C95" s="67"/>
      <c r="D95" s="67"/>
      <c r="E95" s="163" t="s">
        <v>114</v>
      </c>
      <c r="F95" s="278">
        <f>G95</f>
        <v>17000</v>
      </c>
      <c r="G95" s="278">
        <v>17000</v>
      </c>
      <c r="H95" s="129"/>
    </row>
    <row r="96" spans="1:10" ht="0.75" hidden="1" customHeight="1">
      <c r="A96" s="44"/>
      <c r="B96" s="47"/>
      <c r="C96" s="67"/>
      <c r="D96" s="67"/>
      <c r="E96" s="168" t="s">
        <v>126</v>
      </c>
      <c r="F96" s="234">
        <f>G96</f>
        <v>0</v>
      </c>
      <c r="G96" s="234">
        <f>G98</f>
        <v>0</v>
      </c>
      <c r="H96" s="129"/>
    </row>
    <row r="97" spans="1:8" hidden="1">
      <c r="A97" s="44"/>
      <c r="B97" s="47"/>
      <c r="C97" s="67"/>
      <c r="D97" s="67"/>
      <c r="E97" s="163" t="s">
        <v>270</v>
      </c>
      <c r="F97" s="169"/>
      <c r="G97" s="169"/>
      <c r="H97" s="129"/>
    </row>
    <row r="98" spans="1:8" hidden="1">
      <c r="A98" s="44"/>
      <c r="B98" s="47"/>
      <c r="C98" s="67"/>
      <c r="D98" s="67"/>
      <c r="E98" s="163" t="s">
        <v>127</v>
      </c>
      <c r="F98" s="169">
        <f>G98</f>
        <v>0</v>
      </c>
      <c r="G98" s="169">
        <v>0</v>
      </c>
      <c r="H98" s="129"/>
    </row>
    <row r="99" spans="1:8" ht="28.5">
      <c r="A99" s="44"/>
      <c r="B99" s="47"/>
      <c r="C99" s="67"/>
      <c r="D99" s="67"/>
      <c r="E99" s="168" t="s">
        <v>126</v>
      </c>
      <c r="F99" s="234">
        <f>G99</f>
        <v>5000</v>
      </c>
      <c r="G99" s="234">
        <f>G101</f>
        <v>5000</v>
      </c>
      <c r="H99" s="129"/>
    </row>
    <row r="100" spans="1:8">
      <c r="A100" s="44"/>
      <c r="B100" s="47"/>
      <c r="C100" s="67"/>
      <c r="D100" s="67"/>
      <c r="E100" s="163" t="s">
        <v>270</v>
      </c>
      <c r="F100" s="234"/>
      <c r="G100" s="234"/>
      <c r="H100" s="129"/>
    </row>
    <row r="101" spans="1:8">
      <c r="A101" s="44"/>
      <c r="B101" s="47"/>
      <c r="C101" s="67"/>
      <c r="D101" s="67"/>
      <c r="E101" s="163" t="s">
        <v>127</v>
      </c>
      <c r="F101" s="234">
        <f>G101</f>
        <v>5000</v>
      </c>
      <c r="G101" s="234">
        <v>5000</v>
      </c>
      <c r="H101" s="129"/>
    </row>
    <row r="102" spans="1:8" ht="28.5">
      <c r="A102" s="44"/>
      <c r="B102" s="47"/>
      <c r="C102" s="67"/>
      <c r="D102" s="67"/>
      <c r="E102" s="271" t="s">
        <v>115</v>
      </c>
      <c r="F102" s="234">
        <f>G102</f>
        <v>8000</v>
      </c>
      <c r="G102" s="234">
        <f>G104+G105</f>
        <v>8000</v>
      </c>
      <c r="H102" s="129"/>
    </row>
    <row r="103" spans="1:8">
      <c r="A103" s="44"/>
      <c r="B103" s="47"/>
      <c r="C103" s="67"/>
      <c r="D103" s="67"/>
      <c r="E103" s="163" t="s">
        <v>270</v>
      </c>
      <c r="F103" s="169"/>
      <c r="G103" s="169"/>
      <c r="H103" s="129"/>
    </row>
    <row r="104" spans="1:8" ht="28.5" customHeight="1">
      <c r="A104" s="44"/>
      <c r="B104" s="47"/>
      <c r="C104" s="67"/>
      <c r="D104" s="67"/>
      <c r="E104" s="314" t="s">
        <v>347</v>
      </c>
      <c r="F104" s="278">
        <f>G104</f>
        <v>5000</v>
      </c>
      <c r="G104" s="278">
        <v>5000</v>
      </c>
      <c r="H104" s="129"/>
    </row>
    <row r="105" spans="1:8" ht="29.25" customHeight="1">
      <c r="A105" s="44"/>
      <c r="B105" s="47"/>
      <c r="C105" s="67"/>
      <c r="D105" s="67"/>
      <c r="E105" s="163" t="s">
        <v>116</v>
      </c>
      <c r="F105" s="278">
        <f>G105</f>
        <v>3000</v>
      </c>
      <c r="G105" s="278">
        <v>3000</v>
      </c>
      <c r="H105" s="129"/>
    </row>
    <row r="106" spans="1:8">
      <c r="A106" s="44"/>
      <c r="B106" s="47"/>
      <c r="C106" s="67"/>
      <c r="D106" s="67"/>
      <c r="E106" s="243" t="s">
        <v>145</v>
      </c>
      <c r="F106" s="234">
        <f>F108</f>
        <v>37872.800000000003</v>
      </c>
      <c r="G106" s="234">
        <f>G108</f>
        <v>37872.800000000003</v>
      </c>
      <c r="H106" s="129"/>
    </row>
    <row r="107" spans="1:8">
      <c r="A107" s="44"/>
      <c r="B107" s="47"/>
      <c r="C107" s="67"/>
      <c r="D107" s="67"/>
      <c r="E107" s="148" t="s">
        <v>136</v>
      </c>
      <c r="F107" s="169"/>
      <c r="G107" s="169"/>
      <c r="H107" s="129"/>
    </row>
    <row r="108" spans="1:8" ht="27">
      <c r="A108" s="44"/>
      <c r="B108" s="47"/>
      <c r="C108" s="67"/>
      <c r="D108" s="67"/>
      <c r="E108" s="243" t="s">
        <v>146</v>
      </c>
      <c r="F108" s="234">
        <f>G108+H108</f>
        <v>37872.800000000003</v>
      </c>
      <c r="G108" s="234">
        <f>G110</f>
        <v>37872.800000000003</v>
      </c>
      <c r="H108" s="129"/>
    </row>
    <row r="109" spans="1:8">
      <c r="A109" s="44"/>
      <c r="B109" s="47"/>
      <c r="C109" s="67"/>
      <c r="D109" s="67"/>
      <c r="E109" s="148" t="s">
        <v>270</v>
      </c>
      <c r="F109" s="130"/>
      <c r="G109" s="130"/>
      <c r="H109" s="129"/>
    </row>
    <row r="110" spans="1:8" ht="27.75" customHeight="1">
      <c r="A110" s="44"/>
      <c r="B110" s="47"/>
      <c r="C110" s="67"/>
      <c r="D110" s="67"/>
      <c r="E110" s="163" t="s">
        <v>147</v>
      </c>
      <c r="F110" s="234">
        <f>G110+H110</f>
        <v>37872.800000000003</v>
      </c>
      <c r="G110" s="234">
        <v>37872.800000000003</v>
      </c>
      <c r="H110" s="129"/>
    </row>
    <row r="111" spans="1:8" ht="23.25" customHeight="1">
      <c r="A111" s="44"/>
      <c r="B111" s="47"/>
      <c r="C111" s="67"/>
      <c r="D111" s="67"/>
      <c r="E111" s="256" t="s">
        <v>348</v>
      </c>
      <c r="F111" s="234">
        <f>G111</f>
        <v>1000</v>
      </c>
      <c r="G111" s="234">
        <f>G112</f>
        <v>1000</v>
      </c>
      <c r="H111" s="129"/>
    </row>
    <row r="112" spans="1:8" ht="26.25" customHeight="1">
      <c r="A112" s="44"/>
      <c r="B112" s="47"/>
      <c r="C112" s="67"/>
      <c r="D112" s="67"/>
      <c r="E112" s="257" t="s">
        <v>349</v>
      </c>
      <c r="F112" s="234">
        <f>G112</f>
        <v>1000</v>
      </c>
      <c r="G112" s="234">
        <f>G113</f>
        <v>1000</v>
      </c>
      <c r="H112" s="129"/>
    </row>
    <row r="113" spans="1:8" ht="33.75" customHeight="1">
      <c r="A113" s="44"/>
      <c r="B113" s="47"/>
      <c r="C113" s="67"/>
      <c r="D113" s="67"/>
      <c r="E113" s="417" t="s">
        <v>353</v>
      </c>
      <c r="F113" s="234">
        <f>G113</f>
        <v>1000</v>
      </c>
      <c r="G113" s="234">
        <v>1000</v>
      </c>
      <c r="H113" s="129"/>
    </row>
    <row r="114" spans="1:8" ht="26.25" customHeight="1">
      <c r="A114" s="119">
        <v>2160</v>
      </c>
      <c r="B114" s="45" t="s">
        <v>63</v>
      </c>
      <c r="C114" s="66">
        <v>6</v>
      </c>
      <c r="D114" s="66">
        <v>0</v>
      </c>
      <c r="E114" s="149" t="s">
        <v>279</v>
      </c>
      <c r="F114" s="171">
        <f>G114+H114</f>
        <v>8500</v>
      </c>
      <c r="G114" s="171">
        <f>G116</f>
        <v>8500</v>
      </c>
      <c r="H114" s="131">
        <f>H116</f>
        <v>0</v>
      </c>
    </row>
    <row r="115" spans="1:8" s="11" customFormat="1" ht="15" customHeight="1">
      <c r="A115" s="119"/>
      <c r="B115" s="45"/>
      <c r="C115" s="66"/>
      <c r="D115" s="66"/>
      <c r="E115" s="148" t="s">
        <v>270</v>
      </c>
      <c r="F115" s="138"/>
      <c r="G115" s="165"/>
      <c r="H115" s="128"/>
    </row>
    <row r="116" spans="1:8" ht="28.5">
      <c r="A116" s="119">
        <v>2161</v>
      </c>
      <c r="B116" s="45" t="s">
        <v>63</v>
      </c>
      <c r="C116" s="66">
        <v>6</v>
      </c>
      <c r="D116" s="66">
        <v>1</v>
      </c>
      <c r="E116" s="161" t="s">
        <v>280</v>
      </c>
      <c r="F116" s="171">
        <f>G116+H116</f>
        <v>8500</v>
      </c>
      <c r="G116" s="171">
        <f>G118</f>
        <v>8500</v>
      </c>
      <c r="H116" s="131"/>
    </row>
    <row r="117" spans="1:8" ht="27">
      <c r="A117" s="44"/>
      <c r="B117" s="47"/>
      <c r="C117" s="67"/>
      <c r="D117" s="67"/>
      <c r="E117" s="148" t="s">
        <v>276</v>
      </c>
      <c r="F117" s="130"/>
      <c r="G117" s="130"/>
      <c r="H117" s="129"/>
    </row>
    <row r="118" spans="1:8" ht="24.75" customHeight="1">
      <c r="A118" s="44"/>
      <c r="B118" s="47"/>
      <c r="C118" s="67"/>
      <c r="D118" s="67"/>
      <c r="E118" s="272" t="s">
        <v>504</v>
      </c>
      <c r="F118" s="234">
        <f>F119</f>
        <v>8500</v>
      </c>
      <c r="G118" s="234">
        <f>G119</f>
        <v>8500</v>
      </c>
      <c r="H118" s="129"/>
    </row>
    <row r="119" spans="1:8" ht="24.75" customHeight="1">
      <c r="A119" s="44"/>
      <c r="B119" s="47"/>
      <c r="C119" s="67"/>
      <c r="D119" s="67"/>
      <c r="E119" s="272" t="s">
        <v>505</v>
      </c>
      <c r="F119" s="234">
        <f>G119+H119</f>
        <v>8500</v>
      </c>
      <c r="G119" s="234">
        <f>G120+G125</f>
        <v>8500</v>
      </c>
      <c r="H119" s="129"/>
    </row>
    <row r="120" spans="1:8" ht="28.5">
      <c r="A120" s="44"/>
      <c r="B120" s="45"/>
      <c r="C120" s="66"/>
      <c r="D120" s="66"/>
      <c r="E120" s="272" t="s">
        <v>100</v>
      </c>
      <c r="F120" s="234">
        <f>F122</f>
        <v>5500</v>
      </c>
      <c r="G120" s="234">
        <f>G122</f>
        <v>5500</v>
      </c>
      <c r="H120" s="129"/>
    </row>
    <row r="121" spans="1:8" s="11" customFormat="1" ht="16.5" customHeight="1">
      <c r="A121" s="44"/>
      <c r="B121" s="45"/>
      <c r="C121" s="66"/>
      <c r="D121" s="66"/>
      <c r="E121" s="162" t="s">
        <v>101</v>
      </c>
      <c r="F121" s="138"/>
      <c r="G121" s="138"/>
      <c r="H121" s="128"/>
    </row>
    <row r="122" spans="1:8" ht="28.5">
      <c r="A122" s="44"/>
      <c r="B122" s="47"/>
      <c r="C122" s="67"/>
      <c r="D122" s="67"/>
      <c r="E122" s="168" t="s">
        <v>126</v>
      </c>
      <c r="F122" s="234">
        <f>G122</f>
        <v>5500</v>
      </c>
      <c r="G122" s="234">
        <f>G124</f>
        <v>5500</v>
      </c>
      <c r="H122" s="129"/>
    </row>
    <row r="123" spans="1:8">
      <c r="A123" s="44"/>
      <c r="B123" s="47"/>
      <c r="C123" s="67"/>
      <c r="D123" s="67"/>
      <c r="E123" s="163" t="s">
        <v>270</v>
      </c>
      <c r="F123" s="130"/>
      <c r="G123" s="130"/>
      <c r="H123" s="129"/>
    </row>
    <row r="124" spans="1:8">
      <c r="A124" s="44"/>
      <c r="B124" s="47"/>
      <c r="C124" s="67"/>
      <c r="D124" s="67"/>
      <c r="E124" s="163" t="s">
        <v>127</v>
      </c>
      <c r="F124" s="278">
        <f>G124+H124</f>
        <v>5500</v>
      </c>
      <c r="G124" s="278">
        <v>5500</v>
      </c>
      <c r="H124" s="129"/>
    </row>
    <row r="125" spans="1:8">
      <c r="A125" s="44"/>
      <c r="B125" s="47"/>
      <c r="C125" s="67"/>
      <c r="D125" s="67"/>
      <c r="E125" s="168" t="s">
        <v>360</v>
      </c>
      <c r="F125" s="234">
        <f>G125</f>
        <v>3000</v>
      </c>
      <c r="G125" s="234">
        <f>G127+G130</f>
        <v>3000</v>
      </c>
      <c r="H125" s="129"/>
    </row>
    <row r="126" spans="1:8" ht="14.25" customHeight="1">
      <c r="A126" s="44"/>
      <c r="B126" s="47"/>
      <c r="C126" s="67"/>
      <c r="D126" s="67"/>
      <c r="E126" s="163" t="s">
        <v>101</v>
      </c>
      <c r="F126" s="130"/>
      <c r="G126" s="130"/>
      <c r="H126" s="129"/>
    </row>
    <row r="127" spans="1:8" ht="28.5" hidden="1">
      <c r="A127" s="44"/>
      <c r="B127" s="47"/>
      <c r="C127" s="67"/>
      <c r="D127" s="67"/>
      <c r="E127" s="168" t="s">
        <v>128</v>
      </c>
      <c r="F127" s="234">
        <f>F129</f>
        <v>0</v>
      </c>
      <c r="G127" s="234">
        <f>G129</f>
        <v>0</v>
      </c>
      <c r="H127" s="129"/>
    </row>
    <row r="128" spans="1:8" hidden="1">
      <c r="A128" s="44"/>
      <c r="B128" s="47"/>
      <c r="C128" s="67"/>
      <c r="D128" s="67"/>
      <c r="E128" s="163" t="s">
        <v>270</v>
      </c>
      <c r="F128" s="130"/>
      <c r="G128" s="130"/>
      <c r="H128" s="129"/>
    </row>
    <row r="129" spans="1:8" ht="27" hidden="1">
      <c r="A129" s="44"/>
      <c r="B129" s="47"/>
      <c r="C129" s="67"/>
      <c r="D129" s="67"/>
      <c r="E129" s="163" t="s">
        <v>129</v>
      </c>
      <c r="F129" s="234">
        <f>G129+H129</f>
        <v>0</v>
      </c>
      <c r="G129" s="234">
        <v>0</v>
      </c>
      <c r="H129" s="129"/>
    </row>
    <row r="130" spans="1:8" ht="46.5" customHeight="1">
      <c r="A130" s="44"/>
      <c r="B130" s="47"/>
      <c r="C130" s="67"/>
      <c r="D130" s="67"/>
      <c r="E130" s="168" t="s">
        <v>121</v>
      </c>
      <c r="F130" s="234">
        <f>F132</f>
        <v>3000</v>
      </c>
      <c r="G130" s="234">
        <f>G132</f>
        <v>3000</v>
      </c>
      <c r="H130" s="129"/>
    </row>
    <row r="131" spans="1:8" ht="15" customHeight="1">
      <c r="A131" s="44"/>
      <c r="B131" s="45"/>
      <c r="C131" s="66"/>
      <c r="D131" s="66"/>
      <c r="E131" s="163" t="s">
        <v>270</v>
      </c>
      <c r="F131" s="130"/>
      <c r="G131" s="130"/>
      <c r="H131" s="129"/>
    </row>
    <row r="132" spans="1:8" s="11" customFormat="1" ht="14.25" customHeight="1">
      <c r="A132" s="44"/>
      <c r="B132" s="45"/>
      <c r="C132" s="66"/>
      <c r="D132" s="66"/>
      <c r="E132" s="163" t="s">
        <v>122</v>
      </c>
      <c r="F132" s="234">
        <f>G132+H132</f>
        <v>3000</v>
      </c>
      <c r="G132" s="234">
        <v>3000</v>
      </c>
      <c r="H132" s="128"/>
    </row>
    <row r="133" spans="1:8" s="11" customFormat="1" ht="14.25" customHeight="1">
      <c r="A133" s="48">
        <v>2200</v>
      </c>
      <c r="B133" s="45" t="s">
        <v>373</v>
      </c>
      <c r="C133" s="66">
        <v>0</v>
      </c>
      <c r="D133" s="66">
        <v>0</v>
      </c>
      <c r="E133" s="147" t="s">
        <v>374</v>
      </c>
      <c r="F133" s="234">
        <f>G133+H133</f>
        <v>5000</v>
      </c>
      <c r="G133" s="234">
        <f>G135</f>
        <v>5000</v>
      </c>
      <c r="H133" s="240">
        <f>H147</f>
        <v>0</v>
      </c>
    </row>
    <row r="134" spans="1:8" s="11" customFormat="1" ht="14.25" customHeight="1">
      <c r="A134" s="44"/>
      <c r="B134" s="45"/>
      <c r="C134" s="66"/>
      <c r="D134" s="66"/>
      <c r="E134" s="148" t="s">
        <v>268</v>
      </c>
      <c r="F134" s="234"/>
      <c r="G134" s="234"/>
      <c r="H134" s="128"/>
    </row>
    <row r="135" spans="1:8" s="11" customFormat="1" ht="14.25" customHeight="1">
      <c r="A135" s="44">
        <v>2250</v>
      </c>
      <c r="B135" s="45" t="s">
        <v>373</v>
      </c>
      <c r="C135" s="66">
        <v>5</v>
      </c>
      <c r="D135" s="66">
        <v>0</v>
      </c>
      <c r="E135" s="149" t="s">
        <v>375</v>
      </c>
      <c r="F135" s="234">
        <f>G135+H135</f>
        <v>5000</v>
      </c>
      <c r="G135" s="234">
        <f>G137</f>
        <v>5000</v>
      </c>
      <c r="H135" s="240">
        <f>H137</f>
        <v>0</v>
      </c>
    </row>
    <row r="136" spans="1:8" s="11" customFormat="1" ht="14.25" customHeight="1">
      <c r="A136" s="44"/>
      <c r="B136" s="45"/>
      <c r="C136" s="66"/>
      <c r="D136" s="66"/>
      <c r="E136" s="148" t="s">
        <v>270</v>
      </c>
      <c r="F136" s="234"/>
      <c r="G136" s="234"/>
      <c r="H136" s="131"/>
    </row>
    <row r="137" spans="1:8" s="11" customFormat="1" ht="14.25" customHeight="1">
      <c r="A137" s="44">
        <v>2251</v>
      </c>
      <c r="B137" s="47" t="s">
        <v>373</v>
      </c>
      <c r="C137" s="67">
        <v>5</v>
      </c>
      <c r="D137" s="67">
        <v>1</v>
      </c>
      <c r="E137" s="243" t="s">
        <v>375</v>
      </c>
      <c r="F137" s="234">
        <f>G137+H137</f>
        <v>5000</v>
      </c>
      <c r="G137" s="234">
        <f>G139</f>
        <v>5000</v>
      </c>
      <c r="H137" s="240">
        <f>H139</f>
        <v>0</v>
      </c>
    </row>
    <row r="138" spans="1:8" s="11" customFormat="1" ht="14.25" customHeight="1">
      <c r="A138" s="44"/>
      <c r="B138" s="47"/>
      <c r="C138" s="67"/>
      <c r="D138" s="67"/>
      <c r="E138" s="148" t="s">
        <v>276</v>
      </c>
      <c r="F138" s="234"/>
      <c r="G138" s="234"/>
      <c r="H138" s="128"/>
    </row>
    <row r="139" spans="1:8" s="11" customFormat="1" ht="18" customHeight="1">
      <c r="A139" s="44"/>
      <c r="B139" s="45"/>
      <c r="C139" s="66"/>
      <c r="D139" s="66"/>
      <c r="E139" s="272" t="s">
        <v>513</v>
      </c>
      <c r="F139" s="234">
        <f>G139+H139</f>
        <v>5000</v>
      </c>
      <c r="G139" s="234">
        <f>G141</f>
        <v>5000</v>
      </c>
      <c r="H139" s="240">
        <f>H147</f>
        <v>0</v>
      </c>
    </row>
    <row r="140" spans="1:8" s="11" customFormat="1" ht="15.75" customHeight="1">
      <c r="A140" s="44"/>
      <c r="B140" s="45"/>
      <c r="C140" s="66"/>
      <c r="D140" s="66"/>
      <c r="E140" s="272" t="s">
        <v>514</v>
      </c>
      <c r="F140" s="234"/>
      <c r="G140" s="234"/>
      <c r="H140" s="240"/>
    </row>
    <row r="141" spans="1:8" s="11" customFormat="1" ht="19.5" customHeight="1">
      <c r="A141" s="44"/>
      <c r="B141" s="45"/>
      <c r="C141" s="66"/>
      <c r="D141" s="66"/>
      <c r="E141" s="272" t="s">
        <v>523</v>
      </c>
      <c r="F141" s="234">
        <f>G141</f>
        <v>5000</v>
      </c>
      <c r="G141" s="234">
        <f>G143</f>
        <v>5000</v>
      </c>
      <c r="H141" s="128"/>
    </row>
    <row r="142" spans="1:8" s="11" customFormat="1" ht="15" customHeight="1">
      <c r="A142" s="44"/>
      <c r="B142" s="45"/>
      <c r="C142" s="66"/>
      <c r="D142" s="66"/>
      <c r="E142" s="272" t="s">
        <v>514</v>
      </c>
      <c r="F142" s="234"/>
      <c r="G142" s="234"/>
      <c r="H142" s="128"/>
    </row>
    <row r="143" spans="1:8" s="11" customFormat="1" ht="30" customHeight="1">
      <c r="A143" s="44"/>
      <c r="B143" s="45"/>
      <c r="C143" s="66"/>
      <c r="D143" s="66"/>
      <c r="E143" s="272" t="s">
        <v>100</v>
      </c>
      <c r="F143" s="234">
        <f>G143</f>
        <v>5000</v>
      </c>
      <c r="G143" s="234">
        <f>G144</f>
        <v>5000</v>
      </c>
      <c r="H143" s="128"/>
    </row>
    <row r="144" spans="1:8" s="11" customFormat="1" ht="32.25" customHeight="1">
      <c r="A144" s="44"/>
      <c r="B144" s="45"/>
      <c r="C144" s="66"/>
      <c r="D144" s="66"/>
      <c r="E144" s="271" t="s">
        <v>115</v>
      </c>
      <c r="F144" s="234">
        <f>G144</f>
        <v>5000</v>
      </c>
      <c r="G144" s="234">
        <f>G146</f>
        <v>5000</v>
      </c>
      <c r="H144" s="128"/>
    </row>
    <row r="145" spans="1:8" s="11" customFormat="1" ht="19.5" customHeight="1">
      <c r="A145" s="44"/>
      <c r="B145" s="45"/>
      <c r="C145" s="66"/>
      <c r="D145" s="66"/>
      <c r="E145" s="289" t="s">
        <v>270</v>
      </c>
      <c r="F145" s="234"/>
      <c r="G145" s="234"/>
      <c r="H145" s="128"/>
    </row>
    <row r="146" spans="1:8" s="11" customFormat="1" ht="30" customHeight="1">
      <c r="A146" s="44"/>
      <c r="B146" s="45"/>
      <c r="C146" s="66"/>
      <c r="D146" s="66"/>
      <c r="E146" s="314" t="s">
        <v>347</v>
      </c>
      <c r="F146" s="234">
        <f>G146</f>
        <v>5000</v>
      </c>
      <c r="G146" s="234">
        <v>5000</v>
      </c>
      <c r="H146" s="128"/>
    </row>
    <row r="147" spans="1:8" s="11" customFormat="1" ht="14.25" customHeight="1">
      <c r="A147" s="44"/>
      <c r="B147" s="45"/>
      <c r="C147" s="66"/>
      <c r="D147" s="66"/>
      <c r="E147" s="168" t="s">
        <v>123</v>
      </c>
      <c r="F147" s="234">
        <f>H147</f>
        <v>0</v>
      </c>
      <c r="G147" s="234"/>
      <c r="H147" s="240">
        <f>H149</f>
        <v>0</v>
      </c>
    </row>
    <row r="148" spans="1:8" s="11" customFormat="1" ht="14.25" customHeight="1">
      <c r="A148" s="44"/>
      <c r="B148" s="45"/>
      <c r="C148" s="66"/>
      <c r="D148" s="66"/>
      <c r="E148" s="163" t="s">
        <v>101</v>
      </c>
      <c r="F148" s="234"/>
      <c r="G148" s="234"/>
      <c r="H148" s="240"/>
    </row>
    <row r="149" spans="1:8" s="11" customFormat="1" ht="14.25" customHeight="1">
      <c r="A149" s="44"/>
      <c r="B149" s="45"/>
      <c r="C149" s="66"/>
      <c r="D149" s="66"/>
      <c r="E149" s="168" t="s">
        <v>124</v>
      </c>
      <c r="F149" s="234">
        <f>H149</f>
        <v>0</v>
      </c>
      <c r="G149" s="234"/>
      <c r="H149" s="240">
        <f>H151</f>
        <v>0</v>
      </c>
    </row>
    <row r="150" spans="1:8" s="11" customFormat="1" ht="14.25" customHeight="1">
      <c r="A150" s="44"/>
      <c r="B150" s="45"/>
      <c r="C150" s="66"/>
      <c r="D150" s="66"/>
      <c r="E150" s="163" t="s">
        <v>270</v>
      </c>
      <c r="F150" s="234"/>
      <c r="G150" s="234"/>
      <c r="H150" s="240"/>
    </row>
    <row r="151" spans="1:8" s="11" customFormat="1" ht="14.25" customHeight="1">
      <c r="A151" s="44"/>
      <c r="B151" s="45"/>
      <c r="C151" s="66"/>
      <c r="D151" s="66"/>
      <c r="E151" s="291" t="s">
        <v>130</v>
      </c>
      <c r="F151" s="234">
        <f>H151</f>
        <v>0</v>
      </c>
      <c r="G151" s="234"/>
      <c r="H151" s="240">
        <f>H153</f>
        <v>0</v>
      </c>
    </row>
    <row r="152" spans="1:8" s="11" customFormat="1" ht="14.25" customHeight="1">
      <c r="A152" s="44"/>
      <c r="B152" s="45"/>
      <c r="C152" s="66"/>
      <c r="D152" s="66"/>
      <c r="E152" s="276" t="s">
        <v>270</v>
      </c>
      <c r="F152" s="234"/>
      <c r="G152" s="234"/>
      <c r="H152" s="240"/>
    </row>
    <row r="153" spans="1:8" s="11" customFormat="1" ht="19.5" customHeight="1">
      <c r="A153" s="44"/>
      <c r="B153" s="45"/>
      <c r="C153" s="66"/>
      <c r="D153" s="66"/>
      <c r="E153" s="289" t="s">
        <v>131</v>
      </c>
      <c r="F153" s="234">
        <f>H153</f>
        <v>0</v>
      </c>
      <c r="G153" s="234"/>
      <c r="H153" s="240">
        <v>0</v>
      </c>
    </row>
    <row r="154" spans="1:8" s="26" customFormat="1" ht="41.25" customHeight="1">
      <c r="A154" s="270">
        <v>2400</v>
      </c>
      <c r="B154" s="45" t="s">
        <v>64</v>
      </c>
      <c r="C154" s="66">
        <v>0</v>
      </c>
      <c r="D154" s="66">
        <v>0</v>
      </c>
      <c r="E154" s="147" t="s">
        <v>158</v>
      </c>
      <c r="F154" s="233">
        <f>G154+H154</f>
        <v>523218.30000000005</v>
      </c>
      <c r="G154" s="233">
        <f>G156+G195+G265</f>
        <v>525218.30000000005</v>
      </c>
      <c r="H154" s="240">
        <f>H156+H195+H270</f>
        <v>-2000</v>
      </c>
    </row>
    <row r="155" spans="1:8" ht="14.25" customHeight="1">
      <c r="A155" s="119"/>
      <c r="B155" s="45"/>
      <c r="C155" s="66"/>
      <c r="D155" s="66"/>
      <c r="E155" s="148" t="s">
        <v>268</v>
      </c>
      <c r="F155" s="130"/>
      <c r="G155" s="130"/>
      <c r="H155" s="129"/>
    </row>
    <row r="156" spans="1:8" ht="28.5" customHeight="1">
      <c r="A156" s="375">
        <v>2420</v>
      </c>
      <c r="B156" s="376" t="s">
        <v>64</v>
      </c>
      <c r="C156" s="376" t="s">
        <v>17</v>
      </c>
      <c r="D156" s="376" t="s">
        <v>15</v>
      </c>
      <c r="E156" s="377" t="s">
        <v>427</v>
      </c>
      <c r="F156" s="234">
        <f>G156+H156</f>
        <v>14800</v>
      </c>
      <c r="G156" s="234">
        <f>G158+G185</f>
        <v>13100</v>
      </c>
      <c r="H156" s="240">
        <f>H158</f>
        <v>1700</v>
      </c>
    </row>
    <row r="157" spans="1:8" ht="18" customHeight="1">
      <c r="A157" s="375"/>
      <c r="B157" s="376"/>
      <c r="C157" s="376"/>
      <c r="D157" s="376"/>
      <c r="E157" s="377" t="s">
        <v>270</v>
      </c>
      <c r="F157" s="130"/>
      <c r="G157" s="130"/>
      <c r="H157" s="240"/>
    </row>
    <row r="158" spans="1:8" ht="20.25" customHeight="1">
      <c r="A158" s="342">
        <v>2421</v>
      </c>
      <c r="B158" s="343" t="s">
        <v>64</v>
      </c>
      <c r="C158" s="344" t="s">
        <v>17</v>
      </c>
      <c r="D158" s="344" t="s">
        <v>16</v>
      </c>
      <c r="E158" s="346" t="s">
        <v>425</v>
      </c>
      <c r="F158" s="234">
        <f>F159</f>
        <v>13800</v>
      </c>
      <c r="G158" s="234">
        <f>G159</f>
        <v>12100</v>
      </c>
      <c r="H158" s="240">
        <f>H159</f>
        <v>1700</v>
      </c>
    </row>
    <row r="159" spans="1:8" ht="16.5" customHeight="1">
      <c r="A159" s="375"/>
      <c r="B159" s="376"/>
      <c r="C159" s="376"/>
      <c r="D159" s="376"/>
      <c r="E159" s="339" t="s">
        <v>438</v>
      </c>
      <c r="F159" s="234">
        <f>G159+H159</f>
        <v>13800</v>
      </c>
      <c r="G159" s="234">
        <f>G161</f>
        <v>12100</v>
      </c>
      <c r="H159" s="240">
        <f>H178</f>
        <v>1700</v>
      </c>
    </row>
    <row r="160" spans="1:8" ht="15.75" customHeight="1">
      <c r="A160" s="375"/>
      <c r="B160" s="376"/>
      <c r="C160" s="376"/>
      <c r="D160" s="376"/>
      <c r="E160" s="377" t="s">
        <v>439</v>
      </c>
      <c r="F160" s="150"/>
      <c r="G160" s="150"/>
      <c r="H160" s="240"/>
    </row>
    <row r="161" spans="1:8" ht="21" customHeight="1">
      <c r="A161" s="375"/>
      <c r="B161" s="376"/>
      <c r="C161" s="376"/>
      <c r="D161" s="376"/>
      <c r="E161" s="339" t="s">
        <v>440</v>
      </c>
      <c r="F161" s="234">
        <f>G161</f>
        <v>12100</v>
      </c>
      <c r="G161" s="234">
        <f>G163</f>
        <v>12100</v>
      </c>
      <c r="H161" s="129"/>
    </row>
    <row r="162" spans="1:8" ht="14.25" customHeight="1">
      <c r="A162" s="375"/>
      <c r="B162" s="376"/>
      <c r="C162" s="376"/>
      <c r="D162" s="376"/>
      <c r="E162" s="377" t="s">
        <v>439</v>
      </c>
      <c r="F162" s="150"/>
      <c r="G162" s="150"/>
      <c r="H162" s="129"/>
    </row>
    <row r="163" spans="1:8" ht="28.5" customHeight="1">
      <c r="A163" s="375"/>
      <c r="B163" s="376"/>
      <c r="C163" s="376"/>
      <c r="D163" s="376"/>
      <c r="E163" s="339" t="s">
        <v>100</v>
      </c>
      <c r="F163" s="234">
        <f>G163</f>
        <v>12100</v>
      </c>
      <c r="G163" s="234">
        <f>G165+G168+G171+G175</f>
        <v>12100</v>
      </c>
      <c r="H163" s="129"/>
    </row>
    <row r="164" spans="1:8" ht="19.5" customHeight="1">
      <c r="A164" s="375"/>
      <c r="B164" s="376"/>
      <c r="C164" s="376"/>
      <c r="D164" s="376"/>
      <c r="E164" s="339" t="s">
        <v>441</v>
      </c>
      <c r="F164" s="150"/>
      <c r="G164" s="150"/>
      <c r="H164" s="129"/>
    </row>
    <row r="165" spans="1:8" ht="28.5" customHeight="1">
      <c r="A165" s="375"/>
      <c r="B165" s="376"/>
      <c r="C165" s="376"/>
      <c r="D165" s="376"/>
      <c r="E165" s="168" t="s">
        <v>109</v>
      </c>
      <c r="F165" s="234">
        <f>G165</f>
        <v>6000</v>
      </c>
      <c r="G165" s="234">
        <f>G167</f>
        <v>6000</v>
      </c>
      <c r="H165" s="129"/>
    </row>
    <row r="166" spans="1:8" ht="19.5" customHeight="1">
      <c r="A166" s="375"/>
      <c r="B166" s="376"/>
      <c r="C166" s="376"/>
      <c r="D166" s="376"/>
      <c r="E166" s="289" t="s">
        <v>270</v>
      </c>
      <c r="F166" s="234"/>
      <c r="G166" s="234"/>
      <c r="H166" s="129"/>
    </row>
    <row r="167" spans="1:8" ht="16.5" customHeight="1">
      <c r="A167" s="375"/>
      <c r="B167" s="376"/>
      <c r="C167" s="376"/>
      <c r="D167" s="376"/>
      <c r="E167" s="289" t="s">
        <v>114</v>
      </c>
      <c r="F167" s="234">
        <f>G167</f>
        <v>6000</v>
      </c>
      <c r="G167" s="234">
        <v>6000</v>
      </c>
      <c r="H167" s="129"/>
    </row>
    <row r="168" spans="1:8" ht="28.5" customHeight="1">
      <c r="A168" s="375"/>
      <c r="B168" s="376"/>
      <c r="C168" s="376"/>
      <c r="D168" s="376"/>
      <c r="E168" s="168" t="s">
        <v>126</v>
      </c>
      <c r="F168" s="234">
        <f>G168</f>
        <v>1000</v>
      </c>
      <c r="G168" s="234">
        <f>G170</f>
        <v>1000</v>
      </c>
      <c r="H168" s="129"/>
    </row>
    <row r="169" spans="1:8" ht="18" customHeight="1">
      <c r="A169" s="375"/>
      <c r="B169" s="376"/>
      <c r="C169" s="376"/>
      <c r="D169" s="376"/>
      <c r="E169" s="289" t="s">
        <v>270</v>
      </c>
      <c r="F169" s="234"/>
      <c r="G169" s="234"/>
      <c r="H169" s="129"/>
    </row>
    <row r="170" spans="1:8" ht="16.5" customHeight="1">
      <c r="A170" s="375"/>
      <c r="B170" s="376"/>
      <c r="C170" s="376"/>
      <c r="D170" s="376"/>
      <c r="E170" s="289" t="s">
        <v>127</v>
      </c>
      <c r="F170" s="234">
        <f>G170</f>
        <v>1000</v>
      </c>
      <c r="G170" s="234">
        <v>1000</v>
      </c>
      <c r="H170" s="129"/>
    </row>
    <row r="171" spans="1:8" ht="34.5" customHeight="1">
      <c r="A171" s="375"/>
      <c r="B171" s="376"/>
      <c r="C171" s="376"/>
      <c r="D171" s="376"/>
      <c r="E171" s="383" t="s">
        <v>115</v>
      </c>
      <c r="F171" s="234">
        <f>G171</f>
        <v>3100</v>
      </c>
      <c r="G171" s="234">
        <f>G173+G174</f>
        <v>3100</v>
      </c>
      <c r="H171" s="129"/>
    </row>
    <row r="172" spans="1:8" ht="16.5" customHeight="1">
      <c r="A172" s="375"/>
      <c r="B172" s="376"/>
      <c r="C172" s="376"/>
      <c r="D172" s="376"/>
      <c r="E172" s="384" t="s">
        <v>270</v>
      </c>
      <c r="F172" s="234"/>
      <c r="G172" s="234"/>
      <c r="H172" s="129"/>
    </row>
    <row r="173" spans="1:8" ht="29.25" customHeight="1">
      <c r="A173" s="375"/>
      <c r="B173" s="376"/>
      <c r="C173" s="376"/>
      <c r="D173" s="376"/>
      <c r="E173" s="314" t="s">
        <v>347</v>
      </c>
      <c r="F173" s="234">
        <f>G173</f>
        <v>1300</v>
      </c>
      <c r="G173" s="234">
        <v>1300</v>
      </c>
      <c r="H173" s="129"/>
    </row>
    <row r="174" spans="1:8" ht="31.5" customHeight="1">
      <c r="A174" s="375"/>
      <c r="B174" s="376"/>
      <c r="C174" s="376"/>
      <c r="D174" s="376"/>
      <c r="E174" s="385" t="s">
        <v>116</v>
      </c>
      <c r="F174" s="234">
        <f>G174</f>
        <v>1800</v>
      </c>
      <c r="G174" s="234">
        <v>1800</v>
      </c>
      <c r="H174" s="129"/>
    </row>
    <row r="175" spans="1:8" ht="20.25" customHeight="1">
      <c r="A175" s="375"/>
      <c r="B175" s="376"/>
      <c r="C175" s="376"/>
      <c r="D175" s="376"/>
      <c r="E175" s="291" t="s">
        <v>117</v>
      </c>
      <c r="F175" s="234">
        <f>G175</f>
        <v>2000</v>
      </c>
      <c r="G175" s="234">
        <f>G177</f>
        <v>2000</v>
      </c>
      <c r="H175" s="129"/>
    </row>
    <row r="176" spans="1:8" ht="20.25" customHeight="1">
      <c r="A176" s="375"/>
      <c r="B176" s="376"/>
      <c r="C176" s="376"/>
      <c r="D176" s="376"/>
      <c r="E176" s="386" t="s">
        <v>270</v>
      </c>
      <c r="F176" s="234"/>
      <c r="G176" s="234"/>
      <c r="H176" s="129"/>
    </row>
    <row r="177" spans="1:8" ht="17.25" customHeight="1">
      <c r="A177" s="375"/>
      <c r="B177" s="376"/>
      <c r="C177" s="376"/>
      <c r="D177" s="376"/>
      <c r="E177" s="289" t="s">
        <v>442</v>
      </c>
      <c r="F177" s="234">
        <f>G177</f>
        <v>2000</v>
      </c>
      <c r="G177" s="234">
        <v>2000</v>
      </c>
      <c r="H177" s="129"/>
    </row>
    <row r="178" spans="1:8" ht="17.25" customHeight="1">
      <c r="A178" s="375"/>
      <c r="B178" s="376"/>
      <c r="C178" s="376"/>
      <c r="D178" s="376"/>
      <c r="E178" s="394" t="s">
        <v>123</v>
      </c>
      <c r="F178" s="234">
        <f>H178</f>
        <v>1700</v>
      </c>
      <c r="G178" s="234"/>
      <c r="H178" s="240">
        <f>H180</f>
        <v>1700</v>
      </c>
    </row>
    <row r="179" spans="1:8" ht="17.25" customHeight="1">
      <c r="A179" s="375"/>
      <c r="B179" s="376"/>
      <c r="C179" s="376"/>
      <c r="D179" s="376"/>
      <c r="E179" s="384" t="s">
        <v>101</v>
      </c>
      <c r="F179" s="234"/>
      <c r="G179" s="234"/>
      <c r="H179" s="240"/>
    </row>
    <row r="180" spans="1:8" ht="17.25" customHeight="1">
      <c r="A180" s="375"/>
      <c r="B180" s="376"/>
      <c r="C180" s="376"/>
      <c r="D180" s="376"/>
      <c r="E180" s="392" t="s">
        <v>124</v>
      </c>
      <c r="F180" s="234">
        <f>H180</f>
        <v>1700</v>
      </c>
      <c r="G180" s="234"/>
      <c r="H180" s="240">
        <f>H182</f>
        <v>1700</v>
      </c>
    </row>
    <row r="181" spans="1:8" ht="17.25" customHeight="1">
      <c r="A181" s="375"/>
      <c r="B181" s="376"/>
      <c r="C181" s="376"/>
      <c r="D181" s="376"/>
      <c r="E181" s="384" t="s">
        <v>270</v>
      </c>
      <c r="F181" s="234"/>
      <c r="G181" s="234"/>
      <c r="H181" s="240"/>
    </row>
    <row r="182" spans="1:8" ht="17.25" customHeight="1">
      <c r="A182" s="375"/>
      <c r="B182" s="376"/>
      <c r="C182" s="376"/>
      <c r="D182" s="376"/>
      <c r="E182" s="413" t="s">
        <v>542</v>
      </c>
      <c r="F182" s="234">
        <f>H182</f>
        <v>1700</v>
      </c>
      <c r="G182" s="234"/>
      <c r="H182" s="240">
        <f>H184</f>
        <v>1700</v>
      </c>
    </row>
    <row r="183" spans="1:8" ht="17.25" customHeight="1">
      <c r="A183" s="375"/>
      <c r="B183" s="376"/>
      <c r="C183" s="376"/>
      <c r="D183" s="376"/>
      <c r="E183" s="414" t="s">
        <v>270</v>
      </c>
      <c r="F183" s="234"/>
      <c r="G183" s="234"/>
      <c r="H183" s="240"/>
    </row>
    <row r="184" spans="1:8" ht="17.25" customHeight="1">
      <c r="A184" s="375"/>
      <c r="B184" s="376"/>
      <c r="C184" s="376"/>
      <c r="D184" s="376"/>
      <c r="E184" s="415" t="s">
        <v>543</v>
      </c>
      <c r="F184" s="234">
        <f>H184</f>
        <v>1700</v>
      </c>
      <c r="G184" s="234"/>
      <c r="H184" s="240">
        <v>1700</v>
      </c>
    </row>
    <row r="185" spans="1:8" ht="22.5" customHeight="1">
      <c r="A185" s="378">
        <v>2424</v>
      </c>
      <c r="B185" s="379" t="s">
        <v>263</v>
      </c>
      <c r="C185" s="379" t="s">
        <v>17</v>
      </c>
      <c r="D185" s="379">
        <v>4</v>
      </c>
      <c r="E185" s="339" t="s">
        <v>426</v>
      </c>
      <c r="F185" s="234">
        <f>G185</f>
        <v>1000</v>
      </c>
      <c r="G185" s="234">
        <f>G187</f>
        <v>1000</v>
      </c>
      <c r="H185" s="129"/>
    </row>
    <row r="186" spans="1:8" ht="26.25" customHeight="1">
      <c r="A186" s="380"/>
      <c r="B186" s="371"/>
      <c r="C186" s="381"/>
      <c r="D186" s="381"/>
      <c r="E186" s="387" t="s">
        <v>276</v>
      </c>
      <c r="F186" s="234"/>
      <c r="G186" s="234"/>
      <c r="H186" s="129"/>
    </row>
    <row r="187" spans="1:8" ht="18" customHeight="1">
      <c r="A187" s="380"/>
      <c r="B187" s="376"/>
      <c r="C187" s="382"/>
      <c r="D187" s="382"/>
      <c r="E187" s="339" t="s">
        <v>438</v>
      </c>
      <c r="F187" s="234">
        <f>G187</f>
        <v>1000</v>
      </c>
      <c r="G187" s="234">
        <f>G189</f>
        <v>1000</v>
      </c>
      <c r="H187" s="129"/>
    </row>
    <row r="188" spans="1:8" ht="14.25" customHeight="1">
      <c r="A188" s="380"/>
      <c r="B188" s="376"/>
      <c r="C188" s="382"/>
      <c r="D188" s="382"/>
      <c r="E188" s="377" t="s">
        <v>439</v>
      </c>
      <c r="F188" s="234"/>
      <c r="G188" s="234"/>
      <c r="H188" s="129"/>
    </row>
    <row r="189" spans="1:8" ht="15.75" customHeight="1">
      <c r="A189" s="380"/>
      <c r="B189" s="376"/>
      <c r="C189" s="382"/>
      <c r="D189" s="382"/>
      <c r="E189" s="339" t="s">
        <v>440</v>
      </c>
      <c r="F189" s="234">
        <f>G189</f>
        <v>1000</v>
      </c>
      <c r="G189" s="234">
        <f>G191</f>
        <v>1000</v>
      </c>
      <c r="H189" s="129"/>
    </row>
    <row r="190" spans="1:8" ht="14.25" customHeight="1">
      <c r="A190" s="380"/>
      <c r="B190" s="376"/>
      <c r="C190" s="382"/>
      <c r="D190" s="382"/>
      <c r="E190" s="377" t="s">
        <v>439</v>
      </c>
      <c r="F190" s="234"/>
      <c r="G190" s="234"/>
      <c r="H190" s="129"/>
    </row>
    <row r="191" spans="1:8" ht="27.75" customHeight="1">
      <c r="A191" s="380"/>
      <c r="B191" s="376"/>
      <c r="C191" s="382"/>
      <c r="D191" s="382"/>
      <c r="E191" s="339" t="s">
        <v>100</v>
      </c>
      <c r="F191" s="234">
        <f>G191</f>
        <v>1000</v>
      </c>
      <c r="G191" s="234">
        <f>G192</f>
        <v>1000</v>
      </c>
      <c r="H191" s="129"/>
    </row>
    <row r="192" spans="1:8" ht="34.5" customHeight="1">
      <c r="A192" s="380"/>
      <c r="B192" s="376"/>
      <c r="C192" s="382"/>
      <c r="D192" s="382"/>
      <c r="E192" s="383" t="s">
        <v>115</v>
      </c>
      <c r="F192" s="234">
        <f>G192</f>
        <v>1000</v>
      </c>
      <c r="G192" s="234">
        <f>G194</f>
        <v>1000</v>
      </c>
      <c r="H192" s="129"/>
    </row>
    <row r="193" spans="1:8" ht="16.5" customHeight="1">
      <c r="A193" s="380"/>
      <c r="B193" s="376"/>
      <c r="C193" s="382"/>
      <c r="D193" s="382"/>
      <c r="E193" s="384" t="s">
        <v>270</v>
      </c>
      <c r="F193" s="234"/>
      <c r="G193" s="234"/>
      <c r="H193" s="129"/>
    </row>
    <row r="194" spans="1:8" ht="28.5" customHeight="1">
      <c r="A194" s="380"/>
      <c r="B194" s="376"/>
      <c r="C194" s="382"/>
      <c r="D194" s="382"/>
      <c r="E194" s="385" t="s">
        <v>116</v>
      </c>
      <c r="F194" s="234">
        <f>G194</f>
        <v>1000</v>
      </c>
      <c r="G194" s="234">
        <v>1000</v>
      </c>
      <c r="H194" s="129"/>
    </row>
    <row r="195" spans="1:8" ht="21" customHeight="1">
      <c r="A195" s="119">
        <v>2450</v>
      </c>
      <c r="B195" s="45" t="s">
        <v>64</v>
      </c>
      <c r="C195" s="66">
        <v>5</v>
      </c>
      <c r="D195" s="66">
        <v>0</v>
      </c>
      <c r="E195" s="290" t="s">
        <v>281</v>
      </c>
      <c r="F195" s="171">
        <f>F197+F235</f>
        <v>607918.30000000005</v>
      </c>
      <c r="G195" s="171">
        <f>G197+G235</f>
        <v>509118.3</v>
      </c>
      <c r="H195" s="239">
        <f>H197+H235</f>
        <v>98800</v>
      </c>
    </row>
    <row r="196" spans="1:8" s="11" customFormat="1" ht="12.75" customHeight="1">
      <c r="A196" s="119"/>
      <c r="B196" s="45"/>
      <c r="C196" s="66"/>
      <c r="D196" s="66"/>
      <c r="E196" s="148" t="s">
        <v>270</v>
      </c>
      <c r="F196" s="138"/>
      <c r="G196" s="138"/>
      <c r="H196" s="128"/>
    </row>
    <row r="197" spans="1:8" ht="15.75" customHeight="1">
      <c r="A197" s="119">
        <v>2451</v>
      </c>
      <c r="B197" s="45" t="s">
        <v>64</v>
      </c>
      <c r="C197" s="66">
        <v>5</v>
      </c>
      <c r="D197" s="66">
        <v>1</v>
      </c>
      <c r="E197" s="161" t="s">
        <v>282</v>
      </c>
      <c r="F197" s="171">
        <f>F199</f>
        <v>586968.30000000005</v>
      </c>
      <c r="G197" s="171">
        <f>G199</f>
        <v>488168.3</v>
      </c>
      <c r="H197" s="239">
        <f>H199</f>
        <v>98800</v>
      </c>
    </row>
    <row r="198" spans="1:8" ht="27.75" customHeight="1">
      <c r="A198" s="44"/>
      <c r="B198" s="47"/>
      <c r="C198" s="67"/>
      <c r="D198" s="67"/>
      <c r="E198" s="148" t="s">
        <v>276</v>
      </c>
      <c r="F198" s="130"/>
      <c r="G198" s="130"/>
      <c r="H198" s="129"/>
    </row>
    <row r="199" spans="1:8" ht="21" customHeight="1">
      <c r="A199" s="44"/>
      <c r="B199" s="47"/>
      <c r="C199" s="67"/>
      <c r="D199" s="67"/>
      <c r="E199" s="272" t="s">
        <v>448</v>
      </c>
      <c r="F199" s="234">
        <f>G199+H199</f>
        <v>586968.30000000005</v>
      </c>
      <c r="G199" s="234">
        <f>G207</f>
        <v>488168.3</v>
      </c>
      <c r="H199" s="240">
        <f>H224</f>
        <v>98800</v>
      </c>
    </row>
    <row r="200" spans="1:8" ht="0.75" hidden="1" customHeight="1">
      <c r="A200" s="44"/>
      <c r="B200" s="47"/>
      <c r="C200" s="67"/>
      <c r="D200" s="67"/>
      <c r="E200" s="272" t="s">
        <v>96</v>
      </c>
      <c r="F200" s="234">
        <f>G200</f>
        <v>0</v>
      </c>
      <c r="G200" s="234">
        <f>G201</f>
        <v>0</v>
      </c>
      <c r="H200" s="240"/>
    </row>
    <row r="201" spans="1:8" ht="30" hidden="1" customHeight="1">
      <c r="A201" s="44"/>
      <c r="B201" s="47"/>
      <c r="C201" s="67"/>
      <c r="D201" s="67"/>
      <c r="E201" s="272" t="s">
        <v>100</v>
      </c>
      <c r="F201" s="234">
        <f>G201</f>
        <v>0</v>
      </c>
      <c r="G201" s="234">
        <f>G203</f>
        <v>0</v>
      </c>
      <c r="H201" s="240"/>
    </row>
    <row r="202" spans="1:8" ht="21.75" hidden="1" customHeight="1">
      <c r="A202" s="44"/>
      <c r="B202" s="47"/>
      <c r="C202" s="67"/>
      <c r="D202" s="67"/>
      <c r="E202" s="162" t="s">
        <v>101</v>
      </c>
      <c r="F202" s="234"/>
      <c r="G202" s="234"/>
      <c r="H202" s="240"/>
    </row>
    <row r="203" spans="1:8" ht="29.25" hidden="1" customHeight="1">
      <c r="A203" s="44"/>
      <c r="B203" s="47"/>
      <c r="C203" s="67"/>
      <c r="D203" s="67"/>
      <c r="E203" s="271" t="s">
        <v>115</v>
      </c>
      <c r="F203" s="234">
        <f>G203</f>
        <v>0</v>
      </c>
      <c r="G203" s="234">
        <f>G205</f>
        <v>0</v>
      </c>
      <c r="H203" s="240"/>
    </row>
    <row r="204" spans="1:8" ht="21.75" hidden="1" customHeight="1">
      <c r="A204" s="44"/>
      <c r="B204" s="47"/>
      <c r="C204" s="67"/>
      <c r="D204" s="67"/>
      <c r="E204" s="163" t="s">
        <v>270</v>
      </c>
      <c r="F204" s="234"/>
      <c r="G204" s="234"/>
      <c r="H204" s="240"/>
    </row>
    <row r="205" spans="1:8" ht="27.75" hidden="1" customHeight="1">
      <c r="A205" s="44"/>
      <c r="B205" s="47"/>
      <c r="C205" s="67"/>
      <c r="D205" s="67"/>
      <c r="E205" s="314" t="s">
        <v>347</v>
      </c>
      <c r="F205" s="234">
        <f>G205</f>
        <v>0</v>
      </c>
      <c r="G205" s="234">
        <v>0</v>
      </c>
      <c r="H205" s="240"/>
    </row>
    <row r="206" spans="1:8" ht="15.75" customHeight="1">
      <c r="A206" s="44"/>
      <c r="B206" s="47"/>
      <c r="C206" s="67"/>
      <c r="D206" s="67"/>
      <c r="E206" s="396" t="s">
        <v>449</v>
      </c>
      <c r="F206" s="234"/>
      <c r="G206" s="234"/>
      <c r="H206" s="240"/>
    </row>
    <row r="207" spans="1:8" ht="21" customHeight="1">
      <c r="A207" s="44"/>
      <c r="B207" s="47"/>
      <c r="C207" s="67"/>
      <c r="D207" s="67"/>
      <c r="E207" s="272" t="s">
        <v>440</v>
      </c>
      <c r="F207" s="234">
        <f>G207</f>
        <v>488168.3</v>
      </c>
      <c r="G207" s="234">
        <f>G209+G219</f>
        <v>488168.3</v>
      </c>
      <c r="H207" s="240"/>
    </row>
    <row r="208" spans="1:8" ht="18" customHeight="1">
      <c r="A208" s="44"/>
      <c r="B208" s="47"/>
      <c r="C208" s="67"/>
      <c r="D208" s="67"/>
      <c r="E208" s="272" t="s">
        <v>506</v>
      </c>
      <c r="F208" s="234"/>
      <c r="G208" s="234"/>
      <c r="H208" s="240"/>
    </row>
    <row r="209" spans="1:10" ht="27.75" customHeight="1">
      <c r="A209" s="44"/>
      <c r="B209" s="47"/>
      <c r="C209" s="67"/>
      <c r="D209" s="67"/>
      <c r="E209" s="272" t="s">
        <v>100</v>
      </c>
      <c r="F209" s="234">
        <f>G209</f>
        <v>79500</v>
      </c>
      <c r="G209" s="234">
        <f>G210+G213+G216</f>
        <v>79500</v>
      </c>
      <c r="H209" s="240"/>
    </row>
    <row r="210" spans="1:10" ht="27.75" customHeight="1">
      <c r="A210" s="44"/>
      <c r="B210" s="47"/>
      <c r="C210" s="67"/>
      <c r="D210" s="67"/>
      <c r="E210" s="272" t="s">
        <v>102</v>
      </c>
      <c r="F210" s="234">
        <f>G210</f>
        <v>57000</v>
      </c>
      <c r="G210" s="234">
        <f>G212</f>
        <v>57000</v>
      </c>
      <c r="H210" s="240"/>
    </row>
    <row r="211" spans="1:10" ht="19.5" customHeight="1">
      <c r="A211" s="44"/>
      <c r="B211" s="47"/>
      <c r="C211" s="67"/>
      <c r="D211" s="67"/>
      <c r="E211" s="289" t="s">
        <v>270</v>
      </c>
      <c r="F211" s="234"/>
      <c r="G211" s="234"/>
      <c r="H211" s="240"/>
    </row>
    <row r="212" spans="1:10" ht="20.25" customHeight="1">
      <c r="A212" s="44"/>
      <c r="B212" s="47"/>
      <c r="C212" s="67"/>
      <c r="D212" s="67"/>
      <c r="E212" s="289" t="s">
        <v>371</v>
      </c>
      <c r="F212" s="234">
        <f>G212</f>
        <v>57000</v>
      </c>
      <c r="G212" s="234">
        <v>57000</v>
      </c>
      <c r="H212" s="240"/>
    </row>
    <row r="213" spans="1:10" ht="27.75" customHeight="1">
      <c r="A213" s="44"/>
      <c r="B213" s="47"/>
      <c r="C213" s="67"/>
      <c r="D213" s="67"/>
      <c r="E213" s="168" t="s">
        <v>126</v>
      </c>
      <c r="F213" s="234">
        <f>G213</f>
        <v>2500</v>
      </c>
      <c r="G213" s="234">
        <f>G215</f>
        <v>2500</v>
      </c>
      <c r="H213" s="240"/>
    </row>
    <row r="214" spans="1:10" ht="15" customHeight="1">
      <c r="A214" s="44"/>
      <c r="B214" s="47"/>
      <c r="C214" s="67"/>
      <c r="D214" s="67"/>
      <c r="E214" s="289" t="s">
        <v>270</v>
      </c>
      <c r="F214" s="234"/>
      <c r="G214" s="234"/>
      <c r="H214" s="240"/>
    </row>
    <row r="215" spans="1:10" ht="21" customHeight="1">
      <c r="A215" s="44"/>
      <c r="B215" s="47"/>
      <c r="C215" s="67"/>
      <c r="D215" s="67"/>
      <c r="E215" s="289" t="s">
        <v>127</v>
      </c>
      <c r="F215" s="234">
        <f>G215</f>
        <v>2500</v>
      </c>
      <c r="G215" s="234">
        <v>2500</v>
      </c>
      <c r="H215" s="240"/>
    </row>
    <row r="216" spans="1:10" ht="30.75" customHeight="1">
      <c r="A216" s="44"/>
      <c r="B216" s="47"/>
      <c r="C216" s="67"/>
      <c r="D216" s="67"/>
      <c r="E216" s="271" t="s">
        <v>115</v>
      </c>
      <c r="F216" s="234">
        <f>G216</f>
        <v>20000</v>
      </c>
      <c r="G216" s="234">
        <f>G218</f>
        <v>20000</v>
      </c>
      <c r="H216" s="240"/>
    </row>
    <row r="217" spans="1:10" ht="18" customHeight="1">
      <c r="A217" s="44"/>
      <c r="B217" s="47"/>
      <c r="C217" s="67"/>
      <c r="D217" s="67"/>
      <c r="E217" s="289" t="s">
        <v>270</v>
      </c>
      <c r="F217" s="234"/>
      <c r="G217" s="234"/>
      <c r="H217" s="240"/>
    </row>
    <row r="218" spans="1:10" ht="28.5" customHeight="1">
      <c r="A218" s="44"/>
      <c r="B218" s="47"/>
      <c r="C218" s="67"/>
      <c r="D218" s="67"/>
      <c r="E218" s="314" t="s">
        <v>347</v>
      </c>
      <c r="F218" s="234">
        <f>G218</f>
        <v>20000</v>
      </c>
      <c r="G218" s="234">
        <v>20000</v>
      </c>
      <c r="H218" s="240"/>
    </row>
    <row r="219" spans="1:10" ht="18" customHeight="1">
      <c r="A219" s="44"/>
      <c r="B219" s="47"/>
      <c r="C219" s="67"/>
      <c r="D219" s="67"/>
      <c r="E219" s="273" t="s">
        <v>145</v>
      </c>
      <c r="F219" s="234">
        <f>G219</f>
        <v>408668.3</v>
      </c>
      <c r="G219" s="234">
        <f>G221</f>
        <v>408668.3</v>
      </c>
      <c r="H219" s="240"/>
    </row>
    <row r="220" spans="1:10" ht="15.75" customHeight="1">
      <c r="A220" s="44"/>
      <c r="B220" s="47"/>
      <c r="C220" s="67"/>
      <c r="D220" s="67"/>
      <c r="E220" s="280" t="s">
        <v>136</v>
      </c>
      <c r="F220" s="234"/>
      <c r="G220" s="234"/>
      <c r="H220" s="240"/>
    </row>
    <row r="221" spans="1:10" ht="31.5" customHeight="1">
      <c r="A221" s="44"/>
      <c r="B221" s="47"/>
      <c r="C221" s="67"/>
      <c r="D221" s="67"/>
      <c r="E221" s="273" t="s">
        <v>146</v>
      </c>
      <c r="F221" s="234">
        <f>G221</f>
        <v>408668.3</v>
      </c>
      <c r="G221" s="234">
        <f>G223</f>
        <v>408668.3</v>
      </c>
      <c r="H221" s="240"/>
    </row>
    <row r="222" spans="1:10" ht="17.25" customHeight="1">
      <c r="A222" s="44"/>
      <c r="B222" s="47"/>
      <c r="C222" s="67"/>
      <c r="D222" s="67"/>
      <c r="E222" s="280" t="s">
        <v>270</v>
      </c>
      <c r="F222" s="234"/>
      <c r="G222" s="234"/>
      <c r="H222" s="240"/>
    </row>
    <row r="223" spans="1:10" ht="30" customHeight="1">
      <c r="A223" s="44"/>
      <c r="B223" s="47"/>
      <c r="C223" s="67"/>
      <c r="D223" s="67"/>
      <c r="E223" s="289" t="s">
        <v>147</v>
      </c>
      <c r="F223" s="234">
        <f>G223</f>
        <v>408668.3</v>
      </c>
      <c r="G223" s="234">
        <v>408668.3</v>
      </c>
      <c r="H223" s="240"/>
    </row>
    <row r="224" spans="1:10" ht="18" customHeight="1">
      <c r="A224" s="44"/>
      <c r="B224" s="47"/>
      <c r="C224" s="67"/>
      <c r="D224" s="67"/>
      <c r="E224" s="168" t="s">
        <v>123</v>
      </c>
      <c r="F224" s="234">
        <f>F226</f>
        <v>98800</v>
      </c>
      <c r="G224" s="150"/>
      <c r="H224" s="240">
        <f>H226</f>
        <v>98800</v>
      </c>
      <c r="J224" s="293"/>
    </row>
    <row r="225" spans="1:11">
      <c r="A225" s="44"/>
      <c r="B225" s="47"/>
      <c r="C225" s="67"/>
      <c r="D225" s="67"/>
      <c r="E225" s="163" t="s">
        <v>101</v>
      </c>
      <c r="F225" s="130"/>
      <c r="G225" s="130"/>
      <c r="H225" s="129"/>
      <c r="K225" s="293"/>
    </row>
    <row r="226" spans="1:11">
      <c r="A226" s="44"/>
      <c r="B226" s="47"/>
      <c r="C226" s="67"/>
      <c r="D226" s="67"/>
      <c r="E226" s="168" t="s">
        <v>124</v>
      </c>
      <c r="F226" s="234">
        <f>G226+H226</f>
        <v>98800</v>
      </c>
      <c r="G226" s="150"/>
      <c r="H226" s="240">
        <f>H228+H231+H233</f>
        <v>98800</v>
      </c>
    </row>
    <row r="227" spans="1:11">
      <c r="A227" s="44"/>
      <c r="B227" s="47"/>
      <c r="C227" s="67"/>
      <c r="D227" s="67"/>
      <c r="E227" s="163" t="s">
        <v>270</v>
      </c>
      <c r="F227" s="130"/>
      <c r="G227" s="130"/>
      <c r="H227" s="129"/>
    </row>
    <row r="228" spans="1:11">
      <c r="A228" s="44"/>
      <c r="B228" s="47"/>
      <c r="C228" s="67"/>
      <c r="D228" s="67"/>
      <c r="E228" s="291" t="s">
        <v>130</v>
      </c>
      <c r="F228" s="234">
        <f>H228</f>
        <v>97502</v>
      </c>
      <c r="G228" s="234"/>
      <c r="H228" s="240">
        <f>H230</f>
        <v>97502</v>
      </c>
    </row>
    <row r="229" spans="1:11">
      <c r="A229" s="44"/>
      <c r="B229" s="47"/>
      <c r="C229" s="67"/>
      <c r="D229" s="67"/>
      <c r="E229" s="276" t="s">
        <v>270</v>
      </c>
      <c r="F229" s="234"/>
      <c r="G229" s="234"/>
      <c r="H229" s="240"/>
    </row>
    <row r="230" spans="1:11">
      <c r="A230" s="44"/>
      <c r="B230" s="47"/>
      <c r="C230" s="67"/>
      <c r="D230" s="67"/>
      <c r="E230" s="289" t="s">
        <v>131</v>
      </c>
      <c r="F230" s="234">
        <f>H230</f>
        <v>97502</v>
      </c>
      <c r="G230" s="234"/>
      <c r="H230" s="240">
        <v>97502</v>
      </c>
    </row>
    <row r="231" spans="1:11">
      <c r="A231" s="44"/>
      <c r="B231" s="47"/>
      <c r="C231" s="67"/>
      <c r="D231" s="67"/>
      <c r="E231" s="443" t="s">
        <v>125</v>
      </c>
      <c r="F231" s="234">
        <f>H231</f>
        <v>1000</v>
      </c>
      <c r="G231" s="234"/>
      <c r="H231" s="240">
        <f>H232</f>
        <v>1000</v>
      </c>
      <c r="J231" s="442"/>
    </row>
    <row r="232" spans="1:11" ht="17.25" customHeight="1">
      <c r="A232" s="44"/>
      <c r="B232" s="47"/>
      <c r="C232" s="67"/>
      <c r="D232" s="67"/>
      <c r="E232" s="289" t="s">
        <v>553</v>
      </c>
      <c r="F232" s="234">
        <f>H232</f>
        <v>1000</v>
      </c>
      <c r="G232" s="234"/>
      <c r="H232" s="240">
        <v>1000</v>
      </c>
    </row>
    <row r="233" spans="1:11" ht="19.5" customHeight="1">
      <c r="A233" s="44"/>
      <c r="B233" s="47"/>
      <c r="C233" s="67"/>
      <c r="D233" s="67"/>
      <c r="E233" s="291" t="s">
        <v>132</v>
      </c>
      <c r="F233" s="234">
        <f>H233</f>
        <v>298</v>
      </c>
      <c r="G233" s="234"/>
      <c r="H233" s="240">
        <f>H234</f>
        <v>298</v>
      </c>
    </row>
    <row r="234" spans="1:11" ht="20.25" customHeight="1">
      <c r="A234" s="44"/>
      <c r="B234" s="47"/>
      <c r="C234" s="67"/>
      <c r="D234" s="67"/>
      <c r="E234" s="289" t="s">
        <v>554</v>
      </c>
      <c r="F234" s="234">
        <f>H234</f>
        <v>298</v>
      </c>
      <c r="G234" s="234"/>
      <c r="H234" s="240">
        <v>298</v>
      </c>
    </row>
    <row r="235" spans="1:11" ht="24" customHeight="1">
      <c r="A235" s="285">
        <v>2455</v>
      </c>
      <c r="B235" s="286" t="s">
        <v>64</v>
      </c>
      <c r="C235" s="408">
        <v>5</v>
      </c>
      <c r="D235" s="408">
        <v>5</v>
      </c>
      <c r="E235" s="272" t="s">
        <v>283</v>
      </c>
      <c r="F235" s="234">
        <f>G235+H235</f>
        <v>20950</v>
      </c>
      <c r="G235" s="234">
        <f>G237</f>
        <v>20950</v>
      </c>
      <c r="H235" s="240">
        <f>H237</f>
        <v>0</v>
      </c>
    </row>
    <row r="236" spans="1:11" ht="25.5">
      <c r="A236" s="44"/>
      <c r="B236" s="47"/>
      <c r="C236" s="67"/>
      <c r="D236" s="67"/>
      <c r="E236" s="388" t="s">
        <v>276</v>
      </c>
      <c r="F236" s="234"/>
      <c r="G236" s="234"/>
      <c r="H236" s="240"/>
    </row>
    <row r="237" spans="1:11" ht="22.5" customHeight="1">
      <c r="A237" s="44"/>
      <c r="B237" s="47"/>
      <c r="C237" s="67"/>
      <c r="D237" s="67"/>
      <c r="E237" s="272" t="s">
        <v>507</v>
      </c>
      <c r="F237" s="234">
        <f>G237+H237</f>
        <v>20950</v>
      </c>
      <c r="G237" s="234">
        <f>G239</f>
        <v>20950</v>
      </c>
      <c r="H237" s="240">
        <f>H258</f>
        <v>0</v>
      </c>
    </row>
    <row r="238" spans="1:11" ht="17.25" customHeight="1">
      <c r="A238" s="44"/>
      <c r="B238" s="47"/>
      <c r="C238" s="67"/>
      <c r="D238" s="67"/>
      <c r="E238" s="272" t="s">
        <v>441</v>
      </c>
      <c r="F238" s="234"/>
      <c r="G238" s="234"/>
      <c r="H238" s="240"/>
    </row>
    <row r="239" spans="1:11" ht="17.25" customHeight="1">
      <c r="A239" s="44"/>
      <c r="B239" s="47"/>
      <c r="C239" s="67"/>
      <c r="D239" s="67"/>
      <c r="E239" s="272" t="s">
        <v>508</v>
      </c>
      <c r="F239" s="234">
        <f>G239</f>
        <v>20950</v>
      </c>
      <c r="G239" s="234">
        <f>G241</f>
        <v>20950</v>
      </c>
      <c r="H239" s="240"/>
    </row>
    <row r="240" spans="1:11" ht="13.5" customHeight="1">
      <c r="A240" s="44"/>
      <c r="B240" s="47"/>
      <c r="C240" s="67"/>
      <c r="D240" s="67"/>
      <c r="E240" s="272" t="s">
        <v>441</v>
      </c>
      <c r="F240" s="234"/>
      <c r="G240" s="234"/>
      <c r="H240" s="240"/>
    </row>
    <row r="241" spans="1:8" ht="28.5">
      <c r="A241" s="44"/>
      <c r="B241" s="47"/>
      <c r="C241" s="67"/>
      <c r="D241" s="67"/>
      <c r="E241" s="231" t="s">
        <v>100</v>
      </c>
      <c r="F241" s="234">
        <f>G241</f>
        <v>20950</v>
      </c>
      <c r="G241" s="234">
        <f>G243+G246</f>
        <v>20950</v>
      </c>
      <c r="H241" s="240"/>
    </row>
    <row r="242" spans="1:8">
      <c r="A242" s="44"/>
      <c r="B242" s="47"/>
      <c r="C242" s="67"/>
      <c r="D242" s="67"/>
      <c r="E242" s="281" t="s">
        <v>101</v>
      </c>
      <c r="F242" s="234"/>
      <c r="G242" s="234"/>
      <c r="H242" s="240"/>
    </row>
    <row r="243" spans="1:8" ht="28.5">
      <c r="A243" s="44"/>
      <c r="B243" s="47"/>
      <c r="C243" s="67"/>
      <c r="D243" s="67"/>
      <c r="E243" s="168" t="s">
        <v>126</v>
      </c>
      <c r="F243" s="234">
        <f>G243</f>
        <v>950</v>
      </c>
      <c r="G243" s="234">
        <f>G245</f>
        <v>950</v>
      </c>
      <c r="H243" s="240"/>
    </row>
    <row r="244" spans="1:8">
      <c r="A244" s="44"/>
      <c r="B244" s="47"/>
      <c r="C244" s="67"/>
      <c r="D244" s="67"/>
      <c r="E244" s="163" t="s">
        <v>270</v>
      </c>
      <c r="F244" s="234"/>
      <c r="G244" s="234"/>
      <c r="H244" s="240"/>
    </row>
    <row r="245" spans="1:8">
      <c r="A245" s="44"/>
      <c r="B245" s="47"/>
      <c r="C245" s="67"/>
      <c r="D245" s="67"/>
      <c r="E245" s="163" t="s">
        <v>127</v>
      </c>
      <c r="F245" s="234">
        <f>G245</f>
        <v>950</v>
      </c>
      <c r="G245" s="234">
        <v>950</v>
      </c>
      <c r="H245" s="240"/>
    </row>
    <row r="246" spans="1:8" ht="28.5">
      <c r="A246" s="44"/>
      <c r="B246" s="47"/>
      <c r="C246" s="67"/>
      <c r="D246" s="67"/>
      <c r="E246" s="271" t="s">
        <v>115</v>
      </c>
      <c r="F246" s="234">
        <f>G246</f>
        <v>20000</v>
      </c>
      <c r="G246" s="234">
        <f>G248</f>
        <v>20000</v>
      </c>
      <c r="H246" s="240"/>
    </row>
    <row r="247" spans="1:8">
      <c r="A247" s="44"/>
      <c r="B247" s="47"/>
      <c r="C247" s="67"/>
      <c r="D247" s="67"/>
      <c r="E247" s="289" t="s">
        <v>270</v>
      </c>
      <c r="F247" s="234"/>
      <c r="G247" s="234"/>
      <c r="H247" s="240"/>
    </row>
    <row r="248" spans="1:8" ht="29.25" customHeight="1">
      <c r="A248" s="44"/>
      <c r="B248" s="47"/>
      <c r="C248" s="67"/>
      <c r="D248" s="67"/>
      <c r="E248" s="163" t="s">
        <v>116</v>
      </c>
      <c r="F248" s="234">
        <f>G248</f>
        <v>20000</v>
      </c>
      <c r="G248" s="234">
        <v>20000</v>
      </c>
      <c r="H248" s="240"/>
    </row>
    <row r="249" spans="1:8" hidden="1">
      <c r="A249" s="44">
        <v>2470</v>
      </c>
      <c r="B249" s="45" t="s">
        <v>64</v>
      </c>
      <c r="C249" s="66">
        <v>7</v>
      </c>
      <c r="D249" s="66">
        <v>0</v>
      </c>
      <c r="E249" s="149" t="s">
        <v>376</v>
      </c>
      <c r="F249" s="234">
        <f>G249</f>
        <v>0</v>
      </c>
      <c r="G249" s="234">
        <f>G251</f>
        <v>0</v>
      </c>
      <c r="H249" s="240"/>
    </row>
    <row r="250" spans="1:8" hidden="1">
      <c r="A250" s="44"/>
      <c r="B250" s="45"/>
      <c r="C250" s="66"/>
      <c r="D250" s="66"/>
      <c r="E250" s="148" t="s">
        <v>270</v>
      </c>
      <c r="F250" s="234"/>
      <c r="G250" s="234"/>
      <c r="H250" s="240"/>
    </row>
    <row r="251" spans="1:8" hidden="1">
      <c r="A251" s="119">
        <v>2473</v>
      </c>
      <c r="B251" s="45" t="s">
        <v>64</v>
      </c>
      <c r="C251" s="66">
        <v>7</v>
      </c>
      <c r="D251" s="66">
        <v>3</v>
      </c>
      <c r="E251" s="243" t="s">
        <v>377</v>
      </c>
      <c r="F251" s="234">
        <f>G251</f>
        <v>0</v>
      </c>
      <c r="G251" s="234">
        <f>G253</f>
        <v>0</v>
      </c>
      <c r="H251" s="240"/>
    </row>
    <row r="252" spans="1:8" ht="27" hidden="1">
      <c r="A252" s="44"/>
      <c r="B252" s="47"/>
      <c r="C252" s="67"/>
      <c r="D252" s="67"/>
      <c r="E252" s="148" t="s">
        <v>276</v>
      </c>
      <c r="F252" s="234"/>
      <c r="G252" s="234"/>
      <c r="H252" s="240"/>
    </row>
    <row r="253" spans="1:8" hidden="1">
      <c r="A253" s="44"/>
      <c r="B253" s="47"/>
      <c r="C253" s="67"/>
      <c r="D253" s="67"/>
      <c r="E253" s="281" t="s">
        <v>95</v>
      </c>
      <c r="F253" s="234">
        <f>G253</f>
        <v>0</v>
      </c>
      <c r="G253" s="234">
        <f>G254</f>
        <v>0</v>
      </c>
      <c r="H253" s="240"/>
    </row>
    <row r="254" spans="1:8" ht="21" hidden="1" customHeight="1">
      <c r="A254" s="44"/>
      <c r="B254" s="47"/>
      <c r="C254" s="67"/>
      <c r="D254" s="67"/>
      <c r="E254" s="272" t="s">
        <v>96</v>
      </c>
      <c r="F254" s="234">
        <f>G254</f>
        <v>0</v>
      </c>
      <c r="G254" s="234">
        <f>G255</f>
        <v>0</v>
      </c>
      <c r="H254" s="240"/>
    </row>
    <row r="255" spans="1:8" ht="27" hidden="1">
      <c r="A255" s="44"/>
      <c r="B255" s="47"/>
      <c r="C255" s="67"/>
      <c r="D255" s="67"/>
      <c r="E255" s="256" t="s">
        <v>348</v>
      </c>
      <c r="F255" s="234">
        <f>G255</f>
        <v>0</v>
      </c>
      <c r="G255" s="234">
        <f>G256</f>
        <v>0</v>
      </c>
      <c r="H255" s="240"/>
    </row>
    <row r="256" spans="1:8" ht="27" hidden="1">
      <c r="A256" s="44"/>
      <c r="B256" s="47"/>
      <c r="C256" s="67"/>
      <c r="D256" s="67"/>
      <c r="E256" s="257" t="s">
        <v>354</v>
      </c>
      <c r="F256" s="234">
        <f>G256</f>
        <v>0</v>
      </c>
      <c r="G256" s="234">
        <f>G257</f>
        <v>0</v>
      </c>
      <c r="H256" s="240"/>
    </row>
    <row r="257" spans="1:11" hidden="1">
      <c r="A257" s="44"/>
      <c r="B257" s="47"/>
      <c r="C257" s="67"/>
      <c r="D257" s="67"/>
      <c r="E257" s="269" t="s">
        <v>350</v>
      </c>
      <c r="F257" s="234">
        <f>G257</f>
        <v>0</v>
      </c>
      <c r="G257" s="234">
        <v>0</v>
      </c>
      <c r="H257" s="240"/>
    </row>
    <row r="258" spans="1:11">
      <c r="A258" s="44"/>
      <c r="B258" s="47"/>
      <c r="C258" s="67"/>
      <c r="D258" s="67"/>
      <c r="E258" s="291" t="s">
        <v>123</v>
      </c>
      <c r="F258" s="234">
        <f>H258</f>
        <v>0</v>
      </c>
      <c r="G258" s="234">
        <v>0</v>
      </c>
      <c r="H258" s="240">
        <f>H260</f>
        <v>0</v>
      </c>
    </row>
    <row r="259" spans="1:11">
      <c r="A259" s="44"/>
      <c r="B259" s="47"/>
      <c r="C259" s="67"/>
      <c r="D259" s="67"/>
      <c r="E259" s="163" t="s">
        <v>101</v>
      </c>
      <c r="F259" s="234"/>
      <c r="G259" s="234"/>
      <c r="H259" s="240"/>
    </row>
    <row r="260" spans="1:11">
      <c r="A260" s="44"/>
      <c r="B260" s="47"/>
      <c r="C260" s="67"/>
      <c r="D260" s="67"/>
      <c r="E260" s="168" t="s">
        <v>124</v>
      </c>
      <c r="F260" s="234">
        <f>H260</f>
        <v>0</v>
      </c>
      <c r="G260" s="234"/>
      <c r="H260" s="240">
        <f>H262</f>
        <v>0</v>
      </c>
    </row>
    <row r="261" spans="1:11">
      <c r="A261" s="44"/>
      <c r="B261" s="47"/>
      <c r="C261" s="67"/>
      <c r="D261" s="67"/>
      <c r="E261" s="163" t="s">
        <v>270</v>
      </c>
      <c r="F261" s="234"/>
      <c r="G261" s="234"/>
      <c r="H261" s="240"/>
    </row>
    <row r="262" spans="1:11">
      <c r="A262" s="44"/>
      <c r="B262" s="47"/>
      <c r="C262" s="67"/>
      <c r="D262" s="67"/>
      <c r="E262" s="168" t="s">
        <v>132</v>
      </c>
      <c r="F262" s="234">
        <f>H262</f>
        <v>0</v>
      </c>
      <c r="G262" s="234"/>
      <c r="H262" s="240">
        <f>H264</f>
        <v>0</v>
      </c>
    </row>
    <row r="263" spans="1:11">
      <c r="A263" s="44"/>
      <c r="B263" s="47"/>
      <c r="C263" s="67"/>
      <c r="D263" s="67"/>
      <c r="E263" s="166" t="s">
        <v>270</v>
      </c>
      <c r="F263" s="234"/>
      <c r="G263" s="234"/>
      <c r="H263" s="240"/>
    </row>
    <row r="264" spans="1:11">
      <c r="A264" s="44"/>
      <c r="B264" s="47"/>
      <c r="C264" s="67"/>
      <c r="D264" s="67"/>
      <c r="E264" s="163" t="s">
        <v>133</v>
      </c>
      <c r="F264" s="234">
        <f>H264</f>
        <v>0</v>
      </c>
      <c r="G264" s="234"/>
      <c r="H264" s="240">
        <v>0</v>
      </c>
    </row>
    <row r="265" spans="1:11">
      <c r="A265" s="44">
        <v>2470</v>
      </c>
      <c r="B265" s="47" t="s">
        <v>64</v>
      </c>
      <c r="C265" s="67">
        <v>7</v>
      </c>
      <c r="D265" s="67">
        <v>0</v>
      </c>
      <c r="E265" s="168" t="s">
        <v>556</v>
      </c>
      <c r="F265" s="234">
        <f>G265</f>
        <v>3000</v>
      </c>
      <c r="G265" s="234">
        <f>G267</f>
        <v>3000</v>
      </c>
      <c r="H265" s="240"/>
    </row>
    <row r="266" spans="1:11">
      <c r="A266" s="44"/>
      <c r="B266" s="47"/>
      <c r="C266" s="67"/>
      <c r="D266" s="67"/>
      <c r="E266" s="148" t="s">
        <v>270</v>
      </c>
      <c r="F266" s="234"/>
      <c r="G266" s="234"/>
      <c r="H266" s="240"/>
    </row>
    <row r="267" spans="1:11">
      <c r="A267" s="44">
        <v>2473</v>
      </c>
      <c r="B267" s="47" t="s">
        <v>64</v>
      </c>
      <c r="C267" s="67">
        <v>7</v>
      </c>
      <c r="D267" s="67">
        <v>3</v>
      </c>
      <c r="E267" s="163" t="s">
        <v>377</v>
      </c>
      <c r="F267" s="234">
        <f>G267</f>
        <v>3000</v>
      </c>
      <c r="G267" s="234">
        <f>G269</f>
        <v>3000</v>
      </c>
      <c r="H267" s="240"/>
    </row>
    <row r="268" spans="1:11">
      <c r="A268" s="44"/>
      <c r="B268" s="47"/>
      <c r="C268" s="67"/>
      <c r="D268" s="67"/>
      <c r="E268" s="163" t="s">
        <v>101</v>
      </c>
      <c r="F268" s="234"/>
      <c r="G268" s="234"/>
      <c r="H268" s="240"/>
    </row>
    <row r="269" spans="1:11">
      <c r="A269" s="44"/>
      <c r="B269" s="47"/>
      <c r="C269" s="67"/>
      <c r="D269" s="67"/>
      <c r="E269" s="163" t="s">
        <v>557</v>
      </c>
      <c r="F269" s="234">
        <f>G269</f>
        <v>3000</v>
      </c>
      <c r="G269" s="234">
        <v>3000</v>
      </c>
      <c r="H269" s="240"/>
      <c r="K269" s="293"/>
    </row>
    <row r="270" spans="1:11" ht="28.5">
      <c r="A270" s="119">
        <v>2490</v>
      </c>
      <c r="B270" s="45" t="s">
        <v>64</v>
      </c>
      <c r="C270" s="66">
        <v>9</v>
      </c>
      <c r="D270" s="66">
        <v>0</v>
      </c>
      <c r="E270" s="164" t="s">
        <v>285</v>
      </c>
      <c r="F270" s="171">
        <f>H270</f>
        <v>-102500</v>
      </c>
      <c r="G270" s="171">
        <v>0</v>
      </c>
      <c r="H270" s="239">
        <f>H272</f>
        <v>-102500</v>
      </c>
    </row>
    <row r="271" spans="1:11" s="11" customFormat="1" ht="15" customHeight="1">
      <c r="A271" s="119"/>
      <c r="B271" s="45"/>
      <c r="C271" s="66"/>
      <c r="D271" s="66"/>
      <c r="E271" s="148" t="s">
        <v>270</v>
      </c>
      <c r="F271" s="242"/>
      <c r="G271" s="242"/>
      <c r="H271" s="322"/>
    </row>
    <row r="272" spans="1:11" ht="28.5">
      <c r="A272" s="119">
        <v>2491</v>
      </c>
      <c r="B272" s="45" t="s">
        <v>64</v>
      </c>
      <c r="C272" s="66">
        <v>9</v>
      </c>
      <c r="D272" s="66">
        <v>1</v>
      </c>
      <c r="E272" s="161" t="s">
        <v>285</v>
      </c>
      <c r="F272" s="171">
        <f>H272</f>
        <v>-102500</v>
      </c>
      <c r="G272" s="171"/>
      <c r="H272" s="239">
        <f>H274</f>
        <v>-102500</v>
      </c>
    </row>
    <row r="273" spans="1:13" ht="27">
      <c r="A273" s="44"/>
      <c r="B273" s="47"/>
      <c r="C273" s="67"/>
      <c r="D273" s="67"/>
      <c r="E273" s="280" t="s">
        <v>276</v>
      </c>
      <c r="F273" s="229"/>
      <c r="G273" s="229"/>
      <c r="H273" s="252"/>
    </row>
    <row r="274" spans="1:13" ht="28.5">
      <c r="A274" s="44"/>
      <c r="B274" s="47"/>
      <c r="C274" s="67"/>
      <c r="D274" s="67"/>
      <c r="E274" s="168" t="s">
        <v>135</v>
      </c>
      <c r="F274" s="234">
        <f>H274</f>
        <v>-102500</v>
      </c>
      <c r="G274" s="233"/>
      <c r="H274" s="253">
        <f>H276+H278</f>
        <v>-102500</v>
      </c>
    </row>
    <row r="275" spans="1:13">
      <c r="A275" s="44"/>
      <c r="B275" s="47"/>
      <c r="C275" s="67"/>
      <c r="D275" s="67"/>
      <c r="E275" s="163" t="s">
        <v>136</v>
      </c>
      <c r="F275" s="229"/>
      <c r="G275" s="229"/>
      <c r="H275" s="252"/>
    </row>
    <row r="276" spans="1:13" ht="28.5">
      <c r="A276" s="44"/>
      <c r="B276" s="47"/>
      <c r="C276" s="67"/>
      <c r="D276" s="67"/>
      <c r="E276" s="168" t="s">
        <v>167</v>
      </c>
      <c r="F276" s="234" t="str">
        <f>F277</f>
        <v>-2500,0</v>
      </c>
      <c r="G276" s="108"/>
      <c r="H276" s="253" t="str">
        <f>H277</f>
        <v>-2500,0</v>
      </c>
    </row>
    <row r="277" spans="1:13">
      <c r="A277" s="44"/>
      <c r="B277" s="47"/>
      <c r="C277" s="67"/>
      <c r="D277" s="67"/>
      <c r="E277" s="289" t="s">
        <v>137</v>
      </c>
      <c r="F277" s="234" t="str">
        <f>H277</f>
        <v>-2500,0</v>
      </c>
      <c r="G277" s="108"/>
      <c r="H277" s="109" t="s">
        <v>555</v>
      </c>
    </row>
    <row r="278" spans="1:13" ht="18.75" customHeight="1">
      <c r="A278" s="44"/>
      <c r="B278" s="47"/>
      <c r="C278" s="67"/>
      <c r="D278" s="67"/>
      <c r="E278" s="291" t="s">
        <v>138</v>
      </c>
      <c r="F278" s="234">
        <f>F280</f>
        <v>-100000</v>
      </c>
      <c r="G278" s="108"/>
      <c r="H278" s="240">
        <f>H280</f>
        <v>-100000</v>
      </c>
    </row>
    <row r="279" spans="1:13">
      <c r="A279" s="44"/>
      <c r="B279" s="47"/>
      <c r="C279" s="67"/>
      <c r="D279" s="67"/>
      <c r="E279" s="163" t="s">
        <v>136</v>
      </c>
      <c r="F279" s="133"/>
      <c r="G279" s="91"/>
      <c r="H279" s="113"/>
    </row>
    <row r="280" spans="1:13">
      <c r="A280" s="44"/>
      <c r="B280" s="47"/>
      <c r="C280" s="67"/>
      <c r="D280" s="67"/>
      <c r="E280" s="289" t="s">
        <v>278</v>
      </c>
      <c r="F280" s="234">
        <f>G280+H280</f>
        <v>-100000</v>
      </c>
      <c r="G280" s="150"/>
      <c r="H280" s="240">
        <v>-100000</v>
      </c>
    </row>
    <row r="281" spans="1:13" s="26" customFormat="1" ht="41.25" customHeight="1">
      <c r="A281" s="270">
        <v>2500</v>
      </c>
      <c r="B281" s="45" t="s">
        <v>65</v>
      </c>
      <c r="C281" s="66">
        <v>0</v>
      </c>
      <c r="D281" s="66">
        <v>0</v>
      </c>
      <c r="E281" s="147" t="s">
        <v>157</v>
      </c>
      <c r="F281" s="171">
        <f>G281+H281</f>
        <v>1155001.5</v>
      </c>
      <c r="G281" s="171">
        <f>G282+G312+G324</f>
        <v>651596.9</v>
      </c>
      <c r="H281" s="239">
        <f>H282+H312</f>
        <v>503404.6</v>
      </c>
    </row>
    <row r="282" spans="1:13">
      <c r="A282" s="119">
        <v>2510</v>
      </c>
      <c r="B282" s="45" t="s">
        <v>65</v>
      </c>
      <c r="C282" s="66">
        <v>1</v>
      </c>
      <c r="D282" s="66">
        <v>0</v>
      </c>
      <c r="E282" s="164" t="s">
        <v>286</v>
      </c>
      <c r="F282" s="171">
        <f>G282+H282</f>
        <v>883484.9</v>
      </c>
      <c r="G282" s="171">
        <f>G286</f>
        <v>613484.9</v>
      </c>
      <c r="H282" s="240">
        <f>H286</f>
        <v>270000</v>
      </c>
    </row>
    <row r="283" spans="1:13" s="11" customFormat="1" ht="15.75" customHeight="1">
      <c r="A283" s="119"/>
      <c r="B283" s="45"/>
      <c r="C283" s="66"/>
      <c r="D283" s="66"/>
      <c r="E283" s="148" t="s">
        <v>270</v>
      </c>
      <c r="F283" s="242"/>
      <c r="G283" s="267"/>
      <c r="H283" s="322"/>
    </row>
    <row r="284" spans="1:13">
      <c r="A284" s="119">
        <v>2511</v>
      </c>
      <c r="B284" s="45" t="s">
        <v>65</v>
      </c>
      <c r="C284" s="66">
        <v>1</v>
      </c>
      <c r="D284" s="66">
        <v>1</v>
      </c>
      <c r="E284" s="243" t="s">
        <v>286</v>
      </c>
      <c r="F284" s="171">
        <f>H284+G284</f>
        <v>883484.9</v>
      </c>
      <c r="G284" s="171">
        <f>G286</f>
        <v>613484.9</v>
      </c>
      <c r="H284" s="240">
        <f>H286</f>
        <v>270000</v>
      </c>
    </row>
    <row r="285" spans="1:13" ht="25.5">
      <c r="A285" s="44"/>
      <c r="B285" s="47"/>
      <c r="C285" s="67"/>
      <c r="D285" s="67"/>
      <c r="E285" s="412" t="s">
        <v>276</v>
      </c>
      <c r="F285" s="268"/>
      <c r="G285" s="169"/>
      <c r="H285" s="135"/>
    </row>
    <row r="286" spans="1:13" ht="23.25" customHeight="1">
      <c r="A286" s="44"/>
      <c r="B286" s="47"/>
      <c r="C286" s="67"/>
      <c r="D286" s="67"/>
      <c r="E286" s="272" t="s">
        <v>509</v>
      </c>
      <c r="F286" s="234">
        <f>G286+H286</f>
        <v>883484.9</v>
      </c>
      <c r="G286" s="234">
        <f>G288</f>
        <v>613484.9</v>
      </c>
      <c r="H286" s="240">
        <f>H305</f>
        <v>270000</v>
      </c>
      <c r="M286" s="453"/>
    </row>
    <row r="287" spans="1:13" ht="20.25" customHeight="1">
      <c r="A287" s="44"/>
      <c r="B287" s="47"/>
      <c r="C287" s="67"/>
      <c r="D287" s="67"/>
      <c r="E287" s="272" t="s">
        <v>510</v>
      </c>
      <c r="F287" s="234"/>
      <c r="G287" s="234"/>
      <c r="H287" s="240"/>
    </row>
    <row r="288" spans="1:13" ht="22.5" customHeight="1">
      <c r="A288" s="44"/>
      <c r="B288" s="47"/>
      <c r="C288" s="67"/>
      <c r="D288" s="67"/>
      <c r="E288" s="272" t="s">
        <v>511</v>
      </c>
      <c r="F288" s="234">
        <f>G288</f>
        <v>613484.9</v>
      </c>
      <c r="G288" s="234">
        <f>G290+G302</f>
        <v>613484.9</v>
      </c>
      <c r="H288" s="129"/>
    </row>
    <row r="289" spans="1:10" ht="16.5" customHeight="1">
      <c r="A289" s="44"/>
      <c r="B289" s="47"/>
      <c r="C289" s="67"/>
      <c r="D289" s="67"/>
      <c r="E289" s="272" t="s">
        <v>510</v>
      </c>
      <c r="F289" s="234"/>
      <c r="G289" s="234"/>
      <c r="H289" s="129"/>
    </row>
    <row r="290" spans="1:10" ht="19.5" customHeight="1">
      <c r="A290" s="44"/>
      <c r="B290" s="47"/>
      <c r="C290" s="67"/>
      <c r="D290" s="67"/>
      <c r="E290" s="273" t="s">
        <v>145</v>
      </c>
      <c r="F290" s="234">
        <f>F292</f>
        <v>607484.9</v>
      </c>
      <c r="G290" s="234">
        <f>G292</f>
        <v>607484.9</v>
      </c>
      <c r="H290" s="129"/>
    </row>
    <row r="291" spans="1:10">
      <c r="A291" s="44"/>
      <c r="B291" s="47"/>
      <c r="C291" s="67"/>
      <c r="D291" s="67"/>
      <c r="E291" s="148" t="s">
        <v>136</v>
      </c>
      <c r="F291" s="169"/>
      <c r="G291" s="169"/>
      <c r="H291" s="129"/>
    </row>
    <row r="292" spans="1:10" ht="27">
      <c r="A292" s="44"/>
      <c r="B292" s="47"/>
      <c r="C292" s="67"/>
      <c r="D292" s="67"/>
      <c r="E292" s="243" t="s">
        <v>146</v>
      </c>
      <c r="F292" s="234">
        <f>F294</f>
        <v>607484.9</v>
      </c>
      <c r="G292" s="234">
        <f>G294</f>
        <v>607484.9</v>
      </c>
      <c r="H292" s="129"/>
    </row>
    <row r="293" spans="1:10">
      <c r="A293" s="44"/>
      <c r="B293" s="47"/>
      <c r="C293" s="67"/>
      <c r="D293" s="67"/>
      <c r="E293" s="148" t="s">
        <v>270</v>
      </c>
      <c r="F293" s="169"/>
      <c r="G293" s="169"/>
      <c r="H293" s="129"/>
    </row>
    <row r="294" spans="1:10" ht="27" customHeight="1">
      <c r="A294" s="44"/>
      <c r="B294" s="47"/>
      <c r="C294" s="67"/>
      <c r="D294" s="67"/>
      <c r="E294" s="163" t="s">
        <v>147</v>
      </c>
      <c r="F294" s="234">
        <f>G294+H294</f>
        <v>607484.9</v>
      </c>
      <c r="G294" s="234">
        <v>607484.9</v>
      </c>
      <c r="H294" s="129"/>
      <c r="J294" s="293"/>
    </row>
    <row r="295" spans="1:10" ht="21" hidden="1" customHeight="1">
      <c r="A295" s="44"/>
      <c r="B295" s="47"/>
      <c r="C295" s="67"/>
      <c r="D295" s="67"/>
      <c r="E295" s="163" t="s">
        <v>123</v>
      </c>
      <c r="F295" s="130">
        <f>H295</f>
        <v>0</v>
      </c>
      <c r="G295" s="130"/>
      <c r="H295" s="129">
        <f>H297</f>
        <v>0</v>
      </c>
    </row>
    <row r="296" spans="1:10" ht="15.75" hidden="1" customHeight="1">
      <c r="A296" s="44"/>
      <c r="B296" s="47"/>
      <c r="C296" s="67"/>
      <c r="D296" s="67"/>
      <c r="E296" s="163" t="s">
        <v>101</v>
      </c>
      <c r="F296" s="130"/>
      <c r="G296" s="130"/>
      <c r="H296" s="129"/>
    </row>
    <row r="297" spans="1:10" ht="17.25" hidden="1" customHeight="1">
      <c r="A297" s="44"/>
      <c r="B297" s="47"/>
      <c r="C297" s="67"/>
      <c r="D297" s="67"/>
      <c r="E297" s="163" t="s">
        <v>124</v>
      </c>
      <c r="F297" s="130">
        <f>H297</f>
        <v>0</v>
      </c>
      <c r="G297" s="130"/>
      <c r="H297" s="129">
        <f>H299</f>
        <v>0</v>
      </c>
    </row>
    <row r="298" spans="1:10" ht="21" hidden="1" customHeight="1">
      <c r="A298" s="44"/>
      <c r="B298" s="47"/>
      <c r="C298" s="67"/>
      <c r="D298" s="67"/>
      <c r="E298" s="163" t="s">
        <v>270</v>
      </c>
      <c r="F298" s="130"/>
      <c r="G298" s="130"/>
      <c r="H298" s="129"/>
    </row>
    <row r="299" spans="1:10" ht="19.5" hidden="1" customHeight="1">
      <c r="A299" s="44"/>
      <c r="B299" s="47"/>
      <c r="C299" s="67"/>
      <c r="D299" s="67"/>
      <c r="E299" s="163" t="s">
        <v>125</v>
      </c>
      <c r="F299" s="130">
        <f>H299</f>
        <v>0</v>
      </c>
      <c r="G299" s="130"/>
      <c r="H299" s="129">
        <f>H301</f>
        <v>0</v>
      </c>
    </row>
    <row r="300" spans="1:10" ht="15" hidden="1" customHeight="1">
      <c r="A300" s="44"/>
      <c r="B300" s="47"/>
      <c r="C300" s="67"/>
      <c r="D300" s="67"/>
      <c r="E300" s="148" t="s">
        <v>270</v>
      </c>
      <c r="F300" s="130"/>
      <c r="G300" s="130"/>
      <c r="H300" s="129"/>
    </row>
    <row r="301" spans="1:10" ht="19.5" hidden="1" customHeight="1">
      <c r="A301" s="44"/>
      <c r="B301" s="47"/>
      <c r="C301" s="67"/>
      <c r="D301" s="67"/>
      <c r="E301" s="315" t="s">
        <v>346</v>
      </c>
      <c r="F301" s="130">
        <f>H301</f>
        <v>0</v>
      </c>
      <c r="G301" s="130"/>
      <c r="H301" s="129">
        <v>0</v>
      </c>
    </row>
    <row r="302" spans="1:10" ht="29.25" customHeight="1">
      <c r="A302" s="44"/>
      <c r="B302" s="47"/>
      <c r="C302" s="67"/>
      <c r="D302" s="67"/>
      <c r="E302" s="256" t="s">
        <v>348</v>
      </c>
      <c r="F302" s="234">
        <f>G302</f>
        <v>6000</v>
      </c>
      <c r="G302" s="234">
        <f>G303</f>
        <v>6000</v>
      </c>
      <c r="H302" s="129"/>
    </row>
    <row r="303" spans="1:10" ht="27" customHeight="1">
      <c r="A303" s="44"/>
      <c r="B303" s="47"/>
      <c r="C303" s="67"/>
      <c r="D303" s="67"/>
      <c r="E303" s="257" t="s">
        <v>354</v>
      </c>
      <c r="F303" s="234">
        <f>G303</f>
        <v>6000</v>
      </c>
      <c r="G303" s="234">
        <f>G304</f>
        <v>6000</v>
      </c>
      <c r="H303" s="129"/>
    </row>
    <row r="304" spans="1:10" ht="27" customHeight="1">
      <c r="A304" s="44"/>
      <c r="B304" s="47"/>
      <c r="C304" s="67"/>
      <c r="D304" s="67"/>
      <c r="E304" s="266" t="s">
        <v>353</v>
      </c>
      <c r="F304" s="234">
        <f>G304</f>
        <v>6000</v>
      </c>
      <c r="G304" s="234">
        <v>6000</v>
      </c>
      <c r="H304" s="129"/>
    </row>
    <row r="305" spans="1:11" ht="24.75" customHeight="1">
      <c r="A305" s="44"/>
      <c r="B305" s="47"/>
      <c r="C305" s="67"/>
      <c r="D305" s="67"/>
      <c r="E305" s="291" t="s">
        <v>123</v>
      </c>
      <c r="F305" s="234">
        <f>H305</f>
        <v>270000</v>
      </c>
      <c r="G305" s="234"/>
      <c r="H305" s="240">
        <f>H307</f>
        <v>270000</v>
      </c>
      <c r="K305" s="449"/>
    </row>
    <row r="306" spans="1:11" ht="15.75" customHeight="1">
      <c r="A306" s="44"/>
      <c r="B306" s="47"/>
      <c r="C306" s="67"/>
      <c r="D306" s="67"/>
      <c r="E306" s="289" t="s">
        <v>101</v>
      </c>
      <c r="F306" s="234"/>
      <c r="G306" s="234"/>
      <c r="H306" s="240"/>
    </row>
    <row r="307" spans="1:11" ht="24.75" customHeight="1">
      <c r="A307" s="44"/>
      <c r="B307" s="47"/>
      <c r="C307" s="67"/>
      <c r="D307" s="67"/>
      <c r="E307" s="291" t="s">
        <v>124</v>
      </c>
      <c r="F307" s="234">
        <f>H307</f>
        <v>270000</v>
      </c>
      <c r="G307" s="234"/>
      <c r="H307" s="240">
        <f>H309</f>
        <v>270000</v>
      </c>
    </row>
    <row r="308" spans="1:11" ht="18" customHeight="1">
      <c r="A308" s="44"/>
      <c r="B308" s="47"/>
      <c r="C308" s="67"/>
      <c r="D308" s="67"/>
      <c r="E308" s="289" t="s">
        <v>270</v>
      </c>
      <c r="F308" s="234"/>
      <c r="G308" s="234"/>
      <c r="H308" s="240"/>
      <c r="K308" s="293"/>
    </row>
    <row r="309" spans="1:11" ht="20.25" customHeight="1">
      <c r="A309" s="44"/>
      <c r="B309" s="47"/>
      <c r="C309" s="67"/>
      <c r="D309" s="67"/>
      <c r="E309" s="291" t="s">
        <v>130</v>
      </c>
      <c r="F309" s="234">
        <f>H309</f>
        <v>270000</v>
      </c>
      <c r="G309" s="234"/>
      <c r="H309" s="240">
        <f>H311</f>
        <v>270000</v>
      </c>
    </row>
    <row r="310" spans="1:11" ht="18.75" customHeight="1">
      <c r="A310" s="44"/>
      <c r="B310" s="47"/>
      <c r="C310" s="67"/>
      <c r="D310" s="67"/>
      <c r="E310" s="276" t="s">
        <v>270</v>
      </c>
      <c r="F310" s="234"/>
      <c r="G310" s="234"/>
      <c r="H310" s="240"/>
    </row>
    <row r="311" spans="1:11" ht="22.5" customHeight="1">
      <c r="A311" s="44"/>
      <c r="B311" s="47"/>
      <c r="C311" s="67"/>
      <c r="D311" s="67"/>
      <c r="E311" s="289" t="s">
        <v>459</v>
      </c>
      <c r="F311" s="234">
        <f>H311</f>
        <v>270000</v>
      </c>
      <c r="G311" s="234"/>
      <c r="H311" s="240">
        <v>270000</v>
      </c>
      <c r="J311" s="552"/>
      <c r="K311" s="552"/>
    </row>
    <row r="312" spans="1:11" ht="21" customHeight="1">
      <c r="A312" s="389">
        <v>2530</v>
      </c>
      <c r="B312" s="390" t="s">
        <v>264</v>
      </c>
      <c r="C312" s="390" t="s">
        <v>326</v>
      </c>
      <c r="D312" s="390" t="s">
        <v>15</v>
      </c>
      <c r="E312" s="391" t="s">
        <v>443</v>
      </c>
      <c r="F312" s="234">
        <f>G312+H312</f>
        <v>233404.6</v>
      </c>
      <c r="G312" s="234"/>
      <c r="H312" s="240">
        <f>H314</f>
        <v>233404.6</v>
      </c>
    </row>
    <row r="313" spans="1:11" ht="18.75" customHeight="1">
      <c r="A313" s="389"/>
      <c r="B313" s="390"/>
      <c r="C313" s="390"/>
      <c r="D313" s="390"/>
      <c r="E313" s="391" t="s">
        <v>270</v>
      </c>
      <c r="F313" s="234"/>
      <c r="G313" s="234"/>
      <c r="H313" s="131"/>
    </row>
    <row r="314" spans="1:11" ht="20.25" customHeight="1">
      <c r="A314" s="389">
        <v>2531</v>
      </c>
      <c r="B314" s="390" t="s">
        <v>264</v>
      </c>
      <c r="C314" s="390" t="s">
        <v>326</v>
      </c>
      <c r="D314" s="390" t="s">
        <v>16</v>
      </c>
      <c r="E314" s="391" t="s">
        <v>443</v>
      </c>
      <c r="F314" s="234">
        <f>G314+H314</f>
        <v>233404.6</v>
      </c>
      <c r="G314" s="234"/>
      <c r="H314" s="240">
        <f>H315</f>
        <v>233404.6</v>
      </c>
    </row>
    <row r="315" spans="1:11" ht="18.75" customHeight="1">
      <c r="A315" s="380"/>
      <c r="B315" s="371"/>
      <c r="C315" s="381"/>
      <c r="D315" s="381"/>
      <c r="E315" s="339" t="s">
        <v>444</v>
      </c>
      <c r="F315" s="234">
        <f>G315+H315</f>
        <v>233404.6</v>
      </c>
      <c r="G315" s="234"/>
      <c r="H315" s="240">
        <f>H317</f>
        <v>233404.6</v>
      </c>
    </row>
    <row r="316" spans="1:11" ht="18" customHeight="1">
      <c r="A316" s="380"/>
      <c r="B316" s="371"/>
      <c r="C316" s="381"/>
      <c r="D316" s="381"/>
      <c r="E316" s="339" t="s">
        <v>441</v>
      </c>
      <c r="F316" s="234"/>
      <c r="G316" s="234"/>
      <c r="H316" s="131"/>
    </row>
    <row r="317" spans="1:11" ht="22.5" customHeight="1">
      <c r="A317" s="380"/>
      <c r="B317" s="371"/>
      <c r="C317" s="381"/>
      <c r="D317" s="381"/>
      <c r="E317" s="392" t="s">
        <v>123</v>
      </c>
      <c r="F317" s="234">
        <f>H317</f>
        <v>233404.6</v>
      </c>
      <c r="G317" s="234"/>
      <c r="H317" s="240">
        <f>H319</f>
        <v>233404.6</v>
      </c>
    </row>
    <row r="318" spans="1:11" ht="17.25" customHeight="1">
      <c r="A318" s="380"/>
      <c r="B318" s="371"/>
      <c r="C318" s="381"/>
      <c r="D318" s="381"/>
      <c r="E318" s="384" t="s">
        <v>101</v>
      </c>
      <c r="F318" s="234"/>
      <c r="G318" s="234"/>
      <c r="H318" s="240"/>
    </row>
    <row r="319" spans="1:11" ht="21.75" customHeight="1">
      <c r="A319" s="380"/>
      <c r="B319" s="371"/>
      <c r="C319" s="381"/>
      <c r="D319" s="381"/>
      <c r="E319" s="392" t="s">
        <v>124</v>
      </c>
      <c r="F319" s="234">
        <f>H319</f>
        <v>233404.6</v>
      </c>
      <c r="G319" s="234"/>
      <c r="H319" s="240">
        <f>H321</f>
        <v>233404.6</v>
      </c>
    </row>
    <row r="320" spans="1:11" ht="19.5" customHeight="1">
      <c r="A320" s="380"/>
      <c r="B320" s="371"/>
      <c r="C320" s="381"/>
      <c r="D320" s="381"/>
      <c r="E320" s="384" t="s">
        <v>270</v>
      </c>
      <c r="F320" s="234"/>
      <c r="G320" s="234"/>
      <c r="H320" s="240"/>
    </row>
    <row r="321" spans="1:10" ht="18" customHeight="1">
      <c r="A321" s="380"/>
      <c r="B321" s="371"/>
      <c r="C321" s="381"/>
      <c r="D321" s="381"/>
      <c r="E321" s="291" t="s">
        <v>130</v>
      </c>
      <c r="F321" s="234">
        <f>H321</f>
        <v>233404.6</v>
      </c>
      <c r="G321" s="234"/>
      <c r="H321" s="240">
        <f>H323</f>
        <v>233404.6</v>
      </c>
    </row>
    <row r="322" spans="1:10" ht="16.5" customHeight="1">
      <c r="A322" s="380"/>
      <c r="B322" s="371"/>
      <c r="C322" s="381"/>
      <c r="D322" s="381"/>
      <c r="E322" s="276" t="s">
        <v>270</v>
      </c>
      <c r="F322" s="234"/>
      <c r="G322" s="234"/>
      <c r="H322" s="240"/>
    </row>
    <row r="323" spans="1:10" ht="22.5" customHeight="1">
      <c r="A323" s="44"/>
      <c r="B323" s="47"/>
      <c r="C323" s="67"/>
      <c r="D323" s="67"/>
      <c r="E323" s="289" t="s">
        <v>131</v>
      </c>
      <c r="F323" s="234">
        <f>H323</f>
        <v>233404.6</v>
      </c>
      <c r="G323" s="234"/>
      <c r="H323" s="240">
        <v>233404.6</v>
      </c>
      <c r="J323" s="448"/>
    </row>
    <row r="324" spans="1:10" ht="28.5">
      <c r="A324" s="119">
        <v>2560</v>
      </c>
      <c r="B324" s="45" t="s">
        <v>65</v>
      </c>
      <c r="C324" s="66">
        <v>6</v>
      </c>
      <c r="D324" s="66">
        <v>0</v>
      </c>
      <c r="E324" s="164" t="s">
        <v>287</v>
      </c>
      <c r="F324" s="171">
        <f>G324+H324</f>
        <v>38112</v>
      </c>
      <c r="G324" s="171">
        <f>G326</f>
        <v>38112</v>
      </c>
      <c r="H324" s="239">
        <f>H326</f>
        <v>0</v>
      </c>
    </row>
    <row r="325" spans="1:10" s="11" customFormat="1" ht="14.25" customHeight="1">
      <c r="A325" s="119"/>
      <c r="B325" s="45"/>
      <c r="C325" s="66"/>
      <c r="D325" s="66"/>
      <c r="E325" s="148" t="s">
        <v>270</v>
      </c>
      <c r="F325" s="138"/>
      <c r="G325" s="138"/>
      <c r="H325" s="128"/>
    </row>
    <row r="326" spans="1:10" ht="32.25" customHeight="1">
      <c r="A326" s="119">
        <v>2561</v>
      </c>
      <c r="B326" s="45" t="s">
        <v>65</v>
      </c>
      <c r="C326" s="66">
        <v>6</v>
      </c>
      <c r="D326" s="66">
        <v>1</v>
      </c>
      <c r="E326" s="168" t="s">
        <v>287</v>
      </c>
      <c r="F326" s="234">
        <f>G326+H326</f>
        <v>38112</v>
      </c>
      <c r="G326" s="234">
        <f>G328</f>
        <v>38112</v>
      </c>
      <c r="H326" s="240">
        <f>H338</f>
        <v>0</v>
      </c>
    </row>
    <row r="327" spans="1:10" ht="27.75" customHeight="1">
      <c r="A327" s="44"/>
      <c r="B327" s="47"/>
      <c r="C327" s="67"/>
      <c r="D327" s="67"/>
      <c r="E327" s="163" t="s">
        <v>276</v>
      </c>
      <c r="F327" s="169"/>
      <c r="G327" s="169"/>
      <c r="H327" s="129"/>
    </row>
    <row r="328" spans="1:10" ht="22.5" customHeight="1">
      <c r="A328" s="44"/>
      <c r="B328" s="47"/>
      <c r="C328" s="67"/>
      <c r="D328" s="67"/>
      <c r="E328" s="272" t="s">
        <v>448</v>
      </c>
      <c r="F328" s="234">
        <f>G328+H328</f>
        <v>38112</v>
      </c>
      <c r="G328" s="234">
        <f>G330</f>
        <v>38112</v>
      </c>
      <c r="H328" s="240">
        <f>H338</f>
        <v>0</v>
      </c>
    </row>
    <row r="329" spans="1:10" ht="15" customHeight="1">
      <c r="A329" s="44"/>
      <c r="B329" s="47"/>
      <c r="C329" s="67"/>
      <c r="D329" s="67"/>
      <c r="E329" s="272" t="s">
        <v>449</v>
      </c>
      <c r="F329" s="234"/>
      <c r="G329" s="234"/>
      <c r="H329" s="240"/>
    </row>
    <row r="330" spans="1:10" ht="22.5" customHeight="1">
      <c r="A330" s="44"/>
      <c r="B330" s="47"/>
      <c r="C330" s="67"/>
      <c r="D330" s="67"/>
      <c r="E330" s="272" t="s">
        <v>440</v>
      </c>
      <c r="F330" s="234">
        <f>G330</f>
        <v>38112</v>
      </c>
      <c r="G330" s="234">
        <f>G332+G335</f>
        <v>38112</v>
      </c>
      <c r="H330" s="240"/>
    </row>
    <row r="331" spans="1:10" ht="15" customHeight="1">
      <c r="A331" s="44"/>
      <c r="B331" s="47"/>
      <c r="C331" s="67"/>
      <c r="D331" s="67"/>
      <c r="E331" s="272" t="s">
        <v>506</v>
      </c>
      <c r="F331" s="234"/>
      <c r="G331" s="234"/>
      <c r="H331" s="240"/>
    </row>
    <row r="332" spans="1:10" ht="28.5" customHeight="1">
      <c r="A332" s="44"/>
      <c r="B332" s="47"/>
      <c r="C332" s="67"/>
      <c r="D332" s="67"/>
      <c r="E332" s="272" t="s">
        <v>414</v>
      </c>
      <c r="F332" s="234">
        <f t="shared" ref="F332:F337" si="0">G332</f>
        <v>225</v>
      </c>
      <c r="G332" s="234">
        <f>G333</f>
        <v>225</v>
      </c>
      <c r="H332" s="240"/>
    </row>
    <row r="333" spans="1:10" ht="22.5" customHeight="1">
      <c r="A333" s="44"/>
      <c r="B333" s="47"/>
      <c r="C333" s="67"/>
      <c r="D333" s="67"/>
      <c r="E333" s="272" t="s">
        <v>102</v>
      </c>
      <c r="F333" s="234">
        <f t="shared" si="0"/>
        <v>225</v>
      </c>
      <c r="G333" s="234">
        <f>G334</f>
        <v>225</v>
      </c>
      <c r="H333" s="240"/>
    </row>
    <row r="334" spans="1:10" ht="14.25" customHeight="1">
      <c r="A334" s="44"/>
      <c r="B334" s="47"/>
      <c r="C334" s="67"/>
      <c r="D334" s="67"/>
      <c r="E334" s="289" t="s">
        <v>371</v>
      </c>
      <c r="F334" s="234">
        <f t="shared" si="0"/>
        <v>225</v>
      </c>
      <c r="G334" s="234">
        <v>225</v>
      </c>
      <c r="H334" s="240"/>
    </row>
    <row r="335" spans="1:10" ht="18.75" customHeight="1">
      <c r="A335" s="44"/>
      <c r="B335" s="47"/>
      <c r="C335" s="67"/>
      <c r="D335" s="67"/>
      <c r="E335" s="273" t="s">
        <v>415</v>
      </c>
      <c r="F335" s="234">
        <f t="shared" si="0"/>
        <v>37887</v>
      </c>
      <c r="G335" s="234">
        <f>G336</f>
        <v>37887</v>
      </c>
      <c r="H335" s="240"/>
    </row>
    <row r="336" spans="1:10" ht="30" customHeight="1">
      <c r="A336" s="44"/>
      <c r="B336" s="47"/>
      <c r="C336" s="67"/>
      <c r="D336" s="67"/>
      <c r="E336" s="243" t="s">
        <v>416</v>
      </c>
      <c r="F336" s="234">
        <f t="shared" si="0"/>
        <v>37887</v>
      </c>
      <c r="G336" s="234">
        <f>G337</f>
        <v>37887</v>
      </c>
      <c r="H336" s="240"/>
    </row>
    <row r="337" spans="1:8" ht="32.25" customHeight="1">
      <c r="A337" s="44"/>
      <c r="B337" s="47"/>
      <c r="C337" s="67"/>
      <c r="D337" s="67"/>
      <c r="E337" s="163" t="s">
        <v>147</v>
      </c>
      <c r="F337" s="234">
        <f t="shared" si="0"/>
        <v>37887</v>
      </c>
      <c r="G337" s="234">
        <v>37887</v>
      </c>
      <c r="H337" s="240"/>
    </row>
    <row r="338" spans="1:8" ht="22.5" customHeight="1">
      <c r="A338" s="44"/>
      <c r="B338" s="47"/>
      <c r="C338" s="67"/>
      <c r="D338" s="67"/>
      <c r="E338" s="291" t="s">
        <v>123</v>
      </c>
      <c r="F338" s="234">
        <f>H338</f>
        <v>0</v>
      </c>
      <c r="G338" s="234"/>
      <c r="H338" s="240">
        <f>H340</f>
        <v>0</v>
      </c>
    </row>
    <row r="339" spans="1:8" ht="18.75" customHeight="1">
      <c r="A339" s="44"/>
      <c r="B339" s="47"/>
      <c r="C339" s="67"/>
      <c r="D339" s="67"/>
      <c r="E339" s="289" t="s">
        <v>101</v>
      </c>
      <c r="F339" s="169"/>
      <c r="G339" s="169"/>
      <c r="H339" s="129"/>
    </row>
    <row r="340" spans="1:8" ht="21" customHeight="1">
      <c r="A340" s="44"/>
      <c r="B340" s="47"/>
      <c r="C340" s="67"/>
      <c r="D340" s="67"/>
      <c r="E340" s="291" t="s">
        <v>124</v>
      </c>
      <c r="F340" s="234">
        <f>H340</f>
        <v>0</v>
      </c>
      <c r="G340" s="234"/>
      <c r="H340" s="240">
        <f>H342</f>
        <v>0</v>
      </c>
    </row>
    <row r="341" spans="1:8">
      <c r="A341" s="44"/>
      <c r="B341" s="47"/>
      <c r="C341" s="67"/>
      <c r="D341" s="67"/>
      <c r="E341" s="163" t="s">
        <v>270</v>
      </c>
      <c r="F341" s="169"/>
      <c r="G341" s="169"/>
      <c r="H341" s="129"/>
    </row>
    <row r="342" spans="1:8" ht="18" customHeight="1">
      <c r="A342" s="44"/>
      <c r="B342" s="47"/>
      <c r="C342" s="67"/>
      <c r="D342" s="67"/>
      <c r="E342" s="291" t="s">
        <v>130</v>
      </c>
      <c r="F342" s="234">
        <f>H342</f>
        <v>0</v>
      </c>
      <c r="G342" s="234"/>
      <c r="H342" s="240">
        <f>H344</f>
        <v>0</v>
      </c>
    </row>
    <row r="343" spans="1:8" ht="16.5" customHeight="1">
      <c r="A343" s="44"/>
      <c r="B343" s="47"/>
      <c r="C343" s="67"/>
      <c r="D343" s="67"/>
      <c r="E343" s="166" t="s">
        <v>270</v>
      </c>
      <c r="F343" s="169"/>
      <c r="G343" s="169"/>
      <c r="H343" s="129"/>
    </row>
    <row r="344" spans="1:8" ht="18.75" customHeight="1">
      <c r="A344" s="44"/>
      <c r="B344" s="47"/>
      <c r="C344" s="67"/>
      <c r="D344" s="67"/>
      <c r="E344" s="289" t="s">
        <v>131</v>
      </c>
      <c r="F344" s="234">
        <f>H344</f>
        <v>0</v>
      </c>
      <c r="G344" s="234"/>
      <c r="H344" s="240">
        <v>0</v>
      </c>
    </row>
    <row r="345" spans="1:8" s="26" customFormat="1" ht="50.25" customHeight="1">
      <c r="A345" s="270">
        <v>2600</v>
      </c>
      <c r="B345" s="45" t="s">
        <v>66</v>
      </c>
      <c r="C345" s="66">
        <v>0</v>
      </c>
      <c r="D345" s="66">
        <v>0</v>
      </c>
      <c r="E345" s="147" t="s">
        <v>156</v>
      </c>
      <c r="F345" s="171">
        <f>G345+H345</f>
        <v>49900</v>
      </c>
      <c r="G345" s="171">
        <f>G347+G363+G385</f>
        <v>49900</v>
      </c>
      <c r="H345" s="239">
        <f>H363</f>
        <v>0</v>
      </c>
    </row>
    <row r="346" spans="1:8" ht="15.75" customHeight="1">
      <c r="A346" s="119"/>
      <c r="B346" s="45"/>
      <c r="C346" s="66"/>
      <c r="D346" s="66"/>
      <c r="E346" s="148" t="s">
        <v>268</v>
      </c>
      <c r="F346" s="130"/>
      <c r="G346" s="130"/>
      <c r="H346" s="129"/>
    </row>
    <row r="347" spans="1:8" ht="15.75" customHeight="1">
      <c r="A347" s="380">
        <v>2610</v>
      </c>
      <c r="B347" s="376" t="s">
        <v>66</v>
      </c>
      <c r="C347" s="376" t="s">
        <v>16</v>
      </c>
      <c r="D347" s="376" t="s">
        <v>15</v>
      </c>
      <c r="E347" s="393" t="s">
        <v>445</v>
      </c>
      <c r="F347" s="234">
        <f>G347</f>
        <v>4700</v>
      </c>
      <c r="G347" s="234">
        <f>G349</f>
        <v>4700</v>
      </c>
      <c r="H347" s="129"/>
    </row>
    <row r="348" spans="1:8" ht="15.75" customHeight="1">
      <c r="A348" s="380"/>
      <c r="B348" s="376"/>
      <c r="C348" s="376"/>
      <c r="D348" s="376"/>
      <c r="E348" s="372" t="s">
        <v>270</v>
      </c>
      <c r="F348" s="234"/>
      <c r="G348" s="234"/>
      <c r="H348" s="129"/>
    </row>
    <row r="349" spans="1:8" ht="15.75" customHeight="1">
      <c r="A349" s="375">
        <v>2611</v>
      </c>
      <c r="B349" s="376" t="s">
        <v>66</v>
      </c>
      <c r="C349" s="376" t="s">
        <v>16</v>
      </c>
      <c r="D349" s="376" t="s">
        <v>16</v>
      </c>
      <c r="E349" s="377" t="s">
        <v>446</v>
      </c>
      <c r="F349" s="234">
        <f>G349</f>
        <v>4700</v>
      </c>
      <c r="G349" s="234">
        <f>G350</f>
        <v>4700</v>
      </c>
      <c r="H349" s="129"/>
    </row>
    <row r="350" spans="1:8" ht="15.75" customHeight="1">
      <c r="A350" s="380"/>
      <c r="B350" s="371"/>
      <c r="C350" s="371"/>
      <c r="D350" s="371"/>
      <c r="E350" s="339" t="s">
        <v>448</v>
      </c>
      <c r="F350" s="234">
        <f>G350</f>
        <v>4700</v>
      </c>
      <c r="G350" s="234">
        <f>G352</f>
        <v>4700</v>
      </c>
      <c r="H350" s="129"/>
    </row>
    <row r="351" spans="1:8" ht="15.75" customHeight="1">
      <c r="A351" s="380"/>
      <c r="B351" s="371"/>
      <c r="C351" s="371"/>
      <c r="D351" s="371"/>
      <c r="E351" s="386" t="s">
        <v>449</v>
      </c>
      <c r="F351" s="234"/>
      <c r="G351" s="234"/>
      <c r="H351" s="129"/>
    </row>
    <row r="352" spans="1:8" ht="15.75" customHeight="1">
      <c r="A352" s="380"/>
      <c r="B352" s="371"/>
      <c r="C352" s="371"/>
      <c r="D352" s="371"/>
      <c r="E352" s="339" t="s">
        <v>450</v>
      </c>
      <c r="F352" s="234">
        <f>G352</f>
        <v>4700</v>
      </c>
      <c r="G352" s="234">
        <f>G354</f>
        <v>4700</v>
      </c>
      <c r="H352" s="129"/>
    </row>
    <row r="353" spans="1:8" ht="15.75" customHeight="1">
      <c r="A353" s="380"/>
      <c r="B353" s="371"/>
      <c r="C353" s="371"/>
      <c r="D353" s="371"/>
      <c r="E353" s="386" t="s">
        <v>449</v>
      </c>
      <c r="F353" s="234"/>
      <c r="G353" s="234"/>
      <c r="H353" s="129"/>
    </row>
    <row r="354" spans="1:8" ht="32.25" customHeight="1">
      <c r="A354" s="380"/>
      <c r="B354" s="371"/>
      <c r="C354" s="371"/>
      <c r="D354" s="371"/>
      <c r="E354" s="339" t="s">
        <v>100</v>
      </c>
      <c r="F354" s="234">
        <f>G354</f>
        <v>4700</v>
      </c>
      <c r="G354" s="234">
        <f>G356+G359</f>
        <v>4700</v>
      </c>
      <c r="H354" s="129"/>
    </row>
    <row r="355" spans="1:8" ht="15.75" customHeight="1">
      <c r="A355" s="380"/>
      <c r="B355" s="371"/>
      <c r="C355" s="371"/>
      <c r="D355" s="371"/>
      <c r="E355" s="386" t="s">
        <v>101</v>
      </c>
      <c r="F355" s="234"/>
      <c r="G355" s="234"/>
      <c r="H355" s="129"/>
    </row>
    <row r="356" spans="1:8" ht="15.75" customHeight="1">
      <c r="A356" s="380"/>
      <c r="B356" s="371"/>
      <c r="C356" s="371"/>
      <c r="D356" s="371"/>
      <c r="E356" s="168" t="s">
        <v>126</v>
      </c>
      <c r="F356" s="234">
        <f>G356</f>
        <v>1000</v>
      </c>
      <c r="G356" s="234">
        <f>G358</f>
        <v>1000</v>
      </c>
      <c r="H356" s="129"/>
    </row>
    <row r="357" spans="1:8" ht="15.75" customHeight="1">
      <c r="A357" s="380"/>
      <c r="B357" s="371"/>
      <c r="C357" s="371"/>
      <c r="D357" s="371"/>
      <c r="E357" s="163" t="s">
        <v>270</v>
      </c>
      <c r="F357" s="234"/>
      <c r="G357" s="234"/>
      <c r="H357" s="129"/>
    </row>
    <row r="358" spans="1:8" ht="15.75" customHeight="1">
      <c r="A358" s="380"/>
      <c r="B358" s="371"/>
      <c r="C358" s="371"/>
      <c r="D358" s="371"/>
      <c r="E358" s="163" t="s">
        <v>127</v>
      </c>
      <c r="F358" s="234">
        <f>G358</f>
        <v>1000</v>
      </c>
      <c r="G358" s="234">
        <v>1000</v>
      </c>
      <c r="H358" s="129"/>
    </row>
    <row r="359" spans="1:8" ht="34.5" customHeight="1">
      <c r="A359" s="119"/>
      <c r="B359" s="45"/>
      <c r="C359" s="66"/>
      <c r="D359" s="66"/>
      <c r="E359" s="271" t="s">
        <v>115</v>
      </c>
      <c r="F359" s="234">
        <f>G359</f>
        <v>3700</v>
      </c>
      <c r="G359" s="234">
        <f>G361+G362</f>
        <v>3700</v>
      </c>
      <c r="H359" s="129"/>
    </row>
    <row r="360" spans="1:8" ht="15.75" customHeight="1">
      <c r="A360" s="119"/>
      <c r="B360" s="45"/>
      <c r="C360" s="66"/>
      <c r="D360" s="66"/>
      <c r="E360" s="163" t="s">
        <v>270</v>
      </c>
      <c r="F360" s="234"/>
      <c r="G360" s="234"/>
      <c r="H360" s="129"/>
    </row>
    <row r="361" spans="1:8" ht="29.25" customHeight="1">
      <c r="A361" s="119"/>
      <c r="B361" s="45"/>
      <c r="C361" s="66"/>
      <c r="D361" s="66"/>
      <c r="E361" s="314" t="s">
        <v>347</v>
      </c>
      <c r="F361" s="234">
        <f>G361</f>
        <v>1700</v>
      </c>
      <c r="G361" s="234">
        <v>1700</v>
      </c>
      <c r="H361" s="129"/>
    </row>
    <row r="362" spans="1:8" ht="27.75" customHeight="1">
      <c r="A362" s="119"/>
      <c r="B362" s="45"/>
      <c r="C362" s="66"/>
      <c r="D362" s="66"/>
      <c r="E362" s="163" t="s">
        <v>116</v>
      </c>
      <c r="F362" s="234">
        <f>G362</f>
        <v>2000</v>
      </c>
      <c r="G362" s="234">
        <v>2000</v>
      </c>
      <c r="H362" s="129"/>
    </row>
    <row r="363" spans="1:8" ht="18" customHeight="1">
      <c r="A363" s="380">
        <v>2630</v>
      </c>
      <c r="B363" s="371" t="s">
        <v>66</v>
      </c>
      <c r="C363" s="371" t="s">
        <v>326</v>
      </c>
      <c r="D363" s="371" t="s">
        <v>15</v>
      </c>
      <c r="E363" s="377" t="s">
        <v>436</v>
      </c>
      <c r="F363" s="234">
        <f>G363+H363</f>
        <v>3200</v>
      </c>
      <c r="G363" s="234">
        <f>G365</f>
        <v>3200</v>
      </c>
      <c r="H363" s="240">
        <f>H365</f>
        <v>0</v>
      </c>
    </row>
    <row r="364" spans="1:8" ht="20.25" customHeight="1">
      <c r="A364" s="380"/>
      <c r="B364" s="371"/>
      <c r="C364" s="371"/>
      <c r="D364" s="371"/>
      <c r="E364" s="377" t="s">
        <v>437</v>
      </c>
      <c r="F364" s="234"/>
      <c r="G364" s="234"/>
      <c r="H364" s="240"/>
    </row>
    <row r="365" spans="1:8" ht="21.75" customHeight="1">
      <c r="A365" s="375">
        <v>2631</v>
      </c>
      <c r="B365" s="376" t="s">
        <v>66</v>
      </c>
      <c r="C365" s="376" t="s">
        <v>326</v>
      </c>
      <c r="D365" s="376" t="s">
        <v>16</v>
      </c>
      <c r="E365" s="377" t="s">
        <v>436</v>
      </c>
      <c r="F365" s="234">
        <f>G365+H365</f>
        <v>3200</v>
      </c>
      <c r="G365" s="234">
        <f>G366</f>
        <v>3200</v>
      </c>
      <c r="H365" s="240">
        <f>H366</f>
        <v>0</v>
      </c>
    </row>
    <row r="366" spans="1:8" ht="18" customHeight="1">
      <c r="A366" s="380"/>
      <c r="B366" s="371"/>
      <c r="C366" s="371"/>
      <c r="D366" s="371"/>
      <c r="E366" s="339" t="s">
        <v>438</v>
      </c>
      <c r="F366" s="234">
        <f>G366+H366</f>
        <v>3200</v>
      </c>
      <c r="G366" s="234">
        <f>G368</f>
        <v>3200</v>
      </c>
      <c r="H366" s="240">
        <f>H378</f>
        <v>0</v>
      </c>
    </row>
    <row r="367" spans="1:8" ht="17.25" customHeight="1">
      <c r="A367" s="380"/>
      <c r="B367" s="371"/>
      <c r="C367" s="371"/>
      <c r="D367" s="371"/>
      <c r="E367" s="377" t="s">
        <v>439</v>
      </c>
      <c r="F367" s="234"/>
      <c r="G367" s="234"/>
      <c r="H367" s="135"/>
    </row>
    <row r="368" spans="1:8" ht="16.5" customHeight="1">
      <c r="A368" s="380"/>
      <c r="B368" s="371"/>
      <c r="C368" s="371"/>
      <c r="D368" s="371"/>
      <c r="E368" s="339" t="s">
        <v>440</v>
      </c>
      <c r="F368" s="234">
        <f>G368</f>
        <v>3200</v>
      </c>
      <c r="G368" s="234">
        <f>G370</f>
        <v>3200</v>
      </c>
      <c r="H368" s="135"/>
    </row>
    <row r="369" spans="1:8" ht="18" customHeight="1">
      <c r="A369" s="380"/>
      <c r="B369" s="371"/>
      <c r="C369" s="371"/>
      <c r="D369" s="371"/>
      <c r="E369" s="377" t="s">
        <v>439</v>
      </c>
      <c r="F369" s="234"/>
      <c r="G369" s="234"/>
      <c r="H369" s="135"/>
    </row>
    <row r="370" spans="1:8" ht="27.75" customHeight="1">
      <c r="A370" s="380"/>
      <c r="B370" s="371"/>
      <c r="C370" s="371"/>
      <c r="D370" s="371"/>
      <c r="E370" s="339" t="s">
        <v>100</v>
      </c>
      <c r="F370" s="234">
        <f>G370</f>
        <v>3200</v>
      </c>
      <c r="G370" s="234">
        <f>G372+G375</f>
        <v>3200</v>
      </c>
      <c r="H370" s="135"/>
    </row>
    <row r="371" spans="1:8" ht="15.75" customHeight="1">
      <c r="A371" s="380"/>
      <c r="B371" s="371"/>
      <c r="C371" s="371"/>
      <c r="D371" s="371"/>
      <c r="E371" s="386" t="s">
        <v>101</v>
      </c>
      <c r="F371" s="234"/>
      <c r="G371" s="234"/>
      <c r="H371" s="135"/>
    </row>
    <row r="372" spans="1:8" ht="31.5" customHeight="1">
      <c r="A372" s="380"/>
      <c r="B372" s="371"/>
      <c r="C372" s="371"/>
      <c r="D372" s="371"/>
      <c r="E372" s="394" t="s">
        <v>126</v>
      </c>
      <c r="F372" s="234">
        <f>G372</f>
        <v>1200</v>
      </c>
      <c r="G372" s="234">
        <f>G374</f>
        <v>1200</v>
      </c>
      <c r="H372" s="135"/>
    </row>
    <row r="373" spans="1:8" ht="15.75" customHeight="1">
      <c r="A373" s="380"/>
      <c r="B373" s="371"/>
      <c r="C373" s="371"/>
      <c r="D373" s="371"/>
      <c r="E373" s="385" t="s">
        <v>270</v>
      </c>
      <c r="F373" s="234"/>
      <c r="G373" s="234"/>
      <c r="H373" s="135"/>
    </row>
    <row r="374" spans="1:8" ht="18.75" customHeight="1">
      <c r="A374" s="380"/>
      <c r="B374" s="371"/>
      <c r="C374" s="371"/>
      <c r="D374" s="371"/>
      <c r="E374" s="384" t="s">
        <v>127</v>
      </c>
      <c r="F374" s="234">
        <f>G374</f>
        <v>1200</v>
      </c>
      <c r="G374" s="234">
        <v>1200</v>
      </c>
      <c r="H374" s="135"/>
    </row>
    <row r="375" spans="1:8" ht="32.25" customHeight="1">
      <c r="A375" s="380"/>
      <c r="B375" s="371"/>
      <c r="C375" s="371"/>
      <c r="D375" s="371"/>
      <c r="E375" s="383" t="s">
        <v>115</v>
      </c>
      <c r="F375" s="234">
        <f>G375</f>
        <v>2000</v>
      </c>
      <c r="G375" s="234">
        <f>G377</f>
        <v>2000</v>
      </c>
      <c r="H375" s="135"/>
    </row>
    <row r="376" spans="1:8" ht="15.75" customHeight="1">
      <c r="A376" s="380"/>
      <c r="B376" s="371"/>
      <c r="C376" s="371"/>
      <c r="D376" s="371"/>
      <c r="E376" s="385" t="s">
        <v>270</v>
      </c>
      <c r="F376" s="234"/>
      <c r="G376" s="234"/>
      <c r="H376" s="135"/>
    </row>
    <row r="377" spans="1:8" ht="29.25" customHeight="1">
      <c r="A377" s="380"/>
      <c r="B377" s="371"/>
      <c r="C377" s="371"/>
      <c r="D377" s="371"/>
      <c r="E377" s="384" t="s">
        <v>116</v>
      </c>
      <c r="F377" s="234">
        <f>G377</f>
        <v>2000</v>
      </c>
      <c r="G377" s="234">
        <v>2000</v>
      </c>
      <c r="H377" s="135"/>
    </row>
    <row r="378" spans="1:8" s="9" customFormat="1" ht="24.75" customHeight="1">
      <c r="A378" s="380"/>
      <c r="B378" s="371"/>
      <c r="C378" s="371"/>
      <c r="D378" s="371"/>
      <c r="E378" s="291" t="s">
        <v>123</v>
      </c>
      <c r="F378" s="234">
        <f>H378</f>
        <v>0</v>
      </c>
      <c r="G378" s="234"/>
      <c r="H378" s="240">
        <f>H380</f>
        <v>0</v>
      </c>
    </row>
    <row r="379" spans="1:8" s="9" customFormat="1" ht="20.25" customHeight="1">
      <c r="A379" s="380"/>
      <c r="B379" s="371"/>
      <c r="C379" s="371"/>
      <c r="D379" s="371"/>
      <c r="E379" s="289" t="s">
        <v>101</v>
      </c>
      <c r="F379" s="234"/>
      <c r="G379" s="234"/>
      <c r="H379" s="240"/>
    </row>
    <row r="380" spans="1:8" s="9" customFormat="1" ht="24.75" customHeight="1">
      <c r="A380" s="380"/>
      <c r="B380" s="371"/>
      <c r="C380" s="371"/>
      <c r="D380" s="371"/>
      <c r="E380" s="291" t="s">
        <v>124</v>
      </c>
      <c r="F380" s="234">
        <f>H380</f>
        <v>0</v>
      </c>
      <c r="G380" s="234"/>
      <c r="H380" s="240">
        <f>H382</f>
        <v>0</v>
      </c>
    </row>
    <row r="381" spans="1:8" s="9" customFormat="1" ht="18.75" customHeight="1">
      <c r="A381" s="380"/>
      <c r="B381" s="371"/>
      <c r="C381" s="371"/>
      <c r="D381" s="371"/>
      <c r="E381" s="289" t="s">
        <v>270</v>
      </c>
      <c r="F381" s="234"/>
      <c r="G381" s="234"/>
      <c r="H381" s="131"/>
    </row>
    <row r="382" spans="1:8" s="9" customFormat="1" ht="24.75" customHeight="1">
      <c r="A382" s="380"/>
      <c r="B382" s="371"/>
      <c r="C382" s="371"/>
      <c r="D382" s="371"/>
      <c r="E382" s="291" t="s">
        <v>130</v>
      </c>
      <c r="F382" s="234">
        <f>H382</f>
        <v>0</v>
      </c>
      <c r="G382" s="234"/>
      <c r="H382" s="240">
        <f>H384</f>
        <v>0</v>
      </c>
    </row>
    <row r="383" spans="1:8" s="9" customFormat="1" ht="18.75" customHeight="1">
      <c r="A383" s="380"/>
      <c r="B383" s="371"/>
      <c r="C383" s="371"/>
      <c r="D383" s="371"/>
      <c r="E383" s="276" t="s">
        <v>270</v>
      </c>
      <c r="F383" s="234"/>
      <c r="G383" s="234"/>
      <c r="H383" s="240"/>
    </row>
    <row r="384" spans="1:8" s="9" customFormat="1" ht="21.75" customHeight="1">
      <c r="A384" s="380"/>
      <c r="B384" s="371"/>
      <c r="C384" s="371"/>
      <c r="D384" s="371"/>
      <c r="E384" s="289" t="s">
        <v>459</v>
      </c>
      <c r="F384" s="234">
        <f>H384</f>
        <v>0</v>
      </c>
      <c r="G384" s="234"/>
      <c r="H384" s="240">
        <v>0</v>
      </c>
    </row>
    <row r="385" spans="1:8" ht="17.25" customHeight="1">
      <c r="A385" s="119">
        <v>2640</v>
      </c>
      <c r="B385" s="45" t="s">
        <v>66</v>
      </c>
      <c r="C385" s="66">
        <v>4</v>
      </c>
      <c r="D385" s="66">
        <v>0</v>
      </c>
      <c r="E385" s="290" t="s">
        <v>288</v>
      </c>
      <c r="F385" s="171">
        <f>F387</f>
        <v>42000</v>
      </c>
      <c r="G385" s="171">
        <f>G387</f>
        <v>42000</v>
      </c>
      <c r="H385" s="240"/>
    </row>
    <row r="386" spans="1:8" s="11" customFormat="1" ht="16.5" customHeight="1">
      <c r="A386" s="119"/>
      <c r="B386" s="45"/>
      <c r="C386" s="66"/>
      <c r="D386" s="66"/>
      <c r="E386" s="148" t="s">
        <v>270</v>
      </c>
      <c r="F386" s="138"/>
      <c r="G386" s="138"/>
      <c r="H386" s="128"/>
    </row>
    <row r="387" spans="1:8" ht="19.5" customHeight="1">
      <c r="A387" s="119">
        <v>2640</v>
      </c>
      <c r="B387" s="45" t="s">
        <v>66</v>
      </c>
      <c r="C387" s="66">
        <v>4</v>
      </c>
      <c r="D387" s="66">
        <v>1</v>
      </c>
      <c r="E387" s="290" t="s">
        <v>288</v>
      </c>
      <c r="F387" s="171">
        <f>F389</f>
        <v>42000</v>
      </c>
      <c r="G387" s="171">
        <f>G389</f>
        <v>42000</v>
      </c>
      <c r="H387" s="239"/>
    </row>
    <row r="388" spans="1:8" ht="28.5" customHeight="1">
      <c r="A388" s="44"/>
      <c r="B388" s="47"/>
      <c r="C388" s="67"/>
      <c r="D388" s="67"/>
      <c r="E388" s="148" t="s">
        <v>276</v>
      </c>
      <c r="F388" s="130"/>
      <c r="G388" s="130"/>
      <c r="H388" s="129"/>
    </row>
    <row r="389" spans="1:8" ht="21" customHeight="1">
      <c r="A389" s="44"/>
      <c r="B389" s="47"/>
      <c r="C389" s="67"/>
      <c r="D389" s="67"/>
      <c r="E389" s="272" t="s">
        <v>438</v>
      </c>
      <c r="F389" s="234">
        <f>G389+H389</f>
        <v>42000</v>
      </c>
      <c r="G389" s="234">
        <f>G391</f>
        <v>42000</v>
      </c>
      <c r="H389" s="240"/>
    </row>
    <row r="390" spans="1:8" ht="19.5" customHeight="1">
      <c r="A390" s="44"/>
      <c r="B390" s="47"/>
      <c r="C390" s="67"/>
      <c r="D390" s="67"/>
      <c r="E390" s="272" t="s">
        <v>439</v>
      </c>
      <c r="F390" s="234"/>
      <c r="G390" s="234"/>
      <c r="H390" s="240"/>
    </row>
    <row r="391" spans="1:8" ht="21" customHeight="1">
      <c r="A391" s="44"/>
      <c r="B391" s="47"/>
      <c r="C391" s="67"/>
      <c r="D391" s="67"/>
      <c r="E391" s="272" t="s">
        <v>440</v>
      </c>
      <c r="F391" s="234">
        <f>F393</f>
        <v>42000</v>
      </c>
      <c r="G391" s="234">
        <f>G393</f>
        <v>42000</v>
      </c>
      <c r="H391" s="131"/>
    </row>
    <row r="392" spans="1:8" ht="16.5" customHeight="1">
      <c r="A392" s="44"/>
      <c r="B392" s="47"/>
      <c r="C392" s="67"/>
      <c r="D392" s="67"/>
      <c r="E392" s="272" t="s">
        <v>439</v>
      </c>
      <c r="F392" s="234"/>
      <c r="G392" s="234"/>
      <c r="H392" s="131"/>
    </row>
    <row r="393" spans="1:8" ht="28.5">
      <c r="A393" s="44"/>
      <c r="B393" s="47"/>
      <c r="C393" s="67"/>
      <c r="D393" s="67"/>
      <c r="E393" s="272" t="s">
        <v>100</v>
      </c>
      <c r="F393" s="234">
        <f>G393+H393</f>
        <v>42000</v>
      </c>
      <c r="G393" s="234">
        <f>G395</f>
        <v>42000</v>
      </c>
      <c r="H393" s="131"/>
    </row>
    <row r="394" spans="1:8">
      <c r="A394" s="44"/>
      <c r="B394" s="47"/>
      <c r="C394" s="67"/>
      <c r="D394" s="67"/>
      <c r="E394" s="148" t="s">
        <v>141</v>
      </c>
      <c r="F394" s="130"/>
      <c r="G394" s="130"/>
      <c r="H394" s="129"/>
    </row>
    <row r="395" spans="1:8">
      <c r="A395" s="44"/>
      <c r="B395" s="47"/>
      <c r="C395" s="67"/>
      <c r="D395" s="67"/>
      <c r="E395" s="231" t="s">
        <v>102</v>
      </c>
      <c r="F395" s="234">
        <f>F397</f>
        <v>42000</v>
      </c>
      <c r="G395" s="234">
        <f>G397</f>
        <v>42000</v>
      </c>
      <c r="H395" s="129"/>
    </row>
    <row r="396" spans="1:8">
      <c r="A396" s="44"/>
      <c r="B396" s="47"/>
      <c r="C396" s="67"/>
      <c r="D396" s="67"/>
      <c r="E396" s="162" t="s">
        <v>270</v>
      </c>
      <c r="F396" s="130"/>
      <c r="G396" s="130"/>
      <c r="H396" s="129"/>
    </row>
    <row r="397" spans="1:8">
      <c r="A397" s="44"/>
      <c r="B397" s="47"/>
      <c r="C397" s="67"/>
      <c r="D397" s="67"/>
      <c r="E397" s="163" t="s">
        <v>103</v>
      </c>
      <c r="F397" s="234">
        <f>G397+H397</f>
        <v>42000</v>
      </c>
      <c r="G397" s="234">
        <v>42000</v>
      </c>
      <c r="H397" s="129"/>
    </row>
    <row r="398" spans="1:8" ht="30" customHeight="1">
      <c r="A398" s="119">
        <v>2800</v>
      </c>
      <c r="B398" s="45" t="s">
        <v>267</v>
      </c>
      <c r="C398" s="66">
        <v>0</v>
      </c>
      <c r="D398" s="66">
        <v>0</v>
      </c>
      <c r="E398" s="399" t="s">
        <v>155</v>
      </c>
      <c r="F398" s="171">
        <f>G398+H398</f>
        <v>455823.6</v>
      </c>
      <c r="G398" s="171">
        <f>G399+G425</f>
        <v>455823.6</v>
      </c>
      <c r="H398" s="239">
        <f>H425</f>
        <v>0</v>
      </c>
    </row>
    <row r="399" spans="1:8">
      <c r="A399" s="119">
        <v>2810</v>
      </c>
      <c r="B399" s="45" t="s">
        <v>67</v>
      </c>
      <c r="C399" s="66">
        <v>1</v>
      </c>
      <c r="D399" s="66">
        <v>0</v>
      </c>
      <c r="E399" s="149" t="s">
        <v>290</v>
      </c>
      <c r="F399" s="171">
        <f>F401</f>
        <v>20050</v>
      </c>
      <c r="G399" s="171">
        <f>G401</f>
        <v>20050</v>
      </c>
      <c r="H399" s="127"/>
    </row>
    <row r="400" spans="1:8" s="11" customFormat="1" ht="13.5" customHeight="1">
      <c r="A400" s="119"/>
      <c r="B400" s="45"/>
      <c r="C400" s="66"/>
      <c r="D400" s="66"/>
      <c r="E400" s="148" t="s">
        <v>270</v>
      </c>
      <c r="F400" s="167"/>
      <c r="G400" s="167"/>
      <c r="H400" s="127"/>
    </row>
    <row r="401" spans="1:8">
      <c r="A401" s="119">
        <v>2811</v>
      </c>
      <c r="B401" s="45" t="s">
        <v>67</v>
      </c>
      <c r="C401" s="66">
        <v>1</v>
      </c>
      <c r="D401" s="66">
        <v>1</v>
      </c>
      <c r="E401" s="161" t="s">
        <v>290</v>
      </c>
      <c r="F401" s="171">
        <f>F403</f>
        <v>20050</v>
      </c>
      <c r="G401" s="171">
        <f>G403</f>
        <v>20050</v>
      </c>
      <c r="H401" s="127"/>
    </row>
    <row r="402" spans="1:8" ht="30.75" customHeight="1">
      <c r="A402" s="44"/>
      <c r="B402" s="47"/>
      <c r="C402" s="67"/>
      <c r="D402" s="67"/>
      <c r="E402" s="148" t="s">
        <v>276</v>
      </c>
      <c r="F402" s="130"/>
      <c r="G402" s="130"/>
      <c r="H402" s="129"/>
    </row>
    <row r="403" spans="1:8" ht="20.25" customHeight="1">
      <c r="A403" s="44"/>
      <c r="B403" s="47"/>
      <c r="C403" s="67"/>
      <c r="D403" s="67"/>
      <c r="E403" s="272" t="s">
        <v>438</v>
      </c>
      <c r="F403" s="234">
        <f>F405</f>
        <v>20050</v>
      </c>
      <c r="G403" s="234">
        <f>G405</f>
        <v>20050</v>
      </c>
      <c r="H403" s="129"/>
    </row>
    <row r="404" spans="1:8" ht="20.25" customHeight="1">
      <c r="A404" s="44"/>
      <c r="B404" s="47"/>
      <c r="C404" s="67"/>
      <c r="D404" s="67"/>
      <c r="E404" s="272" t="s">
        <v>439</v>
      </c>
      <c r="F404" s="234"/>
      <c r="G404" s="234"/>
      <c r="H404" s="129"/>
    </row>
    <row r="405" spans="1:8" ht="17.25" customHeight="1">
      <c r="A405" s="44"/>
      <c r="B405" s="47"/>
      <c r="C405" s="67"/>
      <c r="D405" s="67"/>
      <c r="E405" s="272" t="s">
        <v>450</v>
      </c>
      <c r="F405" s="234">
        <f>G405+H405</f>
        <v>20050</v>
      </c>
      <c r="G405" s="234">
        <f>G407+G420</f>
        <v>20050</v>
      </c>
      <c r="H405" s="129"/>
    </row>
    <row r="406" spans="1:8" ht="17.25" customHeight="1">
      <c r="A406" s="44"/>
      <c r="B406" s="47"/>
      <c r="C406" s="67"/>
      <c r="D406" s="67"/>
      <c r="E406" s="272" t="s">
        <v>439</v>
      </c>
      <c r="F406" s="234"/>
      <c r="G406" s="234"/>
      <c r="H406" s="129"/>
    </row>
    <row r="407" spans="1:8" ht="28.5">
      <c r="A407" s="44"/>
      <c r="B407" s="47"/>
      <c r="C407" s="67"/>
      <c r="D407" s="67"/>
      <c r="E407" s="272" t="s">
        <v>100</v>
      </c>
      <c r="F407" s="234">
        <f>G407</f>
        <v>10050</v>
      </c>
      <c r="G407" s="234">
        <f>G409+G411+G416</f>
        <v>10050</v>
      </c>
      <c r="H407" s="129"/>
    </row>
    <row r="408" spans="1:8">
      <c r="A408" s="44"/>
      <c r="B408" s="47"/>
      <c r="C408" s="67"/>
      <c r="D408" s="67"/>
      <c r="E408" s="162" t="s">
        <v>101</v>
      </c>
      <c r="F408" s="130"/>
      <c r="G408" s="130"/>
      <c r="H408" s="129"/>
    </row>
    <row r="409" spans="1:8">
      <c r="A409" s="44"/>
      <c r="B409" s="47"/>
      <c r="C409" s="67"/>
      <c r="D409" s="67"/>
      <c r="E409" s="272" t="s">
        <v>102</v>
      </c>
      <c r="F409" s="234">
        <f>G409</f>
        <v>800</v>
      </c>
      <c r="G409" s="234">
        <f>G410</f>
        <v>800</v>
      </c>
      <c r="H409" s="129"/>
    </row>
    <row r="410" spans="1:8" ht="15.75" customHeight="1">
      <c r="A410" s="44"/>
      <c r="B410" s="47"/>
      <c r="C410" s="67"/>
      <c r="D410" s="67"/>
      <c r="E410" s="289" t="s">
        <v>371</v>
      </c>
      <c r="F410" s="234">
        <f>G410</f>
        <v>800</v>
      </c>
      <c r="G410" s="234">
        <v>800</v>
      </c>
      <c r="H410" s="129"/>
    </row>
    <row r="411" spans="1:8" ht="28.5">
      <c r="A411" s="44"/>
      <c r="B411" s="47"/>
      <c r="C411" s="67"/>
      <c r="D411" s="67"/>
      <c r="E411" s="168" t="s">
        <v>109</v>
      </c>
      <c r="F411" s="234">
        <f>G411</f>
        <v>2600</v>
      </c>
      <c r="G411" s="234">
        <f>G413+G414+G415</f>
        <v>2600</v>
      </c>
      <c r="H411" s="129"/>
    </row>
    <row r="412" spans="1:8">
      <c r="A412" s="44"/>
      <c r="B412" s="47"/>
      <c r="C412" s="67"/>
      <c r="D412" s="67"/>
      <c r="E412" s="163" t="s">
        <v>270</v>
      </c>
      <c r="F412" s="130"/>
      <c r="G412" s="130"/>
      <c r="H412" s="129"/>
    </row>
    <row r="413" spans="1:8">
      <c r="A413" s="44"/>
      <c r="B413" s="47"/>
      <c r="C413" s="67"/>
      <c r="D413" s="67"/>
      <c r="E413" s="163" t="s">
        <v>112</v>
      </c>
      <c r="F413" s="234">
        <f>G413</f>
        <v>900</v>
      </c>
      <c r="G413" s="234">
        <v>900</v>
      </c>
      <c r="H413" s="129"/>
    </row>
    <row r="414" spans="1:8">
      <c r="A414" s="44"/>
      <c r="B414" s="47"/>
      <c r="C414" s="67"/>
      <c r="D414" s="67"/>
      <c r="E414" s="385" t="s">
        <v>113</v>
      </c>
      <c r="F414" s="234">
        <f>G414</f>
        <v>1000</v>
      </c>
      <c r="G414" s="234">
        <v>1000</v>
      </c>
      <c r="H414" s="129"/>
    </row>
    <row r="415" spans="1:8" ht="18.75" customHeight="1">
      <c r="A415" s="44"/>
      <c r="B415" s="47"/>
      <c r="C415" s="67"/>
      <c r="D415" s="67"/>
      <c r="E415" s="289" t="s">
        <v>114</v>
      </c>
      <c r="F415" s="234">
        <f>G415</f>
        <v>700</v>
      </c>
      <c r="G415" s="234">
        <v>700</v>
      </c>
      <c r="H415" s="129"/>
    </row>
    <row r="416" spans="1:8" ht="18" customHeight="1">
      <c r="A416" s="44"/>
      <c r="B416" s="47"/>
      <c r="C416" s="67"/>
      <c r="D416" s="67"/>
      <c r="E416" s="291" t="s">
        <v>117</v>
      </c>
      <c r="F416" s="234">
        <f>G416</f>
        <v>6650</v>
      </c>
      <c r="G416" s="234">
        <f>G418+G419</f>
        <v>6650</v>
      </c>
      <c r="H416" s="129"/>
    </row>
    <row r="417" spans="1:8" ht="18" customHeight="1">
      <c r="A417" s="44"/>
      <c r="B417" s="47"/>
      <c r="C417" s="67"/>
      <c r="D417" s="67"/>
      <c r="E417" s="137" t="s">
        <v>270</v>
      </c>
      <c r="F417" s="130"/>
      <c r="G417" s="130"/>
      <c r="H417" s="129"/>
    </row>
    <row r="418" spans="1:8" ht="18" customHeight="1">
      <c r="A418" s="44"/>
      <c r="B418" s="47"/>
      <c r="C418" s="67"/>
      <c r="D418" s="67"/>
      <c r="E418" s="289" t="s">
        <v>120</v>
      </c>
      <c r="F418" s="234">
        <f>G418</f>
        <v>650</v>
      </c>
      <c r="G418" s="234">
        <v>650</v>
      </c>
      <c r="H418" s="129"/>
    </row>
    <row r="419" spans="1:8" ht="18.75" customHeight="1">
      <c r="A419" s="44"/>
      <c r="B419" s="47"/>
      <c r="C419" s="67"/>
      <c r="D419" s="67"/>
      <c r="E419" s="289" t="s">
        <v>139</v>
      </c>
      <c r="F419" s="234">
        <f>G419+H419</f>
        <v>6000</v>
      </c>
      <c r="G419" s="234">
        <v>6000</v>
      </c>
      <c r="H419" s="129"/>
    </row>
    <row r="420" spans="1:8" ht="18.75" customHeight="1">
      <c r="A420" s="44"/>
      <c r="B420" s="47"/>
      <c r="C420" s="67"/>
      <c r="D420" s="67"/>
      <c r="E420" s="273" t="s">
        <v>142</v>
      </c>
      <c r="F420" s="234">
        <f>G420</f>
        <v>10000</v>
      </c>
      <c r="G420" s="234">
        <f>G422</f>
        <v>10000</v>
      </c>
      <c r="H420" s="129"/>
    </row>
    <row r="421" spans="1:8">
      <c r="A421" s="44"/>
      <c r="B421" s="47"/>
      <c r="C421" s="67"/>
      <c r="D421" s="67"/>
      <c r="E421" s="148" t="s">
        <v>136</v>
      </c>
      <c r="F421" s="130"/>
      <c r="G421" s="130"/>
      <c r="H421" s="129"/>
    </row>
    <row r="422" spans="1:8" ht="27">
      <c r="A422" s="44"/>
      <c r="B422" s="47"/>
      <c r="C422" s="67"/>
      <c r="D422" s="67"/>
      <c r="E422" s="243" t="s">
        <v>143</v>
      </c>
      <c r="F422" s="234">
        <f>F424</f>
        <v>10000</v>
      </c>
      <c r="G422" s="234">
        <f>G424</f>
        <v>10000</v>
      </c>
      <c r="H422" s="129"/>
    </row>
    <row r="423" spans="1:8">
      <c r="A423" s="44"/>
      <c r="B423" s="47"/>
      <c r="C423" s="67"/>
      <c r="D423" s="67"/>
      <c r="E423" s="148" t="s">
        <v>270</v>
      </c>
      <c r="F423" s="130"/>
      <c r="G423" s="130"/>
      <c r="H423" s="129"/>
    </row>
    <row r="424" spans="1:8" ht="19.5" customHeight="1">
      <c r="A424" s="44"/>
      <c r="B424" s="47"/>
      <c r="C424" s="67"/>
      <c r="D424" s="67"/>
      <c r="E424" s="166" t="s">
        <v>144</v>
      </c>
      <c r="F424" s="234">
        <f>G424+H424</f>
        <v>10000</v>
      </c>
      <c r="G424" s="234">
        <v>10000</v>
      </c>
      <c r="H424" s="129"/>
    </row>
    <row r="425" spans="1:8">
      <c r="A425" s="119">
        <v>2820</v>
      </c>
      <c r="B425" s="45" t="s">
        <v>67</v>
      </c>
      <c r="C425" s="66">
        <v>2</v>
      </c>
      <c r="D425" s="66">
        <v>0</v>
      </c>
      <c r="E425" s="149" t="s">
        <v>291</v>
      </c>
      <c r="F425" s="171">
        <f>G425+H425</f>
        <v>435773.6</v>
      </c>
      <c r="G425" s="171">
        <f>G427+G441+G453+G467</f>
        <v>435773.6</v>
      </c>
      <c r="H425" s="240"/>
    </row>
    <row r="426" spans="1:8" s="11" customFormat="1" ht="13.5" customHeight="1">
      <c r="A426" s="119"/>
      <c r="B426" s="45"/>
      <c r="C426" s="66"/>
      <c r="D426" s="66"/>
      <c r="E426" s="148" t="s">
        <v>270</v>
      </c>
      <c r="F426" s="138"/>
      <c r="G426" s="138"/>
      <c r="H426" s="129"/>
    </row>
    <row r="427" spans="1:8">
      <c r="A427" s="119">
        <v>2821</v>
      </c>
      <c r="B427" s="45" t="s">
        <v>67</v>
      </c>
      <c r="C427" s="66">
        <v>2</v>
      </c>
      <c r="D427" s="66">
        <v>1</v>
      </c>
      <c r="E427" s="161" t="s">
        <v>292</v>
      </c>
      <c r="F427" s="234">
        <f>G427+H427</f>
        <v>92869.7</v>
      </c>
      <c r="G427" s="234">
        <f>G429</f>
        <v>92869.7</v>
      </c>
      <c r="H427" s="240"/>
    </row>
    <row r="428" spans="1:8" ht="27">
      <c r="A428" s="44"/>
      <c r="B428" s="47"/>
      <c r="C428" s="67"/>
      <c r="D428" s="67"/>
      <c r="E428" s="280" t="s">
        <v>276</v>
      </c>
      <c r="F428" s="234"/>
      <c r="G428" s="234"/>
      <c r="H428" s="135"/>
    </row>
    <row r="429" spans="1:8" ht="21" customHeight="1">
      <c r="A429" s="44"/>
      <c r="B429" s="47"/>
      <c r="C429" s="67"/>
      <c r="D429" s="67"/>
      <c r="E429" s="272" t="s">
        <v>448</v>
      </c>
      <c r="F429" s="234">
        <f>G429+H429</f>
        <v>92869.7</v>
      </c>
      <c r="G429" s="234">
        <f>G431</f>
        <v>92869.7</v>
      </c>
      <c r="H429" s="135"/>
    </row>
    <row r="430" spans="1:8" ht="17.25" customHeight="1">
      <c r="A430" s="44"/>
      <c r="B430" s="47"/>
      <c r="C430" s="67"/>
      <c r="D430" s="67"/>
      <c r="E430" s="272" t="s">
        <v>449</v>
      </c>
      <c r="F430" s="234"/>
      <c r="G430" s="234"/>
      <c r="H430" s="135"/>
    </row>
    <row r="431" spans="1:8" ht="21" customHeight="1">
      <c r="A431" s="44"/>
      <c r="B431" s="47"/>
      <c r="C431" s="67"/>
      <c r="D431" s="67"/>
      <c r="E431" s="272" t="s">
        <v>512</v>
      </c>
      <c r="F431" s="234">
        <f>G431</f>
        <v>92869.7</v>
      </c>
      <c r="G431" s="234">
        <f>G433+G438</f>
        <v>92869.7</v>
      </c>
      <c r="H431" s="129"/>
    </row>
    <row r="432" spans="1:8" ht="19.5" customHeight="1">
      <c r="A432" s="44"/>
      <c r="B432" s="47"/>
      <c r="C432" s="67"/>
      <c r="D432" s="67"/>
      <c r="E432" s="272" t="s">
        <v>449</v>
      </c>
      <c r="F432" s="234"/>
      <c r="G432" s="234"/>
      <c r="H432" s="129"/>
    </row>
    <row r="433" spans="1:8">
      <c r="A433" s="44"/>
      <c r="B433" s="47"/>
      <c r="C433" s="67"/>
      <c r="D433" s="67"/>
      <c r="E433" s="273" t="s">
        <v>145</v>
      </c>
      <c r="F433" s="234">
        <f>F435</f>
        <v>90869.7</v>
      </c>
      <c r="G433" s="234">
        <f>G435</f>
        <v>90869.7</v>
      </c>
      <c r="H433" s="129"/>
    </row>
    <row r="434" spans="1:8">
      <c r="A434" s="44"/>
      <c r="B434" s="47"/>
      <c r="C434" s="67"/>
      <c r="D434" s="67"/>
      <c r="E434" s="148" t="s">
        <v>136</v>
      </c>
      <c r="F434" s="234"/>
      <c r="G434" s="234"/>
      <c r="H434" s="129"/>
    </row>
    <row r="435" spans="1:8" ht="27">
      <c r="A435" s="44"/>
      <c r="B435" s="47"/>
      <c r="C435" s="67"/>
      <c r="D435" s="67"/>
      <c r="E435" s="243" t="s">
        <v>146</v>
      </c>
      <c r="F435" s="234">
        <f>F437</f>
        <v>90869.7</v>
      </c>
      <c r="G435" s="234">
        <f>G437</f>
        <v>90869.7</v>
      </c>
      <c r="H435" s="129"/>
    </row>
    <row r="436" spans="1:8">
      <c r="A436" s="44"/>
      <c r="B436" s="47"/>
      <c r="C436" s="67"/>
      <c r="D436" s="67"/>
      <c r="E436" s="148" t="s">
        <v>270</v>
      </c>
      <c r="F436" s="234"/>
      <c r="G436" s="234"/>
      <c r="H436" s="129"/>
    </row>
    <row r="437" spans="1:8" ht="27.75" customHeight="1">
      <c r="A437" s="44"/>
      <c r="B437" s="47"/>
      <c r="C437" s="67"/>
      <c r="D437" s="67"/>
      <c r="E437" s="163" t="s">
        <v>147</v>
      </c>
      <c r="F437" s="234">
        <f>G437+H437</f>
        <v>90869.7</v>
      </c>
      <c r="G437" s="234">
        <v>90869.7</v>
      </c>
      <c r="H437" s="129"/>
    </row>
    <row r="438" spans="1:8" ht="27.75" customHeight="1">
      <c r="A438" s="44"/>
      <c r="B438" s="47"/>
      <c r="C438" s="67"/>
      <c r="D438" s="67"/>
      <c r="E438" s="256" t="s">
        <v>348</v>
      </c>
      <c r="F438" s="234">
        <f>G438</f>
        <v>2000</v>
      </c>
      <c r="G438" s="234">
        <f>G439</f>
        <v>2000</v>
      </c>
      <c r="H438" s="129"/>
    </row>
    <row r="439" spans="1:8" ht="27.75" customHeight="1">
      <c r="A439" s="44"/>
      <c r="B439" s="47"/>
      <c r="C439" s="67"/>
      <c r="D439" s="67"/>
      <c r="E439" s="257" t="s">
        <v>354</v>
      </c>
      <c r="F439" s="234">
        <f>G439</f>
        <v>2000</v>
      </c>
      <c r="G439" s="234">
        <f>G440</f>
        <v>2000</v>
      </c>
      <c r="H439" s="129"/>
    </row>
    <row r="440" spans="1:8" ht="27.75" customHeight="1">
      <c r="A440" s="44"/>
      <c r="B440" s="47"/>
      <c r="C440" s="67"/>
      <c r="D440" s="67"/>
      <c r="E440" s="266" t="s">
        <v>353</v>
      </c>
      <c r="F440" s="234">
        <f>G440</f>
        <v>2000</v>
      </c>
      <c r="G440" s="234">
        <v>2000</v>
      </c>
      <c r="H440" s="129"/>
    </row>
    <row r="441" spans="1:8" ht="24.75" customHeight="1">
      <c r="A441" s="44">
        <v>2822</v>
      </c>
      <c r="B441" s="47" t="s">
        <v>67</v>
      </c>
      <c r="C441" s="67">
        <v>2</v>
      </c>
      <c r="D441" s="67">
        <v>2</v>
      </c>
      <c r="E441" s="272" t="s">
        <v>370</v>
      </c>
      <c r="F441" s="234">
        <f>G441+H441</f>
        <v>22173.200000000001</v>
      </c>
      <c r="G441" s="234">
        <f>G443</f>
        <v>22173.200000000001</v>
      </c>
      <c r="H441" s="240"/>
    </row>
    <row r="442" spans="1:8" ht="27.75" customHeight="1">
      <c r="A442" s="44"/>
      <c r="B442" s="47"/>
      <c r="C442" s="67"/>
      <c r="D442" s="67"/>
      <c r="E442" s="280" t="s">
        <v>276</v>
      </c>
      <c r="F442" s="234"/>
      <c r="G442" s="234"/>
      <c r="H442" s="129"/>
    </row>
    <row r="443" spans="1:8" ht="25.5" customHeight="1">
      <c r="A443" s="44"/>
      <c r="B443" s="47"/>
      <c r="C443" s="67"/>
      <c r="D443" s="67"/>
      <c r="E443" s="272" t="s">
        <v>544</v>
      </c>
      <c r="F443" s="234">
        <f>G443</f>
        <v>22173.200000000001</v>
      </c>
      <c r="G443" s="234">
        <f>G444</f>
        <v>22173.200000000001</v>
      </c>
      <c r="H443" s="129"/>
    </row>
    <row r="444" spans="1:8" ht="18" customHeight="1">
      <c r="A444" s="44"/>
      <c r="B444" s="47"/>
      <c r="C444" s="67"/>
      <c r="D444" s="67"/>
      <c r="E444" s="272" t="s">
        <v>96</v>
      </c>
      <c r="F444" s="234">
        <f>G444</f>
        <v>22173.200000000001</v>
      </c>
      <c r="G444" s="234">
        <f>G445+G450</f>
        <v>22173.200000000001</v>
      </c>
      <c r="H444" s="129"/>
    </row>
    <row r="445" spans="1:8" ht="18" customHeight="1">
      <c r="A445" s="44"/>
      <c r="B445" s="47"/>
      <c r="C445" s="67"/>
      <c r="D445" s="67"/>
      <c r="E445" s="273" t="s">
        <v>145</v>
      </c>
      <c r="F445" s="234">
        <f>G445</f>
        <v>21173.200000000001</v>
      </c>
      <c r="G445" s="234">
        <f>G447</f>
        <v>21173.200000000001</v>
      </c>
      <c r="H445" s="129"/>
    </row>
    <row r="446" spans="1:8" ht="19.5" customHeight="1">
      <c r="A446" s="44"/>
      <c r="B446" s="47"/>
      <c r="C446" s="67"/>
      <c r="D446" s="67"/>
      <c r="E446" s="273" t="s">
        <v>136</v>
      </c>
      <c r="F446" s="234"/>
      <c r="G446" s="234"/>
      <c r="H446" s="129"/>
    </row>
    <row r="447" spans="1:8" ht="27" customHeight="1">
      <c r="A447" s="44"/>
      <c r="B447" s="47"/>
      <c r="C447" s="67"/>
      <c r="D447" s="67"/>
      <c r="E447" s="243" t="s">
        <v>146</v>
      </c>
      <c r="F447" s="234">
        <f>G447</f>
        <v>21173.200000000001</v>
      </c>
      <c r="G447" s="234">
        <f>G449</f>
        <v>21173.200000000001</v>
      </c>
      <c r="H447" s="129"/>
    </row>
    <row r="448" spans="1:8" ht="20.25" customHeight="1">
      <c r="A448" s="44"/>
      <c r="B448" s="47"/>
      <c r="C448" s="67"/>
      <c r="D448" s="67"/>
      <c r="E448" s="280" t="s">
        <v>270</v>
      </c>
      <c r="F448" s="234"/>
      <c r="G448" s="234"/>
      <c r="H448" s="129"/>
    </row>
    <row r="449" spans="1:11" ht="27.75" customHeight="1">
      <c r="A449" s="44"/>
      <c r="B449" s="47"/>
      <c r="C449" s="67"/>
      <c r="D449" s="67"/>
      <c r="E449" s="166" t="s">
        <v>147</v>
      </c>
      <c r="F449" s="234">
        <f>G449</f>
        <v>21173.200000000001</v>
      </c>
      <c r="G449" s="234">
        <v>21173.200000000001</v>
      </c>
      <c r="H449" s="129"/>
    </row>
    <row r="450" spans="1:11" ht="27.75" customHeight="1">
      <c r="A450" s="44"/>
      <c r="B450" s="47"/>
      <c r="C450" s="67"/>
      <c r="D450" s="67"/>
      <c r="E450" s="256" t="s">
        <v>348</v>
      </c>
      <c r="F450" s="234">
        <f>G450</f>
        <v>1000</v>
      </c>
      <c r="G450" s="234">
        <f>G451</f>
        <v>1000</v>
      </c>
      <c r="H450" s="129"/>
    </row>
    <row r="451" spans="1:11" ht="27.75" customHeight="1">
      <c r="A451" s="44"/>
      <c r="B451" s="47"/>
      <c r="C451" s="67"/>
      <c r="D451" s="67"/>
      <c r="E451" s="257" t="s">
        <v>354</v>
      </c>
      <c r="F451" s="234">
        <f>G451</f>
        <v>1000</v>
      </c>
      <c r="G451" s="234">
        <f>G452</f>
        <v>1000</v>
      </c>
      <c r="H451" s="129"/>
    </row>
    <row r="452" spans="1:11" ht="27.75" customHeight="1">
      <c r="A452" s="44"/>
      <c r="B452" s="47"/>
      <c r="C452" s="67"/>
      <c r="D452" s="67"/>
      <c r="E452" s="266" t="s">
        <v>353</v>
      </c>
      <c r="F452" s="234">
        <f>G452</f>
        <v>1000</v>
      </c>
      <c r="G452" s="234">
        <v>1000</v>
      </c>
      <c r="H452" s="129"/>
    </row>
    <row r="453" spans="1:11">
      <c r="A453" s="119">
        <v>2823</v>
      </c>
      <c r="B453" s="45" t="s">
        <v>67</v>
      </c>
      <c r="C453" s="66">
        <v>2</v>
      </c>
      <c r="D453" s="66">
        <v>3</v>
      </c>
      <c r="E453" s="243" t="s">
        <v>293</v>
      </c>
      <c r="F453" s="171">
        <f>F455</f>
        <v>194532.2</v>
      </c>
      <c r="G453" s="171">
        <f>G455</f>
        <v>194532.2</v>
      </c>
      <c r="H453" s="129"/>
      <c r="J453" s="544"/>
      <c r="K453" s="545"/>
    </row>
    <row r="454" spans="1:11" ht="27.75" customHeight="1">
      <c r="A454" s="44"/>
      <c r="B454" s="47"/>
      <c r="C454" s="67"/>
      <c r="D454" s="67"/>
      <c r="E454" s="148" t="s">
        <v>276</v>
      </c>
      <c r="F454" s="130"/>
      <c r="G454" s="130"/>
      <c r="H454" s="129"/>
    </row>
    <row r="455" spans="1:11" ht="18" customHeight="1">
      <c r="A455" s="44"/>
      <c r="B455" s="47"/>
      <c r="C455" s="67"/>
      <c r="D455" s="67"/>
      <c r="E455" s="272" t="s">
        <v>513</v>
      </c>
      <c r="F455" s="234">
        <f>F457</f>
        <v>194532.2</v>
      </c>
      <c r="G455" s="234">
        <f>G457</f>
        <v>194532.2</v>
      </c>
      <c r="H455" s="129"/>
    </row>
    <row r="456" spans="1:11" ht="16.5" customHeight="1">
      <c r="A456" s="44"/>
      <c r="B456" s="47"/>
      <c r="C456" s="67"/>
      <c r="D456" s="67"/>
      <c r="E456" s="405" t="s">
        <v>514</v>
      </c>
      <c r="F456" s="234"/>
      <c r="G456" s="234"/>
      <c r="H456" s="129"/>
    </row>
    <row r="457" spans="1:11" ht="20.25" customHeight="1">
      <c r="A457" s="44"/>
      <c r="B457" s="47"/>
      <c r="C457" s="67"/>
      <c r="D457" s="67"/>
      <c r="E457" s="272" t="s">
        <v>450</v>
      </c>
      <c r="F457" s="234">
        <f>G457</f>
        <v>194532.2</v>
      </c>
      <c r="G457" s="234">
        <f>G459+G464</f>
        <v>194532.2</v>
      </c>
      <c r="H457" s="129"/>
    </row>
    <row r="458" spans="1:11" ht="17.25" customHeight="1">
      <c r="A458" s="44"/>
      <c r="B458" s="47"/>
      <c r="C458" s="67"/>
      <c r="D458" s="67"/>
      <c r="E458" s="272" t="s">
        <v>514</v>
      </c>
      <c r="F458" s="234"/>
      <c r="G458" s="234"/>
      <c r="H458" s="129"/>
    </row>
    <row r="459" spans="1:11">
      <c r="A459" s="44"/>
      <c r="B459" s="47"/>
      <c r="C459" s="67"/>
      <c r="D459" s="67"/>
      <c r="E459" s="273" t="s">
        <v>145</v>
      </c>
      <c r="F459" s="234">
        <f>F461</f>
        <v>187532.2</v>
      </c>
      <c r="G459" s="234">
        <f>G461</f>
        <v>187532.2</v>
      </c>
      <c r="H459" s="129"/>
    </row>
    <row r="460" spans="1:11">
      <c r="A460" s="44"/>
      <c r="B460" s="47"/>
      <c r="C460" s="67"/>
      <c r="D460" s="67"/>
      <c r="E460" s="148" t="s">
        <v>136</v>
      </c>
      <c r="F460" s="130"/>
      <c r="G460" s="130"/>
      <c r="H460" s="129"/>
    </row>
    <row r="461" spans="1:11" ht="27">
      <c r="A461" s="44"/>
      <c r="B461" s="47"/>
      <c r="C461" s="67"/>
      <c r="D461" s="67"/>
      <c r="E461" s="243" t="s">
        <v>146</v>
      </c>
      <c r="F461" s="234">
        <f>F463</f>
        <v>187532.2</v>
      </c>
      <c r="G461" s="234">
        <f>G463</f>
        <v>187532.2</v>
      </c>
      <c r="H461" s="129"/>
    </row>
    <row r="462" spans="1:11">
      <c r="A462" s="44"/>
      <c r="B462" s="47"/>
      <c r="C462" s="67"/>
      <c r="D462" s="67"/>
      <c r="E462" s="148" t="s">
        <v>270</v>
      </c>
      <c r="F462" s="130"/>
      <c r="G462" s="130"/>
      <c r="H462" s="129"/>
    </row>
    <row r="463" spans="1:11" ht="32.25" customHeight="1">
      <c r="A463" s="44"/>
      <c r="B463" s="47"/>
      <c r="C463" s="67"/>
      <c r="D463" s="67"/>
      <c r="E463" s="166" t="s">
        <v>147</v>
      </c>
      <c r="F463" s="234">
        <f>G463+H463</f>
        <v>187532.2</v>
      </c>
      <c r="G463" s="407">
        <v>187532.2</v>
      </c>
      <c r="H463" s="129"/>
    </row>
    <row r="464" spans="1:11" ht="19.5" customHeight="1">
      <c r="A464" s="44"/>
      <c r="B464" s="47"/>
      <c r="C464" s="67"/>
      <c r="D464" s="67"/>
      <c r="E464" s="256" t="s">
        <v>348</v>
      </c>
      <c r="F464" s="234">
        <f>G464</f>
        <v>7000</v>
      </c>
      <c r="G464" s="234">
        <f>G465</f>
        <v>7000</v>
      </c>
      <c r="H464" s="129"/>
    </row>
    <row r="465" spans="1:10" ht="27">
      <c r="A465" s="44"/>
      <c r="B465" s="47"/>
      <c r="C465" s="67"/>
      <c r="D465" s="67"/>
      <c r="E465" s="257" t="s">
        <v>354</v>
      </c>
      <c r="F465" s="234">
        <f>G465</f>
        <v>7000</v>
      </c>
      <c r="G465" s="234">
        <f>G466</f>
        <v>7000</v>
      </c>
      <c r="H465" s="129"/>
    </row>
    <row r="466" spans="1:10" ht="27">
      <c r="A466" s="44"/>
      <c r="B466" s="47"/>
      <c r="C466" s="67"/>
      <c r="D466" s="67"/>
      <c r="E466" s="266" t="s">
        <v>353</v>
      </c>
      <c r="F466" s="234">
        <f>G466</f>
        <v>7000</v>
      </c>
      <c r="G466" s="234">
        <v>7000</v>
      </c>
      <c r="H466" s="129"/>
    </row>
    <row r="467" spans="1:10" s="120" customFormat="1" ht="18.75" customHeight="1">
      <c r="A467" s="119">
        <v>2824</v>
      </c>
      <c r="B467" s="45" t="s">
        <v>67</v>
      </c>
      <c r="C467" s="66">
        <v>2</v>
      </c>
      <c r="D467" s="66">
        <v>4</v>
      </c>
      <c r="E467" s="168" t="s">
        <v>148</v>
      </c>
      <c r="F467" s="171">
        <f>G467</f>
        <v>126198.5</v>
      </c>
      <c r="G467" s="171">
        <f>G468+G482</f>
        <v>126198.5</v>
      </c>
      <c r="H467" s="129"/>
    </row>
    <row r="468" spans="1:10" ht="18" customHeight="1">
      <c r="A468" s="44"/>
      <c r="B468" s="47"/>
      <c r="C468" s="67"/>
      <c r="D468" s="67"/>
      <c r="E468" s="243" t="s">
        <v>294</v>
      </c>
      <c r="F468" s="171">
        <f>F470</f>
        <v>26798.5</v>
      </c>
      <c r="G468" s="171">
        <f>G470</f>
        <v>26798.5</v>
      </c>
      <c r="H468" s="129"/>
    </row>
    <row r="469" spans="1:10" ht="25.5" customHeight="1">
      <c r="A469" s="44"/>
      <c r="B469" s="47"/>
      <c r="C469" s="67"/>
      <c r="D469" s="67"/>
      <c r="E469" s="148" t="s">
        <v>276</v>
      </c>
      <c r="F469" s="130"/>
      <c r="G469" s="130"/>
      <c r="H469" s="129"/>
    </row>
    <row r="470" spans="1:10" ht="20.25" customHeight="1">
      <c r="A470" s="44"/>
      <c r="B470" s="47"/>
      <c r="C470" s="67"/>
      <c r="D470" s="67"/>
      <c r="E470" s="272" t="s">
        <v>515</v>
      </c>
      <c r="F470" s="234">
        <f>F472</f>
        <v>26798.5</v>
      </c>
      <c r="G470" s="234">
        <f>G472</f>
        <v>26798.5</v>
      </c>
      <c r="H470" s="129"/>
    </row>
    <row r="471" spans="1:10" ht="20.25" customHeight="1">
      <c r="A471" s="44"/>
      <c r="B471" s="47"/>
      <c r="C471" s="67"/>
      <c r="D471" s="67"/>
      <c r="E471" s="272" t="s">
        <v>510</v>
      </c>
      <c r="F471" s="234"/>
      <c r="G471" s="234"/>
      <c r="H471" s="129"/>
    </row>
    <row r="472" spans="1:10" ht="21" customHeight="1">
      <c r="A472" s="44"/>
      <c r="B472" s="47"/>
      <c r="C472" s="67"/>
      <c r="D472" s="67"/>
      <c r="E472" s="272" t="s">
        <v>516</v>
      </c>
      <c r="F472" s="234">
        <f>G472</f>
        <v>26798.5</v>
      </c>
      <c r="G472" s="234">
        <f>G474+G479</f>
        <v>26798.5</v>
      </c>
      <c r="H472" s="129"/>
    </row>
    <row r="473" spans="1:10" ht="21" customHeight="1">
      <c r="A473" s="44"/>
      <c r="B473" s="47"/>
      <c r="C473" s="67"/>
      <c r="D473" s="67"/>
      <c r="E473" s="272" t="s">
        <v>510</v>
      </c>
      <c r="F473" s="234"/>
      <c r="G473" s="234"/>
      <c r="H473" s="129"/>
    </row>
    <row r="474" spans="1:10" ht="23.25" customHeight="1">
      <c r="A474" s="44"/>
      <c r="B474" s="47"/>
      <c r="C474" s="67"/>
      <c r="D474" s="67"/>
      <c r="E474" s="273" t="s">
        <v>145</v>
      </c>
      <c r="F474" s="234">
        <f>F476</f>
        <v>26298.5</v>
      </c>
      <c r="G474" s="234">
        <f>G476</f>
        <v>26298.5</v>
      </c>
      <c r="H474" s="129"/>
    </row>
    <row r="475" spans="1:10">
      <c r="A475" s="44"/>
      <c r="B475" s="47"/>
      <c r="C475" s="67"/>
      <c r="D475" s="67"/>
      <c r="E475" s="148" t="s">
        <v>136</v>
      </c>
      <c r="F475" s="130"/>
      <c r="G475" s="130"/>
      <c r="H475" s="129"/>
    </row>
    <row r="476" spans="1:10" ht="27">
      <c r="A476" s="44"/>
      <c r="B476" s="47"/>
      <c r="C476" s="67"/>
      <c r="D476" s="67"/>
      <c r="E476" s="243" t="s">
        <v>146</v>
      </c>
      <c r="F476" s="234">
        <f>F478</f>
        <v>26298.5</v>
      </c>
      <c r="G476" s="234">
        <f>G478</f>
        <v>26298.5</v>
      </c>
      <c r="H476" s="129"/>
    </row>
    <row r="477" spans="1:10">
      <c r="A477" s="44"/>
      <c r="B477" s="47"/>
      <c r="C477" s="67"/>
      <c r="D477" s="67"/>
      <c r="E477" s="148" t="s">
        <v>270</v>
      </c>
      <c r="F477" s="130"/>
      <c r="G477" s="130"/>
      <c r="H477" s="129"/>
    </row>
    <row r="478" spans="1:10" ht="27">
      <c r="A478" s="44"/>
      <c r="B478" s="47"/>
      <c r="C478" s="67"/>
      <c r="D478" s="67"/>
      <c r="E478" s="166" t="s">
        <v>147</v>
      </c>
      <c r="F478" s="234">
        <f>G478+H478</f>
        <v>26298.5</v>
      </c>
      <c r="G478" s="234">
        <v>26298.5</v>
      </c>
      <c r="H478" s="129"/>
      <c r="J478" s="293"/>
    </row>
    <row r="479" spans="1:10" ht="21.75" customHeight="1">
      <c r="A479" s="44"/>
      <c r="B479" s="47"/>
      <c r="C479" s="67"/>
      <c r="D479" s="67"/>
      <c r="E479" s="256" t="s">
        <v>348</v>
      </c>
      <c r="F479" s="234">
        <f>G479</f>
        <v>500</v>
      </c>
      <c r="G479" s="234">
        <f>G480</f>
        <v>500</v>
      </c>
      <c r="H479" s="129"/>
    </row>
    <row r="480" spans="1:10" ht="27">
      <c r="A480" s="44"/>
      <c r="B480" s="47"/>
      <c r="C480" s="67"/>
      <c r="D480" s="67"/>
      <c r="E480" s="257" t="s">
        <v>354</v>
      </c>
      <c r="F480" s="234">
        <f>G480</f>
        <v>500</v>
      </c>
      <c r="G480" s="234">
        <f>G481</f>
        <v>500</v>
      </c>
      <c r="H480" s="129"/>
    </row>
    <row r="481" spans="1:8" ht="27">
      <c r="A481" s="44"/>
      <c r="B481" s="47"/>
      <c r="C481" s="67"/>
      <c r="D481" s="67"/>
      <c r="E481" s="266" t="s">
        <v>353</v>
      </c>
      <c r="F481" s="234">
        <f>G481</f>
        <v>500</v>
      </c>
      <c r="G481" s="234">
        <v>500</v>
      </c>
      <c r="H481" s="129"/>
    </row>
    <row r="482" spans="1:8" ht="20.25" customHeight="1">
      <c r="A482" s="119">
        <v>2824</v>
      </c>
      <c r="B482" s="45" t="s">
        <v>67</v>
      </c>
      <c r="C482" s="66">
        <v>2</v>
      </c>
      <c r="D482" s="451">
        <v>4</v>
      </c>
      <c r="E482" s="399" t="s">
        <v>149</v>
      </c>
      <c r="F482" s="171">
        <f>F484</f>
        <v>99400</v>
      </c>
      <c r="G482" s="171">
        <f>G484</f>
        <v>99400</v>
      </c>
      <c r="H482" s="129"/>
    </row>
    <row r="483" spans="1:8" ht="30.75" customHeight="1">
      <c r="A483" s="44"/>
      <c r="B483" s="47"/>
      <c r="C483" s="67"/>
      <c r="D483" s="67"/>
      <c r="E483" s="148" t="s">
        <v>276</v>
      </c>
      <c r="F483" s="130"/>
      <c r="G483" s="130"/>
      <c r="H483" s="129"/>
    </row>
    <row r="484" spans="1:8" ht="18.75" customHeight="1">
      <c r="A484" s="44"/>
      <c r="B484" s="47"/>
      <c r="C484" s="67"/>
      <c r="D484" s="67"/>
      <c r="E484" s="272" t="s">
        <v>438</v>
      </c>
      <c r="F484" s="234">
        <f>F486</f>
        <v>99400</v>
      </c>
      <c r="G484" s="234">
        <f>G486</f>
        <v>99400</v>
      </c>
      <c r="H484" s="129"/>
    </row>
    <row r="485" spans="1:8" ht="20.25" customHeight="1">
      <c r="A485" s="44"/>
      <c r="B485" s="47"/>
      <c r="C485" s="67"/>
      <c r="D485" s="67"/>
      <c r="E485" s="272" t="s">
        <v>439</v>
      </c>
      <c r="F485" s="234"/>
      <c r="G485" s="234"/>
      <c r="H485" s="129"/>
    </row>
    <row r="486" spans="1:8" ht="19.5" customHeight="1">
      <c r="A486" s="44"/>
      <c r="B486" s="47"/>
      <c r="C486" s="67"/>
      <c r="D486" s="67"/>
      <c r="E486" s="272" t="s">
        <v>447</v>
      </c>
      <c r="F486" s="234">
        <f>G486+H486</f>
        <v>99400</v>
      </c>
      <c r="G486" s="234">
        <f>G488+G503</f>
        <v>99400</v>
      </c>
      <c r="H486" s="128"/>
    </row>
    <row r="487" spans="1:8" ht="18" customHeight="1">
      <c r="A487" s="44"/>
      <c r="B487" s="47"/>
      <c r="C487" s="67"/>
      <c r="D487" s="67"/>
      <c r="E487" s="272" t="s">
        <v>439</v>
      </c>
      <c r="F487" s="234"/>
      <c r="G487" s="234"/>
      <c r="H487" s="128"/>
    </row>
    <row r="488" spans="1:8" ht="28.5">
      <c r="A488" s="44"/>
      <c r="B488" s="47"/>
      <c r="C488" s="67"/>
      <c r="D488" s="67"/>
      <c r="E488" s="272" t="s">
        <v>100</v>
      </c>
      <c r="F488" s="234">
        <f>G488+H488</f>
        <v>69400</v>
      </c>
      <c r="G488" s="234">
        <f>G489+G492+G498</f>
        <v>69400</v>
      </c>
      <c r="H488" s="129"/>
    </row>
    <row r="489" spans="1:8" ht="19.5" customHeight="1">
      <c r="A489" s="44"/>
      <c r="B489" s="47"/>
      <c r="C489" s="67"/>
      <c r="D489" s="67"/>
      <c r="E489" s="272" t="s">
        <v>102</v>
      </c>
      <c r="F489" s="234">
        <f>G489</f>
        <v>1000</v>
      </c>
      <c r="G489" s="234">
        <f>G491</f>
        <v>1000</v>
      </c>
      <c r="H489" s="129"/>
    </row>
    <row r="490" spans="1:8">
      <c r="A490" s="44"/>
      <c r="B490" s="47"/>
      <c r="C490" s="67"/>
      <c r="D490" s="67"/>
      <c r="E490" s="289" t="s">
        <v>270</v>
      </c>
      <c r="F490" s="234"/>
      <c r="G490" s="234"/>
      <c r="H490" s="129"/>
    </row>
    <row r="491" spans="1:8" ht="17.25" customHeight="1">
      <c r="A491" s="44"/>
      <c r="B491" s="47"/>
      <c r="C491" s="67"/>
      <c r="D491" s="67"/>
      <c r="E491" s="289" t="s">
        <v>371</v>
      </c>
      <c r="F491" s="234">
        <f>G491</f>
        <v>1000</v>
      </c>
      <c r="G491" s="234">
        <v>1000</v>
      </c>
      <c r="H491" s="129"/>
    </row>
    <row r="492" spans="1:8" ht="28.5">
      <c r="A492" s="44"/>
      <c r="B492" s="47"/>
      <c r="C492" s="67"/>
      <c r="D492" s="67"/>
      <c r="E492" s="168" t="s">
        <v>109</v>
      </c>
      <c r="F492" s="234">
        <f>G492+H492</f>
        <v>59400</v>
      </c>
      <c r="G492" s="234">
        <f>G494+G495+G496+G497</f>
        <v>59400</v>
      </c>
      <c r="H492" s="129"/>
    </row>
    <row r="493" spans="1:8">
      <c r="A493" s="44"/>
      <c r="B493" s="47"/>
      <c r="C493" s="67"/>
      <c r="D493" s="67"/>
      <c r="E493" s="163" t="s">
        <v>270</v>
      </c>
      <c r="F493" s="130"/>
      <c r="G493" s="130"/>
      <c r="H493" s="127"/>
    </row>
    <row r="494" spans="1:8">
      <c r="A494" s="44"/>
      <c r="B494" s="47"/>
      <c r="C494" s="67"/>
      <c r="D494" s="67"/>
      <c r="E494" s="163" t="s">
        <v>112</v>
      </c>
      <c r="F494" s="234">
        <f>G494</f>
        <v>2000</v>
      </c>
      <c r="G494" s="234">
        <v>2000</v>
      </c>
      <c r="H494" s="127"/>
    </row>
    <row r="495" spans="1:8">
      <c r="A495" s="44"/>
      <c r="B495" s="47"/>
      <c r="C495" s="67"/>
      <c r="D495" s="67"/>
      <c r="E495" s="163" t="s">
        <v>495</v>
      </c>
      <c r="F495" s="234">
        <f>G495+H495</f>
        <v>3000</v>
      </c>
      <c r="G495" s="234">
        <v>3000</v>
      </c>
      <c r="H495" s="127"/>
    </row>
    <row r="496" spans="1:8">
      <c r="A496" s="44"/>
      <c r="B496" s="47"/>
      <c r="C496" s="67"/>
      <c r="D496" s="67"/>
      <c r="E496" s="385" t="s">
        <v>113</v>
      </c>
      <c r="F496" s="234">
        <f>G496</f>
        <v>9400</v>
      </c>
      <c r="G496" s="234">
        <v>9400</v>
      </c>
      <c r="H496" s="127"/>
    </row>
    <row r="497" spans="1:13">
      <c r="A497" s="44"/>
      <c r="B497" s="47"/>
      <c r="C497" s="67"/>
      <c r="D497" s="67"/>
      <c r="E497" s="163" t="s">
        <v>114</v>
      </c>
      <c r="F497" s="234">
        <f>G497+H497</f>
        <v>45000</v>
      </c>
      <c r="G497" s="234">
        <v>45000</v>
      </c>
      <c r="H497" s="127"/>
    </row>
    <row r="498" spans="1:13">
      <c r="A498" s="44"/>
      <c r="B498" s="47"/>
      <c r="C498" s="67"/>
      <c r="D498" s="67"/>
      <c r="E498" s="168" t="s">
        <v>117</v>
      </c>
      <c r="F498" s="234">
        <f>G498+H498</f>
        <v>9000</v>
      </c>
      <c r="G498" s="234">
        <f>G500+G501+G502</f>
        <v>9000</v>
      </c>
      <c r="H498" s="127"/>
    </row>
    <row r="499" spans="1:13">
      <c r="A499" s="44"/>
      <c r="B499" s="47"/>
      <c r="C499" s="67"/>
      <c r="D499" s="67"/>
      <c r="E499" s="137" t="s">
        <v>270</v>
      </c>
      <c r="F499" s="169"/>
      <c r="G499" s="169"/>
      <c r="H499" s="132"/>
    </row>
    <row r="500" spans="1:13">
      <c r="A500" s="44"/>
      <c r="B500" s="47"/>
      <c r="C500" s="67"/>
      <c r="D500" s="67"/>
      <c r="E500" s="163" t="s">
        <v>118</v>
      </c>
      <c r="F500" s="234">
        <f>G500</f>
        <v>1500</v>
      </c>
      <c r="G500" s="234">
        <v>1500</v>
      </c>
      <c r="H500" s="132"/>
    </row>
    <row r="501" spans="1:13">
      <c r="A501" s="44"/>
      <c r="B501" s="47"/>
      <c r="C501" s="67"/>
      <c r="D501" s="67"/>
      <c r="E501" s="163" t="s">
        <v>120</v>
      </c>
      <c r="F501" s="234">
        <f>G501+H501</f>
        <v>2500</v>
      </c>
      <c r="G501" s="234">
        <v>2500</v>
      </c>
      <c r="H501" s="132"/>
    </row>
    <row r="502" spans="1:13">
      <c r="A502" s="44"/>
      <c r="B502" s="47"/>
      <c r="C502" s="67"/>
      <c r="D502" s="67"/>
      <c r="E502" s="163" t="s">
        <v>139</v>
      </c>
      <c r="F502" s="234">
        <f>G502+H502</f>
        <v>5000</v>
      </c>
      <c r="G502" s="234">
        <v>5000</v>
      </c>
      <c r="H502" s="127"/>
    </row>
    <row r="503" spans="1:13" ht="15.75" customHeight="1">
      <c r="A503" s="44"/>
      <c r="B503" s="45"/>
      <c r="C503" s="66"/>
      <c r="D503" s="66"/>
      <c r="E503" s="243" t="s">
        <v>142</v>
      </c>
      <c r="F503" s="234">
        <f>F505</f>
        <v>30000</v>
      </c>
      <c r="G503" s="234">
        <f>G505</f>
        <v>30000</v>
      </c>
      <c r="H503" s="129"/>
    </row>
    <row r="504" spans="1:13" s="11" customFormat="1" ht="17.25" customHeight="1">
      <c r="A504" s="44"/>
      <c r="B504" s="45"/>
      <c r="C504" s="66"/>
      <c r="D504" s="66"/>
      <c r="E504" s="148" t="s">
        <v>136</v>
      </c>
      <c r="F504" s="138"/>
      <c r="G504" s="138"/>
      <c r="H504" s="129"/>
    </row>
    <row r="505" spans="1:13" ht="27">
      <c r="A505" s="44"/>
      <c r="B505" s="47"/>
      <c r="C505" s="67"/>
      <c r="D505" s="67"/>
      <c r="E505" s="243" t="s">
        <v>143</v>
      </c>
      <c r="F505" s="234">
        <f>F507</f>
        <v>30000</v>
      </c>
      <c r="G505" s="234">
        <f>G507</f>
        <v>30000</v>
      </c>
      <c r="H505" s="129"/>
    </row>
    <row r="506" spans="1:13">
      <c r="A506" s="44"/>
      <c r="B506" s="47"/>
      <c r="C506" s="67"/>
      <c r="D506" s="67"/>
      <c r="E506" s="148" t="s">
        <v>270</v>
      </c>
      <c r="F506" s="130"/>
      <c r="G506" s="130"/>
      <c r="H506" s="129"/>
    </row>
    <row r="507" spans="1:13" ht="26.25" customHeight="1">
      <c r="A507" s="44"/>
      <c r="B507" s="47"/>
      <c r="C507" s="67"/>
      <c r="D507" s="67"/>
      <c r="E507" s="289" t="s">
        <v>144</v>
      </c>
      <c r="F507" s="234">
        <f>G507+H507</f>
        <v>30000</v>
      </c>
      <c r="G507" s="234">
        <v>30000</v>
      </c>
      <c r="H507" s="129"/>
    </row>
    <row r="508" spans="1:13" s="26" customFormat="1" ht="20.25" customHeight="1">
      <c r="A508" s="270">
        <v>2900</v>
      </c>
      <c r="B508" s="45" t="s">
        <v>68</v>
      </c>
      <c r="C508" s="66">
        <v>0</v>
      </c>
      <c r="D508" s="66">
        <v>0</v>
      </c>
      <c r="E508" s="147" t="s">
        <v>154</v>
      </c>
      <c r="F508" s="171">
        <f>G508+H508</f>
        <v>1342138.3199999998</v>
      </c>
      <c r="G508" s="171">
        <f>G510+G533+G555</f>
        <v>1342138.3199999998</v>
      </c>
      <c r="H508" s="239">
        <f>H510+H533</f>
        <v>0</v>
      </c>
    </row>
    <row r="509" spans="1:13" ht="13.5" customHeight="1">
      <c r="A509" s="119"/>
      <c r="B509" s="45"/>
      <c r="C509" s="66"/>
      <c r="D509" s="66"/>
      <c r="E509" s="148" t="s">
        <v>268</v>
      </c>
      <c r="F509" s="169"/>
      <c r="G509" s="169"/>
      <c r="H509" s="129"/>
    </row>
    <row r="510" spans="1:13" ht="28.5">
      <c r="A510" s="119">
        <v>2910</v>
      </c>
      <c r="B510" s="45" t="s">
        <v>68</v>
      </c>
      <c r="C510" s="66">
        <v>1</v>
      </c>
      <c r="D510" s="66">
        <v>0</v>
      </c>
      <c r="E510" s="164" t="s">
        <v>295</v>
      </c>
      <c r="F510" s="171">
        <f>F512</f>
        <v>825671.72</v>
      </c>
      <c r="G510" s="171">
        <f>G512</f>
        <v>825671.72</v>
      </c>
      <c r="H510" s="239">
        <f>H512</f>
        <v>0</v>
      </c>
      <c r="K510" s="546"/>
      <c r="L510" s="545"/>
      <c r="M510" s="545"/>
    </row>
    <row r="511" spans="1:13" s="11" customFormat="1" ht="14.25" customHeight="1">
      <c r="A511" s="119"/>
      <c r="B511" s="45"/>
      <c r="C511" s="66"/>
      <c r="D511" s="66"/>
      <c r="E511" s="148" t="s">
        <v>270</v>
      </c>
      <c r="F511" s="323"/>
      <c r="G511" s="323"/>
      <c r="H511" s="129"/>
    </row>
    <row r="512" spans="1:13">
      <c r="A512" s="119">
        <v>2911</v>
      </c>
      <c r="B512" s="45" t="s">
        <v>68</v>
      </c>
      <c r="C512" s="66">
        <v>1</v>
      </c>
      <c r="D512" s="66">
        <v>1</v>
      </c>
      <c r="E512" s="231" t="s">
        <v>296</v>
      </c>
      <c r="F512" s="171">
        <f>G512+H512</f>
        <v>825671.72</v>
      </c>
      <c r="G512" s="171">
        <f>G514</f>
        <v>825671.72</v>
      </c>
      <c r="H512" s="239">
        <f>H526</f>
        <v>0</v>
      </c>
    </row>
    <row r="513" spans="1:12" ht="27.75" customHeight="1">
      <c r="A513" s="44"/>
      <c r="B513" s="47"/>
      <c r="C513" s="67"/>
      <c r="D513" s="67"/>
      <c r="E513" s="404" t="s">
        <v>276</v>
      </c>
      <c r="F513" s="169"/>
      <c r="G513" s="169"/>
      <c r="H513" s="129"/>
    </row>
    <row r="514" spans="1:12" ht="18.75" customHeight="1">
      <c r="A514" s="44"/>
      <c r="B514" s="47"/>
      <c r="C514" s="67"/>
      <c r="D514" s="67"/>
      <c r="E514" s="272" t="s">
        <v>517</v>
      </c>
      <c r="F514" s="234">
        <f>G514+H514</f>
        <v>825671.72</v>
      </c>
      <c r="G514" s="234">
        <f>G516</f>
        <v>825671.72</v>
      </c>
      <c r="H514" s="240">
        <f>H526</f>
        <v>0</v>
      </c>
    </row>
    <row r="515" spans="1:12" ht="18.75" customHeight="1">
      <c r="A515" s="44"/>
      <c r="B515" s="47"/>
      <c r="C515" s="67"/>
      <c r="D515" s="67"/>
      <c r="E515" s="272" t="s">
        <v>441</v>
      </c>
      <c r="F515" s="234"/>
      <c r="G515" s="234"/>
      <c r="H515" s="240"/>
    </row>
    <row r="516" spans="1:12" ht="21.75" customHeight="1">
      <c r="A516" s="44"/>
      <c r="B516" s="47"/>
      <c r="C516" s="67"/>
      <c r="D516" s="67"/>
      <c r="E516" s="272" t="s">
        <v>508</v>
      </c>
      <c r="F516" s="234">
        <f>G516</f>
        <v>825671.72</v>
      </c>
      <c r="G516" s="234">
        <f>G518+G523</f>
        <v>825671.72</v>
      </c>
      <c r="H516" s="131"/>
    </row>
    <row r="517" spans="1:12" ht="21.75" customHeight="1">
      <c r="A517" s="44"/>
      <c r="B517" s="47"/>
      <c r="C517" s="67"/>
      <c r="D517" s="67"/>
      <c r="E517" s="272" t="s">
        <v>441</v>
      </c>
      <c r="F517" s="234"/>
      <c r="G517" s="234"/>
      <c r="H517" s="131"/>
    </row>
    <row r="518" spans="1:12" ht="23.25" customHeight="1">
      <c r="A518" s="44"/>
      <c r="B518" s="47"/>
      <c r="C518" s="67"/>
      <c r="D518" s="67"/>
      <c r="E518" s="273" t="s">
        <v>145</v>
      </c>
      <c r="F518" s="234">
        <f>F520</f>
        <v>811671.72</v>
      </c>
      <c r="G518" s="234">
        <f>G520</f>
        <v>811671.72</v>
      </c>
      <c r="H518" s="131"/>
      <c r="L518" s="293"/>
    </row>
    <row r="519" spans="1:12">
      <c r="A519" s="44"/>
      <c r="B519" s="47"/>
      <c r="C519" s="67"/>
      <c r="D519" s="67"/>
      <c r="E519" s="148" t="s">
        <v>136</v>
      </c>
      <c r="F519" s="169"/>
      <c r="G519" s="169"/>
      <c r="H519" s="129"/>
    </row>
    <row r="520" spans="1:12" ht="27">
      <c r="A520" s="44"/>
      <c r="B520" s="47"/>
      <c r="C520" s="67"/>
      <c r="D520" s="67"/>
      <c r="E520" s="243" t="s">
        <v>146</v>
      </c>
      <c r="F520" s="234">
        <f>F522</f>
        <v>811671.72</v>
      </c>
      <c r="G520" s="234">
        <f>G522</f>
        <v>811671.72</v>
      </c>
      <c r="H520" s="129"/>
    </row>
    <row r="521" spans="1:12">
      <c r="A521" s="44"/>
      <c r="B521" s="47"/>
      <c r="C521" s="67"/>
      <c r="D521" s="67"/>
      <c r="E521" s="148" t="s">
        <v>270</v>
      </c>
      <c r="F521" s="169"/>
      <c r="G521" s="169"/>
      <c r="H521" s="129"/>
    </row>
    <row r="522" spans="1:12" ht="30.75" customHeight="1">
      <c r="A522" s="44"/>
      <c r="B522" s="45"/>
      <c r="C522" s="66"/>
      <c r="D522" s="66"/>
      <c r="E522" s="266" t="s">
        <v>344</v>
      </c>
      <c r="F522" s="234">
        <f>G522+H522</f>
        <v>811671.72</v>
      </c>
      <c r="G522" s="234">
        <v>811671.72</v>
      </c>
      <c r="H522" s="128"/>
      <c r="J522" s="293"/>
      <c r="K522" s="287"/>
    </row>
    <row r="523" spans="1:12" ht="26.25" customHeight="1">
      <c r="A523" s="44"/>
      <c r="B523" s="45"/>
      <c r="C523" s="66"/>
      <c r="D523" s="66"/>
      <c r="E523" s="256" t="s">
        <v>348</v>
      </c>
      <c r="F523" s="324">
        <f>G523</f>
        <v>14000</v>
      </c>
      <c r="G523" s="234">
        <f>G524</f>
        <v>14000</v>
      </c>
      <c r="H523" s="128"/>
    </row>
    <row r="524" spans="1:12" ht="31.5" customHeight="1">
      <c r="A524" s="44"/>
      <c r="B524" s="45"/>
      <c r="C524" s="66"/>
      <c r="D524" s="66"/>
      <c r="E524" s="257" t="s">
        <v>349</v>
      </c>
      <c r="F524" s="234">
        <f>G524</f>
        <v>14000</v>
      </c>
      <c r="G524" s="234">
        <f>G525</f>
        <v>14000</v>
      </c>
      <c r="H524" s="128"/>
    </row>
    <row r="525" spans="1:12" ht="32.25" customHeight="1">
      <c r="A525" s="44"/>
      <c r="B525" s="45"/>
      <c r="C525" s="66"/>
      <c r="D525" s="66"/>
      <c r="E525" s="266" t="s">
        <v>353</v>
      </c>
      <c r="F525" s="278">
        <f>G525</f>
        <v>14000</v>
      </c>
      <c r="G525" s="278">
        <v>14000</v>
      </c>
      <c r="H525" s="128"/>
    </row>
    <row r="526" spans="1:12" s="11" customFormat="1" ht="14.25" customHeight="1">
      <c r="A526" s="44"/>
      <c r="B526" s="45"/>
      <c r="C526" s="66"/>
      <c r="D526" s="66"/>
      <c r="E526" s="168" t="s">
        <v>123</v>
      </c>
      <c r="F526" s="234">
        <f>F528</f>
        <v>0</v>
      </c>
      <c r="G526" s="138"/>
      <c r="H526" s="240">
        <f>H528</f>
        <v>0</v>
      </c>
    </row>
    <row r="527" spans="1:12">
      <c r="A527" s="44"/>
      <c r="B527" s="47"/>
      <c r="C527" s="67"/>
      <c r="D527" s="67"/>
      <c r="E527" s="163" t="s">
        <v>101</v>
      </c>
      <c r="F527" s="130"/>
      <c r="G527" s="130"/>
      <c r="H527" s="129"/>
    </row>
    <row r="528" spans="1:12">
      <c r="A528" s="44"/>
      <c r="B528" s="47"/>
      <c r="C528" s="67"/>
      <c r="D528" s="67"/>
      <c r="E528" s="168" t="s">
        <v>124</v>
      </c>
      <c r="F528" s="234">
        <f>G528+H528</f>
        <v>0</v>
      </c>
      <c r="G528" s="150"/>
      <c r="H528" s="240">
        <f>H530</f>
        <v>0</v>
      </c>
    </row>
    <row r="529" spans="1:8">
      <c r="A529" s="44"/>
      <c r="B529" s="47"/>
      <c r="C529" s="67"/>
      <c r="D529" s="67"/>
      <c r="E529" s="163" t="s">
        <v>101</v>
      </c>
      <c r="F529" s="130"/>
      <c r="G529" s="130"/>
      <c r="H529" s="134"/>
    </row>
    <row r="530" spans="1:8">
      <c r="A530" s="44"/>
      <c r="B530" s="47"/>
      <c r="C530" s="67"/>
      <c r="D530" s="67"/>
      <c r="E530" s="168" t="s">
        <v>130</v>
      </c>
      <c r="F530" s="234">
        <f>F532</f>
        <v>0</v>
      </c>
      <c r="G530" s="150"/>
      <c r="H530" s="240">
        <f>H532</f>
        <v>0</v>
      </c>
    </row>
    <row r="531" spans="1:8">
      <c r="A531" s="44"/>
      <c r="B531" s="45"/>
      <c r="C531" s="66"/>
      <c r="D531" s="66"/>
      <c r="E531" s="166" t="s">
        <v>270</v>
      </c>
      <c r="F531" s="130"/>
      <c r="G531" s="130"/>
      <c r="H531" s="129"/>
    </row>
    <row r="532" spans="1:8" s="11" customFormat="1" ht="18" customHeight="1">
      <c r="A532" s="44"/>
      <c r="B532" s="45"/>
      <c r="C532" s="66"/>
      <c r="D532" s="66"/>
      <c r="E532" s="163" t="s">
        <v>131</v>
      </c>
      <c r="F532" s="234">
        <f>H532+G532</f>
        <v>0</v>
      </c>
      <c r="G532" s="150"/>
      <c r="H532" s="240">
        <v>0</v>
      </c>
    </row>
    <row r="533" spans="1:8" ht="23.25" customHeight="1">
      <c r="A533" s="119">
        <v>2950</v>
      </c>
      <c r="B533" s="45" t="s">
        <v>68</v>
      </c>
      <c r="C533" s="66">
        <v>5</v>
      </c>
      <c r="D533" s="66">
        <v>0</v>
      </c>
      <c r="E533" s="290" t="s">
        <v>297</v>
      </c>
      <c r="F533" s="171">
        <f>F535</f>
        <v>513466.6</v>
      </c>
      <c r="G533" s="171">
        <f>G535</f>
        <v>513466.6</v>
      </c>
      <c r="H533" s="127">
        <f>H535</f>
        <v>0</v>
      </c>
    </row>
    <row r="534" spans="1:8" s="11" customFormat="1" ht="16.5" customHeight="1">
      <c r="A534" s="119"/>
      <c r="B534" s="45"/>
      <c r="C534" s="66"/>
      <c r="D534" s="66"/>
      <c r="E534" s="148" t="s">
        <v>270</v>
      </c>
      <c r="F534" s="138"/>
      <c r="G534" s="138"/>
      <c r="H534" s="174"/>
    </row>
    <row r="535" spans="1:8">
      <c r="A535" s="119">
        <v>2951</v>
      </c>
      <c r="B535" s="45" t="s">
        <v>68</v>
      </c>
      <c r="C535" s="66">
        <v>5</v>
      </c>
      <c r="D535" s="66">
        <v>1</v>
      </c>
      <c r="E535" s="231" t="s">
        <v>365</v>
      </c>
      <c r="F535" s="171">
        <f>F537</f>
        <v>513466.6</v>
      </c>
      <c r="G535" s="171">
        <f>G537</f>
        <v>513466.6</v>
      </c>
      <c r="H535" s="127">
        <f>H537</f>
        <v>0</v>
      </c>
    </row>
    <row r="536" spans="1:8" ht="29.25" customHeight="1">
      <c r="A536" s="44"/>
      <c r="B536" s="47"/>
      <c r="C536" s="67"/>
      <c r="D536" s="67"/>
      <c r="E536" s="148" t="s">
        <v>276</v>
      </c>
      <c r="F536" s="130"/>
      <c r="G536" s="130"/>
      <c r="H536" s="129"/>
    </row>
    <row r="537" spans="1:8" ht="23.25" customHeight="1">
      <c r="A537" s="44"/>
      <c r="B537" s="47"/>
      <c r="C537" s="67"/>
      <c r="D537" s="67"/>
      <c r="E537" s="272" t="s">
        <v>513</v>
      </c>
      <c r="F537" s="234">
        <f>G537+H537</f>
        <v>513466.6</v>
      </c>
      <c r="G537" s="234">
        <f>G539</f>
        <v>513466.6</v>
      </c>
      <c r="H537" s="131"/>
    </row>
    <row r="538" spans="1:8" ht="16.5" customHeight="1">
      <c r="A538" s="44"/>
      <c r="B538" s="47"/>
      <c r="C538" s="67"/>
      <c r="D538" s="67"/>
      <c r="E538" s="272" t="s">
        <v>514</v>
      </c>
      <c r="F538" s="234"/>
      <c r="G538" s="234"/>
      <c r="H538" s="131"/>
    </row>
    <row r="539" spans="1:8" ht="21.75" customHeight="1">
      <c r="A539" s="44"/>
      <c r="B539" s="47"/>
      <c r="C539" s="67"/>
      <c r="D539" s="67"/>
      <c r="E539" s="272" t="s">
        <v>518</v>
      </c>
      <c r="F539" s="234">
        <f>G539</f>
        <v>513466.6</v>
      </c>
      <c r="G539" s="234">
        <f>G541+G547+G552</f>
        <v>513466.6</v>
      </c>
      <c r="H539" s="131"/>
    </row>
    <row r="540" spans="1:8" ht="15.75" customHeight="1">
      <c r="A540" s="44"/>
      <c r="B540" s="47"/>
      <c r="C540" s="67"/>
      <c r="D540" s="67"/>
      <c r="E540" s="272" t="s">
        <v>514</v>
      </c>
      <c r="F540" s="234"/>
      <c r="G540" s="234"/>
      <c r="H540" s="131"/>
    </row>
    <row r="541" spans="1:8" ht="27" customHeight="1">
      <c r="A541" s="44"/>
      <c r="B541" s="47"/>
      <c r="C541" s="67"/>
      <c r="D541" s="67"/>
      <c r="E541" s="339" t="s">
        <v>100</v>
      </c>
      <c r="F541" s="234">
        <f>G541</f>
        <v>1200</v>
      </c>
      <c r="G541" s="234">
        <f>G543</f>
        <v>1200</v>
      </c>
      <c r="H541" s="131"/>
    </row>
    <row r="542" spans="1:8" ht="15.75" customHeight="1">
      <c r="A542" s="44"/>
      <c r="B542" s="47"/>
      <c r="C542" s="67"/>
      <c r="D542" s="67"/>
      <c r="E542" s="339" t="s">
        <v>441</v>
      </c>
      <c r="F542" s="234"/>
      <c r="G542" s="234"/>
      <c r="H542" s="131"/>
    </row>
    <row r="543" spans="1:8" ht="27.75" customHeight="1">
      <c r="A543" s="44"/>
      <c r="B543" s="47"/>
      <c r="C543" s="67"/>
      <c r="D543" s="67"/>
      <c r="E543" s="168" t="s">
        <v>109</v>
      </c>
      <c r="F543" s="234">
        <f>G543</f>
        <v>1200</v>
      </c>
      <c r="G543" s="234">
        <f>G545</f>
        <v>1200</v>
      </c>
      <c r="H543" s="131"/>
    </row>
    <row r="544" spans="1:8" ht="15.75" customHeight="1">
      <c r="A544" s="44"/>
      <c r="B544" s="47"/>
      <c r="C544" s="67"/>
      <c r="D544" s="67"/>
      <c r="E544" s="289" t="s">
        <v>270</v>
      </c>
      <c r="F544" s="234"/>
      <c r="G544" s="234"/>
      <c r="H544" s="131"/>
    </row>
    <row r="545" spans="1:11" ht="27.75" customHeight="1">
      <c r="A545" s="44"/>
      <c r="B545" s="47"/>
      <c r="C545" s="67"/>
      <c r="D545" s="67"/>
      <c r="E545" s="163" t="s">
        <v>558</v>
      </c>
      <c r="F545" s="234">
        <f>G545</f>
        <v>1200</v>
      </c>
      <c r="G545" s="234">
        <v>1200</v>
      </c>
      <c r="H545" s="131"/>
    </row>
    <row r="546" spans="1:11" ht="26.25" customHeight="1">
      <c r="A546" s="44"/>
      <c r="B546" s="47"/>
      <c r="C546" s="67"/>
      <c r="D546" s="67"/>
      <c r="E546" s="384" t="s">
        <v>113</v>
      </c>
      <c r="F546" s="234">
        <f>G546</f>
        <v>800</v>
      </c>
      <c r="G546" s="234">
        <v>800</v>
      </c>
      <c r="H546" s="131"/>
    </row>
    <row r="547" spans="1:11" ht="19.5" customHeight="1">
      <c r="A547" s="44"/>
      <c r="B547" s="47"/>
      <c r="C547" s="67"/>
      <c r="D547" s="67"/>
      <c r="E547" s="273" t="s">
        <v>145</v>
      </c>
      <c r="F547" s="234">
        <f>F549</f>
        <v>501566.6</v>
      </c>
      <c r="G547" s="234">
        <f>G549</f>
        <v>501566.6</v>
      </c>
      <c r="H547" s="131"/>
    </row>
    <row r="548" spans="1:11">
      <c r="A548" s="44"/>
      <c r="B548" s="47"/>
      <c r="C548" s="67"/>
      <c r="D548" s="67"/>
      <c r="E548" s="148" t="s">
        <v>136</v>
      </c>
      <c r="F548" s="169"/>
      <c r="G548" s="169"/>
      <c r="H548" s="128"/>
    </row>
    <row r="549" spans="1:11" ht="27">
      <c r="A549" s="44"/>
      <c r="B549" s="47"/>
      <c r="C549" s="67"/>
      <c r="D549" s="67"/>
      <c r="E549" s="243" t="s">
        <v>146</v>
      </c>
      <c r="F549" s="234">
        <f>F551</f>
        <v>501566.6</v>
      </c>
      <c r="G549" s="234">
        <f>G551</f>
        <v>501566.6</v>
      </c>
      <c r="H549" s="129"/>
    </row>
    <row r="550" spans="1:11">
      <c r="A550" s="44"/>
      <c r="B550" s="47"/>
      <c r="C550" s="67"/>
      <c r="D550" s="67"/>
      <c r="E550" s="148" t="s">
        <v>270</v>
      </c>
      <c r="F550" s="169"/>
      <c r="G550" s="169"/>
      <c r="H550" s="129"/>
    </row>
    <row r="551" spans="1:11" ht="27">
      <c r="A551" s="44"/>
      <c r="B551" s="45"/>
      <c r="C551" s="66"/>
      <c r="D551" s="66"/>
      <c r="E551" s="163" t="s">
        <v>147</v>
      </c>
      <c r="F551" s="234">
        <f>G551</f>
        <v>501566.6</v>
      </c>
      <c r="G551" s="234">
        <v>501566.6</v>
      </c>
      <c r="H551" s="129"/>
      <c r="K551" s="293"/>
    </row>
    <row r="552" spans="1:11" ht="27">
      <c r="A552" s="44"/>
      <c r="B552" s="45"/>
      <c r="C552" s="66"/>
      <c r="D552" s="66"/>
      <c r="E552" s="256" t="s">
        <v>348</v>
      </c>
      <c r="F552" s="234">
        <f>G552</f>
        <v>10700</v>
      </c>
      <c r="G552" s="234">
        <f>G553</f>
        <v>10700</v>
      </c>
      <c r="H552" s="129"/>
    </row>
    <row r="553" spans="1:11" ht="27">
      <c r="A553" s="44"/>
      <c r="B553" s="45"/>
      <c r="C553" s="66"/>
      <c r="D553" s="66"/>
      <c r="E553" s="257" t="s">
        <v>349</v>
      </c>
      <c r="F553" s="234">
        <f>G553</f>
        <v>10700</v>
      </c>
      <c r="G553" s="234">
        <f>G554</f>
        <v>10700</v>
      </c>
      <c r="H553" s="129"/>
    </row>
    <row r="554" spans="1:11" ht="27">
      <c r="A554" s="44"/>
      <c r="B554" s="45"/>
      <c r="C554" s="66"/>
      <c r="D554" s="66"/>
      <c r="E554" s="266" t="s">
        <v>353</v>
      </c>
      <c r="F554" s="234">
        <f>G554</f>
        <v>10700</v>
      </c>
      <c r="G554" s="234">
        <v>10700</v>
      </c>
      <c r="H554" s="129"/>
    </row>
    <row r="555" spans="1:11">
      <c r="A555" s="119">
        <v>2980</v>
      </c>
      <c r="B555" s="45" t="s">
        <v>284</v>
      </c>
      <c r="C555" s="66">
        <v>8</v>
      </c>
      <c r="D555" s="66">
        <v>0</v>
      </c>
      <c r="E555" s="168" t="s">
        <v>361</v>
      </c>
      <c r="F555" s="234">
        <f>G555</f>
        <v>3000</v>
      </c>
      <c r="G555" s="234">
        <f>G557</f>
        <v>3000</v>
      </c>
      <c r="H555" s="135"/>
    </row>
    <row r="556" spans="1:11" ht="18" customHeight="1">
      <c r="A556" s="44"/>
      <c r="B556" s="45"/>
      <c r="C556" s="66"/>
      <c r="D556" s="66"/>
      <c r="E556" s="289" t="s">
        <v>101</v>
      </c>
      <c r="F556" s="234"/>
      <c r="G556" s="234"/>
      <c r="H556" s="135"/>
    </row>
    <row r="557" spans="1:11" ht="19.5" customHeight="1">
      <c r="A557" s="44">
        <v>2981</v>
      </c>
      <c r="B557" s="45" t="s">
        <v>284</v>
      </c>
      <c r="C557" s="66">
        <v>8</v>
      </c>
      <c r="D557" s="66">
        <v>1</v>
      </c>
      <c r="E557" s="163" t="s">
        <v>177</v>
      </c>
      <c r="F557" s="234">
        <f>G557</f>
        <v>3000</v>
      </c>
      <c r="G557" s="234">
        <f>G558</f>
        <v>3000</v>
      </c>
      <c r="H557" s="135"/>
    </row>
    <row r="558" spans="1:11" ht="22.5" customHeight="1">
      <c r="A558" s="44"/>
      <c r="B558" s="45"/>
      <c r="C558" s="66"/>
      <c r="D558" s="66"/>
      <c r="E558" s="272" t="s">
        <v>517</v>
      </c>
      <c r="F558" s="234">
        <f>G558</f>
        <v>3000</v>
      </c>
      <c r="G558" s="234">
        <f>G560</f>
        <v>3000</v>
      </c>
      <c r="H558" s="135"/>
    </row>
    <row r="559" spans="1:11" ht="16.5" customHeight="1">
      <c r="A559" s="44"/>
      <c r="B559" s="45"/>
      <c r="C559" s="66"/>
      <c r="D559" s="66"/>
      <c r="E559" s="272" t="s">
        <v>510</v>
      </c>
      <c r="F559" s="234"/>
      <c r="G559" s="234"/>
      <c r="H559" s="135"/>
    </row>
    <row r="560" spans="1:11" ht="22.5" customHeight="1">
      <c r="A560" s="44"/>
      <c r="B560" s="45"/>
      <c r="C560" s="66"/>
      <c r="D560" s="66"/>
      <c r="E560" s="272" t="s">
        <v>508</v>
      </c>
      <c r="F560" s="234">
        <f>G560</f>
        <v>3000</v>
      </c>
      <c r="G560" s="234">
        <f>G562</f>
        <v>3000</v>
      </c>
      <c r="H560" s="135"/>
    </row>
    <row r="561" spans="1:8" ht="17.25" customHeight="1">
      <c r="A561" s="44"/>
      <c r="B561" s="45"/>
      <c r="C561" s="66"/>
      <c r="D561" s="66"/>
      <c r="E561" s="272" t="s">
        <v>510</v>
      </c>
      <c r="F561" s="234"/>
      <c r="G561" s="234"/>
      <c r="H561" s="135"/>
    </row>
    <row r="562" spans="1:8">
      <c r="A562" s="44"/>
      <c r="B562" s="45"/>
      <c r="C562" s="66"/>
      <c r="D562" s="66"/>
      <c r="E562" s="243" t="s">
        <v>142</v>
      </c>
      <c r="F562" s="234">
        <f>G562</f>
        <v>3000</v>
      </c>
      <c r="G562" s="234">
        <f>G564</f>
        <v>3000</v>
      </c>
      <c r="H562" s="135"/>
    </row>
    <row r="563" spans="1:8">
      <c r="A563" s="44"/>
      <c r="B563" s="45"/>
      <c r="C563" s="66"/>
      <c r="D563" s="66"/>
      <c r="E563" s="243" t="s">
        <v>136</v>
      </c>
      <c r="F563" s="234"/>
      <c r="G563" s="234"/>
      <c r="H563" s="135"/>
    </row>
    <row r="564" spans="1:8" ht="27">
      <c r="A564" s="44"/>
      <c r="B564" s="45"/>
      <c r="C564" s="66"/>
      <c r="D564" s="66"/>
      <c r="E564" s="243" t="s">
        <v>143</v>
      </c>
      <c r="F564" s="234">
        <f>G564</f>
        <v>3000</v>
      </c>
      <c r="G564" s="234">
        <f>G566</f>
        <v>3000</v>
      </c>
      <c r="H564" s="135"/>
    </row>
    <row r="565" spans="1:8">
      <c r="A565" s="44"/>
      <c r="B565" s="45"/>
      <c r="C565" s="66"/>
      <c r="D565" s="66"/>
      <c r="E565" s="243" t="s">
        <v>270</v>
      </c>
      <c r="F565" s="234"/>
      <c r="G565" s="234"/>
      <c r="H565" s="135"/>
    </row>
    <row r="566" spans="1:8" ht="31.5" customHeight="1">
      <c r="A566" s="44"/>
      <c r="B566" s="45"/>
      <c r="C566" s="66"/>
      <c r="D566" s="66"/>
      <c r="E566" s="163" t="s">
        <v>144</v>
      </c>
      <c r="F566" s="234">
        <f>G566</f>
        <v>3000</v>
      </c>
      <c r="G566" s="234">
        <v>3000</v>
      </c>
      <c r="H566" s="135"/>
    </row>
    <row r="567" spans="1:8" s="26" customFormat="1" ht="31.5" customHeight="1">
      <c r="A567" s="270">
        <v>3000</v>
      </c>
      <c r="B567" s="45" t="s">
        <v>69</v>
      </c>
      <c r="C567" s="66">
        <v>0</v>
      </c>
      <c r="D567" s="66">
        <v>0</v>
      </c>
      <c r="E567" s="147" t="s">
        <v>152</v>
      </c>
      <c r="F567" s="171">
        <f>G567+H567</f>
        <v>33229.5</v>
      </c>
      <c r="G567" s="171">
        <f>G569+G582</f>
        <v>33229.5</v>
      </c>
      <c r="H567" s="131">
        <f>H569</f>
        <v>0</v>
      </c>
    </row>
    <row r="568" spans="1:8" ht="15" customHeight="1">
      <c r="A568" s="119"/>
      <c r="B568" s="45"/>
      <c r="C568" s="66"/>
      <c r="D568" s="66"/>
      <c r="E568" s="148" t="s">
        <v>268</v>
      </c>
      <c r="F568" s="130"/>
      <c r="G568" s="130"/>
      <c r="H568" s="131"/>
    </row>
    <row r="569" spans="1:8" ht="19.5" customHeight="1">
      <c r="A569" s="119">
        <v>3040</v>
      </c>
      <c r="B569" s="45" t="s">
        <v>69</v>
      </c>
      <c r="C569" s="66">
        <v>4</v>
      </c>
      <c r="D569" s="66">
        <v>0</v>
      </c>
      <c r="E569" s="416" t="s">
        <v>315</v>
      </c>
      <c r="F569" s="171">
        <f>F571</f>
        <v>27249.5</v>
      </c>
      <c r="G569" s="171">
        <f>G571</f>
        <v>27249.5</v>
      </c>
      <c r="H569" s="131">
        <f>H571</f>
        <v>0</v>
      </c>
    </row>
    <row r="570" spans="1:8" s="11" customFormat="1" ht="16.5" customHeight="1">
      <c r="A570" s="119"/>
      <c r="B570" s="45"/>
      <c r="C570" s="66"/>
      <c r="D570" s="66"/>
      <c r="E570" s="148" t="s">
        <v>270</v>
      </c>
      <c r="F570" s="242"/>
      <c r="G570" s="242"/>
      <c r="H570" s="129"/>
    </row>
    <row r="571" spans="1:8" ht="21.75" customHeight="1">
      <c r="A571" s="119">
        <v>3041</v>
      </c>
      <c r="B571" s="45" t="s">
        <v>69</v>
      </c>
      <c r="C571" s="66">
        <v>4</v>
      </c>
      <c r="D571" s="66">
        <v>1</v>
      </c>
      <c r="E571" s="273" t="s">
        <v>315</v>
      </c>
      <c r="F571" s="171">
        <f>F573</f>
        <v>27249.5</v>
      </c>
      <c r="G571" s="171">
        <f>G573</f>
        <v>27249.5</v>
      </c>
      <c r="H571" s="128">
        <f>H573</f>
        <v>0</v>
      </c>
    </row>
    <row r="572" spans="1:8" ht="30.75" customHeight="1">
      <c r="A572" s="44"/>
      <c r="B572" s="47"/>
      <c r="C572" s="67"/>
      <c r="D572" s="67"/>
      <c r="E572" s="148" t="s">
        <v>276</v>
      </c>
      <c r="F572" s="169"/>
      <c r="G572" s="169"/>
      <c r="H572" s="129"/>
    </row>
    <row r="573" spans="1:8" ht="20.25" customHeight="1">
      <c r="A573" s="44"/>
      <c r="B573" s="47"/>
      <c r="C573" s="67"/>
      <c r="D573" s="67"/>
      <c r="E573" s="272" t="s">
        <v>519</v>
      </c>
      <c r="F573" s="234">
        <f>G573+H573</f>
        <v>27249.5</v>
      </c>
      <c r="G573" s="234">
        <f>G575</f>
        <v>27249.5</v>
      </c>
      <c r="H573" s="131"/>
    </row>
    <row r="574" spans="1:8" ht="15" customHeight="1">
      <c r="A574" s="44"/>
      <c r="B574" s="47"/>
      <c r="C574" s="67"/>
      <c r="D574" s="67"/>
      <c r="E574" s="272" t="s">
        <v>441</v>
      </c>
      <c r="F574" s="234"/>
      <c r="G574" s="234"/>
      <c r="H574" s="131"/>
    </row>
    <row r="575" spans="1:8" ht="19.5" customHeight="1">
      <c r="A575" s="44"/>
      <c r="B575" s="47"/>
      <c r="C575" s="67"/>
      <c r="D575" s="67"/>
      <c r="E575" s="272" t="s">
        <v>520</v>
      </c>
      <c r="F575" s="234">
        <f>G575</f>
        <v>27249.5</v>
      </c>
      <c r="G575" s="234">
        <f>G577</f>
        <v>27249.5</v>
      </c>
      <c r="H575" s="129"/>
    </row>
    <row r="576" spans="1:8" ht="17.25" customHeight="1">
      <c r="A576" s="44"/>
      <c r="B576" s="47"/>
      <c r="C576" s="67"/>
      <c r="D576" s="67"/>
      <c r="E576" s="272" t="s">
        <v>441</v>
      </c>
      <c r="F576" s="234"/>
      <c r="G576" s="234"/>
      <c r="H576" s="129"/>
    </row>
    <row r="577" spans="1:8" ht="18.75" customHeight="1">
      <c r="A577" s="44"/>
      <c r="B577" s="45"/>
      <c r="C577" s="66"/>
      <c r="D577" s="66"/>
      <c r="E577" s="273" t="s">
        <v>145</v>
      </c>
      <c r="F577" s="234">
        <f>F579</f>
        <v>27249.5</v>
      </c>
      <c r="G577" s="234">
        <f>G579</f>
        <v>27249.5</v>
      </c>
      <c r="H577" s="129"/>
    </row>
    <row r="578" spans="1:8" s="11" customFormat="1" ht="15" customHeight="1">
      <c r="A578" s="44"/>
      <c r="B578" s="45"/>
      <c r="C578" s="66"/>
      <c r="D578" s="66"/>
      <c r="E578" s="148" t="s">
        <v>136</v>
      </c>
      <c r="F578" s="169"/>
      <c r="G578" s="169"/>
      <c r="H578" s="129"/>
    </row>
    <row r="579" spans="1:8" ht="27">
      <c r="A579" s="44"/>
      <c r="B579" s="47"/>
      <c r="C579" s="67"/>
      <c r="D579" s="67"/>
      <c r="E579" s="243" t="s">
        <v>146</v>
      </c>
      <c r="F579" s="234">
        <f>F581</f>
        <v>27249.5</v>
      </c>
      <c r="G579" s="234">
        <f>G581</f>
        <v>27249.5</v>
      </c>
      <c r="H579" s="128"/>
    </row>
    <row r="580" spans="1:8">
      <c r="A580" s="44"/>
      <c r="B580" s="47"/>
      <c r="C580" s="67"/>
      <c r="D580" s="67"/>
      <c r="E580" s="148" t="s">
        <v>270</v>
      </c>
      <c r="F580" s="169"/>
      <c r="G580" s="169"/>
      <c r="H580" s="129"/>
    </row>
    <row r="581" spans="1:8" ht="31.5" customHeight="1">
      <c r="A581" s="44"/>
      <c r="B581" s="47"/>
      <c r="C581" s="67"/>
      <c r="D581" s="67"/>
      <c r="E581" s="163" t="s">
        <v>147</v>
      </c>
      <c r="F581" s="234">
        <f>G581+H581</f>
        <v>27249.5</v>
      </c>
      <c r="G581" s="234">
        <v>27249.5</v>
      </c>
      <c r="H581" s="128"/>
    </row>
    <row r="582" spans="1:8" ht="27">
      <c r="A582" s="119">
        <v>3070</v>
      </c>
      <c r="B582" s="45" t="s">
        <v>69</v>
      </c>
      <c r="C582" s="66">
        <v>7</v>
      </c>
      <c r="D582" s="66">
        <v>0</v>
      </c>
      <c r="E582" s="149" t="s">
        <v>316</v>
      </c>
      <c r="F582" s="171">
        <f>F584</f>
        <v>5980</v>
      </c>
      <c r="G582" s="171">
        <f>G584</f>
        <v>5980</v>
      </c>
      <c r="H582" s="129"/>
    </row>
    <row r="583" spans="1:8" s="11" customFormat="1" ht="16.5" customHeight="1">
      <c r="A583" s="119"/>
      <c r="B583" s="45"/>
      <c r="C583" s="66"/>
      <c r="D583" s="66"/>
      <c r="E583" s="148" t="s">
        <v>270</v>
      </c>
      <c r="F583" s="138"/>
      <c r="G583" s="138"/>
      <c r="H583" s="128"/>
    </row>
    <row r="584" spans="1:8" ht="28.5" customHeight="1">
      <c r="A584" s="119">
        <v>3071</v>
      </c>
      <c r="B584" s="45" t="s">
        <v>69</v>
      </c>
      <c r="C584" s="66">
        <v>7</v>
      </c>
      <c r="D584" s="66">
        <v>1</v>
      </c>
      <c r="E584" s="161" t="s">
        <v>316</v>
      </c>
      <c r="F584" s="171">
        <f>F586</f>
        <v>5980</v>
      </c>
      <c r="G584" s="171">
        <f>G586</f>
        <v>5980</v>
      </c>
      <c r="H584" s="129"/>
    </row>
    <row r="585" spans="1:8" ht="27">
      <c r="A585" s="44"/>
      <c r="B585" s="47"/>
      <c r="C585" s="67"/>
      <c r="D585" s="67"/>
      <c r="E585" s="148" t="s">
        <v>276</v>
      </c>
      <c r="F585" s="130"/>
      <c r="G585" s="130"/>
      <c r="H585" s="129"/>
    </row>
    <row r="586" spans="1:8" ht="17.25" customHeight="1">
      <c r="A586" s="44"/>
      <c r="B586" s="47"/>
      <c r="C586" s="67"/>
      <c r="D586" s="67"/>
      <c r="E586" s="272" t="s">
        <v>521</v>
      </c>
      <c r="F586" s="234">
        <f>F588</f>
        <v>5980</v>
      </c>
      <c r="G586" s="234">
        <f>G588</f>
        <v>5980</v>
      </c>
      <c r="H586" s="129"/>
    </row>
    <row r="587" spans="1:8" ht="17.25" customHeight="1">
      <c r="A587" s="44"/>
      <c r="B587" s="47"/>
      <c r="C587" s="67"/>
      <c r="D587" s="67"/>
      <c r="E587" s="272" t="s">
        <v>522</v>
      </c>
      <c r="F587" s="234"/>
      <c r="G587" s="234"/>
      <c r="H587" s="129"/>
    </row>
    <row r="588" spans="1:8" ht="24" customHeight="1">
      <c r="A588" s="44"/>
      <c r="B588" s="47"/>
      <c r="C588" s="67"/>
      <c r="D588" s="67"/>
      <c r="E588" s="272" t="s">
        <v>450</v>
      </c>
      <c r="F588" s="234">
        <f>G588+H588</f>
        <v>5980</v>
      </c>
      <c r="G588" s="234">
        <f>G590+G599</f>
        <v>5980</v>
      </c>
      <c r="H588" s="129"/>
    </row>
    <row r="589" spans="1:8" ht="19.5" customHeight="1">
      <c r="A589" s="44"/>
      <c r="B589" s="47"/>
      <c r="C589" s="67"/>
      <c r="D589" s="67"/>
      <c r="E589" s="231" t="s">
        <v>522</v>
      </c>
      <c r="F589" s="234"/>
      <c r="G589" s="234"/>
      <c r="H589" s="129"/>
    </row>
    <row r="590" spans="1:8" ht="28.5">
      <c r="A590" s="44"/>
      <c r="B590" s="45"/>
      <c r="C590" s="66"/>
      <c r="D590" s="66"/>
      <c r="E590" s="272" t="s">
        <v>100</v>
      </c>
      <c r="F590" s="234">
        <f>F592+F596</f>
        <v>2980</v>
      </c>
      <c r="G590" s="234">
        <f>G592+G596</f>
        <v>2980</v>
      </c>
      <c r="H590" s="129"/>
    </row>
    <row r="591" spans="1:8" s="11" customFormat="1" ht="15.75" customHeight="1">
      <c r="A591" s="44"/>
      <c r="B591" s="45"/>
      <c r="C591" s="66"/>
      <c r="D591" s="66"/>
      <c r="E591" s="162" t="s">
        <v>101</v>
      </c>
      <c r="F591" s="138"/>
      <c r="G591" s="138"/>
      <c r="H591" s="129"/>
    </row>
    <row r="592" spans="1:8" s="11" customFormat="1" ht="30.75" customHeight="1">
      <c r="A592" s="44"/>
      <c r="B592" s="45"/>
      <c r="C592" s="66"/>
      <c r="D592" s="66"/>
      <c r="E592" s="439" t="s">
        <v>115</v>
      </c>
      <c r="F592" s="234">
        <f>G592</f>
        <v>1980</v>
      </c>
      <c r="G592" s="234">
        <f>G594+G595</f>
        <v>1980</v>
      </c>
      <c r="H592" s="129"/>
    </row>
    <row r="593" spans="1:8" s="11" customFormat="1" ht="15.75" customHeight="1">
      <c r="A593" s="44"/>
      <c r="B593" s="45"/>
      <c r="C593" s="66"/>
      <c r="D593" s="66"/>
      <c r="E593" s="385" t="s">
        <v>270</v>
      </c>
      <c r="F593" s="138"/>
      <c r="G593" s="138"/>
      <c r="H593" s="129"/>
    </row>
    <row r="594" spans="1:8" s="11" customFormat="1" ht="29.25" customHeight="1">
      <c r="A594" s="44"/>
      <c r="B594" s="45"/>
      <c r="C594" s="66"/>
      <c r="D594" s="66"/>
      <c r="E594" s="314" t="s">
        <v>347</v>
      </c>
      <c r="F594" s="234">
        <f>G594</f>
        <v>980</v>
      </c>
      <c r="G594" s="234">
        <v>980</v>
      </c>
      <c r="H594" s="129"/>
    </row>
    <row r="595" spans="1:8" s="11" customFormat="1" ht="27.75" customHeight="1">
      <c r="A595" s="44"/>
      <c r="B595" s="45"/>
      <c r="C595" s="66"/>
      <c r="D595" s="66"/>
      <c r="E595" s="384" t="s">
        <v>116</v>
      </c>
      <c r="F595" s="234">
        <f>G595</f>
        <v>1000</v>
      </c>
      <c r="G595" s="234">
        <v>1000</v>
      </c>
      <c r="H595" s="129"/>
    </row>
    <row r="596" spans="1:8">
      <c r="A596" s="44"/>
      <c r="B596" s="47"/>
      <c r="C596" s="67"/>
      <c r="D596" s="67"/>
      <c r="E596" s="168" t="s">
        <v>117</v>
      </c>
      <c r="F596" s="234">
        <f>F598</f>
        <v>1000</v>
      </c>
      <c r="G596" s="234">
        <f>G598</f>
        <v>1000</v>
      </c>
      <c r="H596" s="129"/>
    </row>
    <row r="597" spans="1:8" s="11" customFormat="1" ht="16.5" customHeight="1">
      <c r="A597" s="44"/>
      <c r="B597" s="45"/>
      <c r="C597" s="66"/>
      <c r="D597" s="66"/>
      <c r="E597" s="137" t="s">
        <v>270</v>
      </c>
      <c r="F597" s="138"/>
      <c r="G597" s="138"/>
      <c r="H597" s="128"/>
    </row>
    <row r="598" spans="1:8">
      <c r="A598" s="44"/>
      <c r="B598" s="45"/>
      <c r="C598" s="68"/>
      <c r="D598" s="66"/>
      <c r="E598" s="163" t="s">
        <v>139</v>
      </c>
      <c r="F598" s="234">
        <f>G598</f>
        <v>1000</v>
      </c>
      <c r="G598" s="234">
        <v>1000</v>
      </c>
      <c r="H598" s="129"/>
    </row>
    <row r="599" spans="1:8" s="11" customFormat="1">
      <c r="A599" s="44"/>
      <c r="B599" s="45"/>
      <c r="C599" s="66"/>
      <c r="D599" s="66"/>
      <c r="E599" s="243" t="s">
        <v>142</v>
      </c>
      <c r="F599" s="234">
        <f>F601</f>
        <v>3000</v>
      </c>
      <c r="G599" s="234">
        <f>G601</f>
        <v>3000</v>
      </c>
      <c r="H599" s="129"/>
    </row>
    <row r="600" spans="1:8" ht="17.25" customHeight="1">
      <c r="A600" s="44"/>
      <c r="B600" s="47"/>
      <c r="C600" s="146"/>
      <c r="D600" s="67"/>
      <c r="E600" s="148" t="s">
        <v>136</v>
      </c>
      <c r="F600" s="130"/>
      <c r="G600" s="130"/>
      <c r="H600" s="129"/>
    </row>
    <row r="601" spans="1:8" ht="30" customHeight="1">
      <c r="A601" s="44"/>
      <c r="B601" s="47"/>
      <c r="C601" s="67"/>
      <c r="D601" s="67"/>
      <c r="E601" s="243" t="s">
        <v>143</v>
      </c>
      <c r="F601" s="234">
        <f>F603</f>
        <v>3000</v>
      </c>
      <c r="G601" s="234">
        <f>G603</f>
        <v>3000</v>
      </c>
      <c r="H601" s="129"/>
    </row>
    <row r="602" spans="1:8">
      <c r="A602" s="44"/>
      <c r="B602" s="47"/>
      <c r="C602" s="67"/>
      <c r="D602" s="67"/>
      <c r="E602" s="148" t="s">
        <v>270</v>
      </c>
      <c r="F602" s="130"/>
      <c r="G602" s="130"/>
      <c r="H602" s="129"/>
    </row>
    <row r="603" spans="1:8">
      <c r="A603" s="44"/>
      <c r="B603" s="47"/>
      <c r="C603" s="67"/>
      <c r="D603" s="67"/>
      <c r="E603" s="163" t="s">
        <v>150</v>
      </c>
      <c r="F603" s="234">
        <f>G603</f>
        <v>3000</v>
      </c>
      <c r="G603" s="234">
        <v>3000</v>
      </c>
      <c r="H603" s="129"/>
    </row>
    <row r="604" spans="1:8" s="26" customFormat="1" ht="30" customHeight="1">
      <c r="A604" s="270">
        <v>3100</v>
      </c>
      <c r="B604" s="45" t="s">
        <v>70</v>
      </c>
      <c r="C604" s="45" t="s">
        <v>15</v>
      </c>
      <c r="D604" s="45" t="s">
        <v>15</v>
      </c>
      <c r="E604" s="151" t="s">
        <v>153</v>
      </c>
      <c r="F604" s="171">
        <f>F606</f>
        <v>1056332.3</v>
      </c>
      <c r="G604" s="171">
        <f>G606</f>
        <v>1056332.3</v>
      </c>
      <c r="H604" s="129"/>
    </row>
    <row r="605" spans="1:8" ht="16.5" customHeight="1">
      <c r="A605" s="119"/>
      <c r="B605" s="45"/>
      <c r="C605" s="66"/>
      <c r="D605" s="66"/>
      <c r="E605" s="148" t="s">
        <v>268</v>
      </c>
      <c r="F605" s="169"/>
      <c r="G605" s="169"/>
      <c r="H605" s="175"/>
    </row>
    <row r="606" spans="1:8" ht="28.5">
      <c r="A606" s="119">
        <v>3110</v>
      </c>
      <c r="B606" s="45" t="s">
        <v>70</v>
      </c>
      <c r="C606" s="45" t="s">
        <v>16</v>
      </c>
      <c r="D606" s="45" t="s">
        <v>15</v>
      </c>
      <c r="E606" s="170" t="s">
        <v>317</v>
      </c>
      <c r="F606" s="171">
        <f>F609</f>
        <v>1056332.3</v>
      </c>
      <c r="G606" s="171">
        <f>G609</f>
        <v>1056332.3</v>
      </c>
      <c r="H606" s="155"/>
    </row>
    <row r="607" spans="1:8" s="11" customFormat="1">
      <c r="A607" s="119"/>
      <c r="B607" s="45"/>
      <c r="C607" s="66"/>
      <c r="D607" s="66"/>
      <c r="E607" s="148" t="s">
        <v>270</v>
      </c>
      <c r="F607" s="242"/>
      <c r="G607" s="242"/>
      <c r="H607" s="176"/>
    </row>
    <row r="608" spans="1:8" ht="19.5" customHeight="1">
      <c r="A608" s="119">
        <v>3112</v>
      </c>
      <c r="B608" s="45" t="s">
        <v>70</v>
      </c>
      <c r="C608" s="45" t="s">
        <v>16</v>
      </c>
      <c r="D608" s="45" t="s">
        <v>17</v>
      </c>
      <c r="E608" s="275" t="s">
        <v>318</v>
      </c>
      <c r="F608" s="234">
        <f>G608</f>
        <v>1056332.3</v>
      </c>
      <c r="G608" s="234">
        <f>G609</f>
        <v>1056332.3</v>
      </c>
      <c r="H608" s="176"/>
    </row>
    <row r="609" spans="1:12" ht="20.25" customHeight="1">
      <c r="A609" s="44"/>
      <c r="B609" s="47"/>
      <c r="C609" s="67"/>
      <c r="D609" s="67"/>
      <c r="E609" s="272" t="s">
        <v>438</v>
      </c>
      <c r="F609" s="234">
        <f>F611</f>
        <v>1056332.3</v>
      </c>
      <c r="G609" s="234">
        <f>G611</f>
        <v>1056332.3</v>
      </c>
      <c r="H609" s="176"/>
      <c r="J609" s="287"/>
      <c r="L609" s="287"/>
    </row>
    <row r="610" spans="1:12" ht="20.25" customHeight="1">
      <c r="A610" s="44"/>
      <c r="B610" s="47"/>
      <c r="C610" s="67"/>
      <c r="D610" s="67"/>
      <c r="E610" s="272" t="s">
        <v>439</v>
      </c>
      <c r="F610" s="233"/>
      <c r="G610" s="233"/>
      <c r="H610" s="176"/>
    </row>
    <row r="611" spans="1:12" ht="21.75" customHeight="1">
      <c r="A611" s="44"/>
      <c r="B611" s="47"/>
      <c r="C611" s="67"/>
      <c r="D611" s="67"/>
      <c r="E611" s="272" t="s">
        <v>450</v>
      </c>
      <c r="F611" s="233">
        <f>F613</f>
        <v>1056332.3</v>
      </c>
      <c r="G611" s="233">
        <f>G613</f>
        <v>1056332.3</v>
      </c>
      <c r="H611" s="176"/>
      <c r="J611" s="453"/>
      <c r="L611" s="287"/>
    </row>
    <row r="612" spans="1:12" ht="18" customHeight="1">
      <c r="A612" s="44"/>
      <c r="B612" s="47"/>
      <c r="C612" s="67"/>
      <c r="D612" s="67"/>
      <c r="E612" s="272" t="s">
        <v>439</v>
      </c>
      <c r="F612" s="233"/>
      <c r="G612" s="233"/>
      <c r="H612" s="176"/>
    </row>
    <row r="613" spans="1:12" ht="19.5" customHeight="1">
      <c r="A613" s="44"/>
      <c r="B613" s="47"/>
      <c r="C613" s="67"/>
      <c r="D613" s="67"/>
      <c r="E613" s="274" t="s">
        <v>380</v>
      </c>
      <c r="F613" s="233">
        <f>F615</f>
        <v>1056332.3</v>
      </c>
      <c r="G613" s="233">
        <f>G615</f>
        <v>1056332.3</v>
      </c>
      <c r="H613" s="176"/>
    </row>
    <row r="614" spans="1:12" ht="17.25" customHeight="1">
      <c r="A614" s="44"/>
      <c r="B614" s="47"/>
      <c r="C614" s="67"/>
      <c r="D614" s="67"/>
      <c r="E614" s="276" t="s">
        <v>270</v>
      </c>
      <c r="F614" s="229"/>
      <c r="G614" s="229"/>
      <c r="H614" s="176"/>
      <c r="J614" s="293"/>
    </row>
    <row r="615" spans="1:12" ht="20.25" customHeight="1" thickBot="1">
      <c r="A615" s="50"/>
      <c r="B615" s="338"/>
      <c r="C615" s="177"/>
      <c r="D615" s="177"/>
      <c r="E615" s="296" t="s">
        <v>151</v>
      </c>
      <c r="F615" s="452">
        <f>G615+H615</f>
        <v>1056332.3</v>
      </c>
      <c r="G615" s="452">
        <v>1056332.3</v>
      </c>
      <c r="H615" s="157"/>
      <c r="K615" s="287"/>
      <c r="L615" s="293"/>
    </row>
    <row r="616" spans="1:12">
      <c r="B616" s="14"/>
      <c r="C616" s="15"/>
      <c r="D616" s="16"/>
    </row>
    <row r="617" spans="1:12">
      <c r="B617" s="17"/>
      <c r="C617" s="15"/>
      <c r="D617" s="16"/>
      <c r="J617" s="293"/>
    </row>
    <row r="618" spans="1:12" s="102" customFormat="1" ht="20.25" customHeight="1">
      <c r="A618" s="479" t="s">
        <v>563</v>
      </c>
      <c r="B618" s="479"/>
      <c r="C618" s="479"/>
      <c r="D618" s="479"/>
      <c r="E618" s="479"/>
      <c r="F618" s="479"/>
      <c r="G618" s="479"/>
      <c r="J618" s="318"/>
    </row>
    <row r="619" spans="1:12">
      <c r="B619" s="17"/>
      <c r="C619" s="15"/>
      <c r="D619" s="16"/>
      <c r="E619" s="8"/>
    </row>
    <row r="620" spans="1:12">
      <c r="B620" s="17"/>
      <c r="C620" s="18"/>
      <c r="D620" s="19"/>
      <c r="F620" s="403"/>
      <c r="G620" s="403"/>
    </row>
  </sheetData>
  <mergeCells count="17">
    <mergeCell ref="J453:K453"/>
    <mergeCell ref="K510:M510"/>
    <mergeCell ref="K11:N11"/>
    <mergeCell ref="F1:H1"/>
    <mergeCell ref="F2:H2"/>
    <mergeCell ref="F4:H4"/>
    <mergeCell ref="A5:H5"/>
    <mergeCell ref="E3:I3"/>
    <mergeCell ref="J311:K311"/>
    <mergeCell ref="A618:G618"/>
    <mergeCell ref="G8:H8"/>
    <mergeCell ref="A8:A9"/>
    <mergeCell ref="E8:E9"/>
    <mergeCell ref="F8:F9"/>
    <mergeCell ref="B8:B9"/>
    <mergeCell ref="C8:C9"/>
    <mergeCell ref="D8:D9"/>
  </mergeCells>
  <phoneticPr fontId="5" type="noConversion"/>
  <pageMargins left="0.31" right="0.15748031496062992" top="0.2" bottom="0.19685039370078741" header="0.19685039370078741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Sheet1</vt:lpstr>
      <vt:lpstr>Sheet2+</vt:lpstr>
      <vt:lpstr>Sheet3+</vt:lpstr>
      <vt:lpstr>Sheet4+</vt:lpstr>
      <vt:lpstr>Sheet5+</vt:lpstr>
      <vt:lpstr>'Sheet4+'!Заголовки_для_печати</vt:lpstr>
      <vt:lpstr>'Sheet5+'!Заголовки_для_печати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2025-11-20T06:10:21Z</cp:lastPrinted>
  <dcterms:created xsi:type="dcterms:W3CDTF">1996-10-14T23:33:28Z</dcterms:created>
  <dcterms:modified xsi:type="dcterms:W3CDTF">2025-12-25T11:27:01Z</dcterms:modified>
</cp:coreProperties>
</file>