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ՕՐԵՆՔԻ ՓԱԹԵԹ\օրենք\օրենքի հավելվածներ\"/>
    </mc:Choice>
  </mc:AlternateContent>
  <bookViews>
    <workbookView xWindow="0" yWindow="0" windowWidth="28770" windowHeight="11280"/>
  </bookViews>
  <sheets>
    <sheet name="Sheet1" sheetId="1" r:id="rId1"/>
  </sheets>
  <definedNames>
    <definedName name="_xlnm._FilterDatabase" localSheetId="0" hidden="1">Sheet1!$A$7:$D$138</definedName>
    <definedName name="_xlnm.Print_Area" localSheetId="0">Sheet1!$A$1:$C$138</definedName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37" i="1" l="1"/>
  <c r="C134" i="1"/>
  <c r="C131" i="1"/>
  <c r="C129" i="1"/>
  <c r="C124" i="1"/>
  <c r="C121" i="1"/>
  <c r="C119" i="1"/>
  <c r="C115" i="1"/>
  <c r="C113" i="1"/>
  <c r="C111" i="1"/>
  <c r="C105" i="1"/>
  <c r="C98" i="1"/>
  <c r="C96" i="1"/>
  <c r="C58" i="1"/>
  <c r="C54" i="1"/>
  <c r="C49" i="1"/>
  <c r="C47" i="1"/>
  <c r="C35" i="1"/>
  <c r="C32" i="1"/>
  <c r="C18" i="1"/>
  <c r="C16" i="1"/>
  <c r="C10" i="1"/>
  <c r="C8" i="1"/>
  <c r="C7" i="1" l="1"/>
</calcChain>
</file>

<file path=xl/sharedStrings.xml><?xml version="1.0" encoding="utf-8"?>
<sst xmlns="http://schemas.openxmlformats.org/spreadsheetml/2006/main" count="136" uniqueCount="136">
  <si>
    <t>ՀՀ Ազգային ժողով</t>
  </si>
  <si>
    <t>ՀՀ Ազգային ժողովի շենքային պայմանների բարելավում</t>
  </si>
  <si>
    <t>Բարձրագույն դատական խորհուրդ</t>
  </si>
  <si>
    <t>ՀՀ առողջապահության նախարարություն</t>
  </si>
  <si>
    <t>ՀՀ արդարադատության նախարարություն</t>
  </si>
  <si>
    <t>ՀՀ ԱՆ քրեակատարողական հիմնարկների շենքային պայմանների բարելավում</t>
  </si>
  <si>
    <t>Քրեակատարողական նոր հիմնարկի կառուցում և հետագա շահագործում (ՀՆԿ)</t>
  </si>
  <si>
    <t>Պրոբացիայի ծառայության շենքային պայմանների բարելավում</t>
  </si>
  <si>
    <t>ՀԲ աջակցությամբ իրականացվող «Ժամանակակից ստանդարտներով դատարաններ» ծրագրի շրջանակներում համակարգում և կառավարում</t>
  </si>
  <si>
    <t>ՀԲ աջակցությամբ իրականացվող «Ժամանակակից ստանդարտներով դատարաններ» ծրագրի շրջանակներում կարողությունների զարգացում</t>
  </si>
  <si>
    <t>Հայաստանի Հանրապետությունում միջազգային նշանակության համաժողովների և այլ միջոցառումների կազմակերպում</t>
  </si>
  <si>
    <t>ՀՀ շրջակա միջավայրի նախարարություն</t>
  </si>
  <si>
    <t>Վտանգավոր հիդրոօդերևութաբանական երևույթների կանխատեսման և վաղօրոք նախազգուշացման համակարգի հիմնում</t>
  </si>
  <si>
    <t>ՀՀ աշխատանքի և սոցիալական հարցերի նախարարություն</t>
  </si>
  <si>
    <t>Ընտանիքի կենսապահովման կայունացման օգնության տրամադրում</t>
  </si>
  <si>
    <t>Աջակցության քարտի տրամադրում</t>
  </si>
  <si>
    <t>Վարձակալությամբ ապրող, սոցիալապես անապահով ընտանիքներին վարձավճարի մասնակի հատուցում</t>
  </si>
  <si>
    <t>ՀՀ ներքին գործերի նախարարություն</t>
  </si>
  <si>
    <t>Ներքին գործերի նախարարության ոլորտի քաղաքականության մշակում, կառավարում, կենտրոնացված միջոցառումների, մոնիտորինգի և վերահսկողության իրականացում</t>
  </si>
  <si>
    <t>ՀՀ ՆԳՆ շենքային պայմանների բարելավում</t>
  </si>
  <si>
    <t>ՀՀ ՆԳՆ կարիքի բավարարում</t>
  </si>
  <si>
    <t>ՀՀ կադաստրի կոմիտե</t>
  </si>
  <si>
    <t>Կադաստրի կոմիտեի շենքային պայմանների բարելավում</t>
  </si>
  <si>
    <t>ՀՀ պետական եկամուտների կոմիտե</t>
  </si>
  <si>
    <t>ՀՀ ազգային անվտանգության ծառայություն</t>
  </si>
  <si>
    <t>ՀՀ արտաքին հետախուզության ծառայություն</t>
  </si>
  <si>
    <t>Արտաքին հետախուզական ծառայության կազմակերպում</t>
  </si>
  <si>
    <t>Արտաքին հետախուզության ծառայության շենքային պայմանների ապահովում</t>
  </si>
  <si>
    <t>Հանրային հեռարձակողի խորհուրդ</t>
  </si>
  <si>
    <t>Ներդրումներ «Հայաստանի հանրային հեռուստաընկերություն» ՓԲԸ-ում՝ եթերային սարքասրահի տեխնիկական վերազինման նպատակով</t>
  </si>
  <si>
    <t>ՀՀ հաշվեքննիչ պալատ</t>
  </si>
  <si>
    <t>ՀՀ հաշվեքննիչ պալատի շենքային պայմանների բարելավում</t>
  </si>
  <si>
    <t>ՀՀ քննչական կոմիտե</t>
  </si>
  <si>
    <t>Փորձագիտական ծառայությունների տրամադրում</t>
  </si>
  <si>
    <t>ՀՀ քննչական կոմիտեի շենքային պայմանների բարելավում</t>
  </si>
  <si>
    <t>Հավելված N 6</t>
  </si>
  <si>
    <t>ԲԳԿ/Միջոցառում</t>
  </si>
  <si>
    <t xml:space="preserve"> Գումարը (հազար դրամներով) </t>
  </si>
  <si>
    <t>2026 թվականի ժամանակահատվածում առաջնահերթությունները՝ ըստ բյուջետային գլխավոր կարգադրիչների</t>
  </si>
  <si>
    <t>ՀՀ Կոտայքի մարզի բնության հուշարձանների ուսումնասիրություն և անձնագրավորում</t>
  </si>
  <si>
    <t>ՀՀ կրթության, գիտության, մշակույթի և սպորտի նախարարություն</t>
  </si>
  <si>
    <t>Դրամագլխի ձևավորում</t>
  </si>
  <si>
    <t>Անկանխիկ եղանակով վճարումներից կենսաթոշակառուներին հետվճարի տրամադրում</t>
  </si>
  <si>
    <t>ՀՀ կենտրոնական ընտրական հանձնաժողով</t>
  </si>
  <si>
    <t>Արտասահմանյան պատվիրակությունների ընդունելություններ</t>
  </si>
  <si>
    <t>ՀՀ քաղաքաշինության կոմիտե</t>
  </si>
  <si>
    <t>Հակակոռուպցիոն կոմիտե</t>
  </si>
  <si>
    <t>Հանրապետության նախագահի աշխատակազմի տեխնիկական հագեցվածության բարելավում</t>
  </si>
  <si>
    <t>Հանրապետության նախագահի աշխատակազմ</t>
  </si>
  <si>
    <t>ՀՀ արտաքին գործերի նախարարություն</t>
  </si>
  <si>
    <t>ԸՆԴԱՄԵՆԸ</t>
  </si>
  <si>
    <t>Ազգային ժողովի տեխնիկական հագեցվածության բարելավում</t>
  </si>
  <si>
    <t>ՀՀ վարչապետի աշխատակազմ</t>
  </si>
  <si>
    <t>Պետական կառավարման գործընթացներին քաղաքացիական հասարակության մասնակցության ապահովում</t>
  </si>
  <si>
    <t>Բարձրագույն դատական խորհրդի և դատարանների շենքային պայմանների բարելավում</t>
  </si>
  <si>
    <t>ՀՀ տարածքային կառավարման և ենթակառուցվածքների նախարարություն</t>
  </si>
  <si>
    <t>Ոռոգման ծառայություններ մատուցող ընկերություններին ֆինանսական աջակցության տրամադրում;</t>
  </si>
  <si>
    <t>Ոռոգման համակարգերի հիմնանորոգում</t>
  </si>
  <si>
    <t>Ոռոգման համակարգերի կառուցում</t>
  </si>
  <si>
    <t>Սելավ-Մաստարա N 4 ջրամբարի կառուցում</t>
  </si>
  <si>
    <t>Պետական նշանակության ավտոճանապարհների հիմնանորոգում</t>
  </si>
  <si>
    <t>Պետական նշանակության ավտոճանապարհների միջին նորոգում</t>
  </si>
  <si>
    <t>Պարտադիր կապիտալ աշխատանքների ծրագրի շրջանակներում ջրամատակարարման և ջրահեռացման ենթակառուցվածքների հիմնանորոգում</t>
  </si>
  <si>
    <t>ՀՀ-ի տարածքում Վարձակալի կողմից չսպասարկվող բնակավայրերում ջրամատակարարման և ջրահեռացման համակարգերի կառուցում</t>
  </si>
  <si>
    <t>Ջրամատակարարման և ջրահեռացման համակարգերի հիմնանորոգում</t>
  </si>
  <si>
    <t>Ջրամատակարարման և ջրահեռացման համակարգերի կառուցում</t>
  </si>
  <si>
    <t>ԱՃԹՆ-ի զեկույցի կազմում և հրապարակում</t>
  </si>
  <si>
    <t>ՀՀ մարզերին սուբվենցիաների տրամադրում՝ ենթակառուցվածքների զարգացման նպատակով</t>
  </si>
  <si>
    <t>Պետական աջակցություն բնակարանների և անհատական բնակելի տների էներգաարդյունավետ վերանորոգման աշխատանքների իրականացմանը</t>
  </si>
  <si>
    <t>Առողջության համընդհանուր ապահովագրությանն (ԱՀԱ) ուղղված միջոցառումներ</t>
  </si>
  <si>
    <t>Առողջության համընդհանուր ապահովագրության վարձու աշխատողների ապահովագրավճարի սուբսիդավորում</t>
  </si>
  <si>
    <t>Անձնական տվյալների պաշտպանության իրականացում</t>
  </si>
  <si>
    <t>ՀՀ արդարադատության նախարարության կարողությունների զարգացում և տեխնիկական հագեցվածության ապահովում</t>
  </si>
  <si>
    <t>Հանրային պաշտպանության ծառայություններ</t>
  </si>
  <si>
    <t>Քրեակատարողական ծառայություններ</t>
  </si>
  <si>
    <t>Պրոբացիայի ծառայություններ</t>
  </si>
  <si>
    <t>Արդարադատության նախարարության քրեակատարողական ծառայության կարողությունների զարգացում և տեխնիկական հագեցվածության ապահովում</t>
  </si>
  <si>
    <t>ՀՀ էկոնոմիկայի նախարարություն</t>
  </si>
  <si>
    <t>Կոնյակի սպիրտի արտահանման աջակցության ծրագրի շրջանակներում տրամադրվող աջակցություն</t>
  </si>
  <si>
    <t>Կառավարության արտաքին քաղաքականության մշակում և իրագործման ապահովում</t>
  </si>
  <si>
    <t>ՆԱՏՕ-ի հասարակական տեղեկատվական կենտրոնի գործունեության ապահովում</t>
  </si>
  <si>
    <t>Օտարերկրյա պետություններում և միջազգային կազմակերպություններում հավատարմագրված ՀՀ դիվանագիտական ծառայության մարմինների գործունեության իրականացում</t>
  </si>
  <si>
    <t>Անտառվերականգնման և անտառապատման աշխատանքներ</t>
  </si>
  <si>
    <t>ՀՀ առաջնություններին և միջազգային միջոցառումներին մասնակցության ապահովման համար մարզիկների նախապատրաստում և առաջնությունների անցկացում</t>
  </si>
  <si>
    <t>ՀՀ հավաքական թիմերի մարզիկների հոգեբանական արդյունավետության բարձրացում</t>
  </si>
  <si>
    <t>Հայաստանում խոշոր մրցաշարերի, աշխարհի և Եվրոպայի առաջնությունների կազմակերպում և անցկացում</t>
  </si>
  <si>
    <t xml:space="preserve">Հայաստանի Հանրապետության հավաքական թիմերի բժիշկների վարձատրություն </t>
  </si>
  <si>
    <t>Մանկապատանեկան մարզադպրոցներին, մարզաձևերի ազգային ֆեդերացիաներին և այլ մարզական կազմակերպություններին գույքով ապահովում</t>
  </si>
  <si>
    <t>Մասնագիտական ուսումնական հաստատությունների շենքային պայմանների բարելավում</t>
  </si>
  <si>
    <t>Մշակութային արժեքների փորձաքննության ծառայություններ</t>
  </si>
  <si>
    <t>Հուշարձանների ամրակայում, նորոգում և վերականգնում</t>
  </si>
  <si>
    <t>Թանգարանների համար նոր շենքերի կառուցում</t>
  </si>
  <si>
    <t>«Մասնակցություն «ԷՔՍՊՈ-2027» համաշխարհային ցուցահանդեսին (Սերբիա՝ Բելգրադ)»</t>
  </si>
  <si>
    <t>Աջակցություն գրադարանների «Արագ արձագանքման ֆոնդի» շրջանակում՝ հրատապ խնդիրների լուծման համար</t>
  </si>
  <si>
    <t>Հանրային գրադարանների նյութատեխնիկական բազայի զարգացում</t>
  </si>
  <si>
    <t>Մասնակցություն սովորողների միջազգային գնահատման ծրագրին /PISA/</t>
  </si>
  <si>
    <t>ՀՀ պետական հանրակրթական բոլոր ուսումնական հաստատություններում ԲՏՃՄ ոլորտի (բացառությամբ մաթեմատիկայի) դասավանդող ուսուցիչների համար վարձատրության բարձրացված հստակ չափաքանակի սահմանում</t>
  </si>
  <si>
    <t>Մարզիչ-մանկավարժների վերապատրաստման կազմակերպում</t>
  </si>
  <si>
    <t>ՀՀ հանրակրթական ծրագրեր իրականացնող ուսումնական հաստատությունների 11-րդ դասարանների աշակերտների ռազմամարզական ճամբարի կազմակերպում</t>
  </si>
  <si>
    <t>Գիտական ենթակառուցվածքի արդիականացում</t>
  </si>
  <si>
    <t>Գիտական և գիտատեխնիկական գործունեության գիտական դրամաշնորհային հետազոտություններ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</si>
  <si>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</si>
  <si>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Թեթև կոնստրուկցիաներով մարզադահլիճների հիմնում</t>
  </si>
  <si>
    <t>Աջակցություն թատերահամերգային կազմակերպությունների «Արագ արձագանքման ֆոնդի» շրջանակում՝ հրատապ խնդիրների լուծման համար</t>
  </si>
  <si>
    <t>Աջակցություն դպրոցներին «Արագ արձագանքման ֆոնդի» շրջանակում՝ հրատապ խնդիրների լուծման համար</t>
  </si>
  <si>
    <t>Կրթական օբյեկտների շենքային ապահովվածության բարելավում</t>
  </si>
  <si>
    <t>Հանրակրթական կրթություն իրականացնող ուսումնական հաստատությունների նոր մարզադահլիճների կառուցում</t>
  </si>
  <si>
    <t>Ասիական զարգացման բանկի աջակցությամբ իրականացվող դպրոցների սեյսմիկ պաշտպանության ծրագրի լրացուցիչ ֆինանսավորման շրջանակներում ՀՀ դպրոցների սեյսմիկ անվտանգության բարելավմանն ուղղված միջոցառումներ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</si>
  <si>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</si>
  <si>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Համայնքային մշակութային-ժամանցային կենտրոնի ստեղծում</t>
  </si>
  <si>
    <t>Համահայկական և համապետական կրթական խորհրդաժողով</t>
  </si>
  <si>
    <t>Սփյուռքի կրթօջախների ուսուցիչների կարողությունների հզորացում</t>
  </si>
  <si>
    <t xml:space="preserve">Հայաստանի միգրանտ ընտանիքների դպրոցականների հայոց լեզվի իմացության բարելավում
</t>
  </si>
  <si>
    <t>Մանկապարտեզների շենքերի վերակառուցում, հիմնանորոգում</t>
  </si>
  <si>
    <t>Հանրակրթական դպրոցների նոր շենքերի կառուցում</t>
  </si>
  <si>
    <t>Նախադպրոցական կրթության հասանելիության և որակի ապահովում</t>
  </si>
  <si>
    <t>ՀՀ պաշտպանության նախարարություն</t>
  </si>
  <si>
    <t>ՀՀ պաշտպանության նախարարության շենքային պայմանների բարելավում</t>
  </si>
  <si>
    <t>Երեխաներին շուրջօրյա և ցերեկային խնամքի ծառայություններ մատուցող պետական ոչ առևտրային կազմակերպությունների շենքային պայմանների բարելավում</t>
  </si>
  <si>
    <t>«Մեծամորում հաշմանդամություն ունեցող անձանց համար անկախ կյանքի կենտրոնի կառուցում»</t>
  </si>
  <si>
    <t>Անձի անհատական տվյալների, քաղաքացիության և հաշվառման վերաբերյալ տեղեկությունների ստացման, տրամադրման և փոխանակման ծառայությունների մատուցում, ճամփորդական փաստաթղթերում կենսաչափական տեխնոլոգիաների ներդրում, միգրացիոն քաղաքականության մշակում և իրականացում</t>
  </si>
  <si>
    <t>ՀՀ ՆԳՆ տրանսպորտային միջոցներով ապահովվածության բարելավում</t>
  </si>
  <si>
    <t>ՀՀ պետական եկամուտների կոմիտեի տեխնիկական հագեցվածության բարելավում</t>
  </si>
  <si>
    <t xml:space="preserve">ՀՀ պետական եկամուտների կոմիտեի շենքային պայմանների բարելավում
</t>
  </si>
  <si>
    <t>Վերակառուցման և զարգացման եվրոպական բանկի աջակցությամբ իրականացվող «ՀՀ ՊԵԿ սահմանային անցակետերի և մաքսային լաբորատորիայի տեխնիկական հագեցվածության արդիականացում» վարկային ծրագիր</t>
  </si>
  <si>
    <t>Հետախուզական, հակահետախուզական, ռազմական հակահետախուզության, հանցագործությունների դեմ պայքարի և պետական սահմանի պահպանության գործունեության կազմակերպում</t>
  </si>
  <si>
    <t>Ներդրումներ «Հայաստանի հանրային ռադիոընկերություն» ՓԲԸ-ում՝ տեխնիկական վերազինման նպատակով</t>
  </si>
  <si>
    <t>Ներդրումներ «Հայաստանի հանրային ռադիոընկերություն» ՓԲԸ-ում՝ կապիտալ հիմնանորոգման նպատակով</t>
  </si>
  <si>
    <t>Քաղաքաշինական ծրագրային, միկրոռեգիոնալ մակարդակի համակցված տարածական պլանավորման փաստաթղթերի մշակում</t>
  </si>
  <si>
    <t>Շենքերի և շինությունների մատչելիություն և անձնագրավորում</t>
  </si>
  <si>
    <t>ՀՀ հակակոռուպցիոն կոմիտեի շենքային պայմանների ապահովում և բարելավում</t>
  </si>
  <si>
    <t>ՉԺՀ-ի հետ համագործակցության շրջանակներում Հայաստանի հանրային հեռուստաընկերության ենթակառուցվածքների ապահովում</t>
  </si>
  <si>
    <t>Աջակցություն մասնագիտական ուսումնական հաստատությունների "Արագ արձագանքման ֆոնդի" շրջանակում՝ հրատապ խնդիրների լուծման համար</t>
  </si>
  <si>
    <t>Աջակցություն թանգարանների և պատկերասրահների «Արագ արձագանքման ֆոնդի» շրջանակում՝ հրատապ խնդիրների լուծման համար</t>
  </si>
  <si>
    <t>Աջակցություն արտադպրոցական հաստատությունների «Արագ արձագանքման ֆոնդի» շրջանակում՝ հրատապ խնդիրների լուծման համար</t>
  </si>
  <si>
    <t>ՀՀ վարչապետի աշխատակազմի տեխնիկական հագեցվածության բարելավում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</si>
</sst>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\(#,##0.0\)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GHEA Grapalat"/>
      <family val="2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name val="GHEA Grapalat"/>
      <family val="3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horizontal="left" vertical="top" wrapText="1"/>
    </xf>
    <xf numFmtId="0" fontId="3" fillId="0" borderId="0">
      <alignment horizontal="left" vertical="top" wrapText="1"/>
    </xf>
    <xf numFmtId="0" fontId="3" fillId="0" borderId="0">
      <alignment horizontal="left" vertical="top" wrapText="1"/>
    </xf>
  </cellStyleXfs>
  <cellXfs count="34">
    <xf numFmtId="0" fontId="0" fillId="0" borderId="0" xfId="0"/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Protection="1">
      <protection locked="0"/>
    </xf>
    <xf numFmtId="37" fontId="5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 applyProtection="1">
      <alignment vertical="top"/>
      <protection locked="0"/>
    </xf>
    <xf numFmtId="165" fontId="4" fillId="3" borderId="0" xfId="0" applyNumberFormat="1" applyFont="1" applyFill="1" applyProtection="1">
      <protection locked="0"/>
    </xf>
    <xf numFmtId="0" fontId="4" fillId="3" borderId="0" xfId="0" applyFont="1" applyFill="1"/>
    <xf numFmtId="164" fontId="5" fillId="3" borderId="0" xfId="0" applyNumberFormat="1" applyFont="1" applyFill="1" applyAlignment="1">
      <alignment horizontal="center" vertical="center" wrapText="1"/>
    </xf>
    <xf numFmtId="0" fontId="6" fillId="3" borderId="0" xfId="4" applyFont="1" applyFill="1" applyAlignment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5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 applyProtection="1">
      <alignment horizontal="right" vertical="center"/>
      <protection locked="0"/>
    </xf>
    <xf numFmtId="164" fontId="10" fillId="3" borderId="1" xfId="0" applyNumberFormat="1" applyFont="1" applyFill="1" applyBorder="1" applyAlignment="1" applyProtection="1">
      <alignment horizontal="right" vertical="center"/>
      <protection locked="0"/>
    </xf>
    <xf numFmtId="164" fontId="10" fillId="3" borderId="0" xfId="0" applyNumberFormat="1" applyFont="1" applyFill="1" applyAlignment="1" applyProtection="1">
      <alignment horizontal="right" vertical="center"/>
      <protection locked="0"/>
    </xf>
    <xf numFmtId="164" fontId="11" fillId="3" borderId="1" xfId="0" applyNumberFormat="1" applyFont="1" applyFill="1" applyBorder="1" applyAlignment="1" applyProtection="1">
      <alignment horizontal="right" vertical="center"/>
      <protection locked="0"/>
    </xf>
    <xf numFmtId="164" fontId="10" fillId="4" borderId="1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164" fontId="12" fillId="3" borderId="2" xfId="1" applyNumberFormat="1" applyFont="1" applyFill="1" applyBorder="1" applyAlignment="1" applyProtection="1">
      <alignment horizontal="left" vertical="center"/>
      <protection locked="0"/>
    </xf>
    <xf numFmtId="164" fontId="6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2" borderId="2" xfId="1" applyNumberFormat="1" applyFont="1" applyFill="1" applyBorder="1" applyAlignment="1" applyProtection="1">
      <alignment horizontal="left" vertical="center" wrapText="1"/>
      <protection locked="0"/>
    </xf>
    <xf numFmtId="164" fontId="5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3" borderId="2" xfId="1" applyNumberFormat="1" applyFont="1" applyFill="1" applyBorder="1" applyAlignment="1" applyProtection="1">
      <alignment horizontal="left" vertical="center" wrapText="1"/>
      <protection locked="0"/>
    </xf>
    <xf numFmtId="164" fontId="5" fillId="2" borderId="2" xfId="0" applyNumberFormat="1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164" fontId="6" fillId="4" borderId="2" xfId="0" applyNumberFormat="1" applyFont="1" applyFill="1" applyBorder="1" applyAlignment="1" applyProtection="1">
      <alignment horizontal="left" vertical="top" wrapText="1"/>
      <protection locked="0"/>
    </xf>
    <xf numFmtId="164" fontId="8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3" borderId="2" xfId="0" applyNumberFormat="1" applyFont="1" applyFill="1" applyBorder="1" applyAlignment="1" applyProtection="1">
      <alignment horizontal="left" wrapText="1"/>
      <protection locked="0"/>
    </xf>
    <xf numFmtId="164" fontId="5" fillId="2" borderId="2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0" fillId="3" borderId="0" xfId="0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 wrapText="1"/>
    </xf>
  </cellXfs>
  <cellStyles count="6">
    <cellStyle name="Comma" xfId="1" builtinId="3"/>
    <cellStyle name="Comma 2 6" xfId="2"/>
    <cellStyle name="Normal" xfId="0" builtinId="0"/>
    <cellStyle name="Normal 24" xfId="3"/>
    <cellStyle name="Normal 26" xfId="4"/>
    <cellStyle name="Normal 2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58475" cy="131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topLeftCell="A49" zoomScaleNormal="100" workbookViewId="0">
      <selection activeCell="G25" sqref="G25"/>
    </sheetView>
  </sheetViews>
  <sheetFormatPr defaultRowHeight="15" x14ac:dyDescent="0.25"/>
  <cols>
    <col min="1" max="1" width="5.85546875" style="32" customWidth="1"/>
    <col min="2" max="2" width="73.7109375" style="19" customWidth="1"/>
    <col min="3" max="3" width="17.5703125" style="19" customWidth="1"/>
    <col min="4" max="4" width="9.140625" style="19"/>
    <col min="5" max="5" width="12.85546875" style="19" bestFit="1" customWidth="1"/>
    <col min="6" max="6" width="9.140625" style="19"/>
    <col min="7" max="7" width="10" style="19" bestFit="1" customWidth="1"/>
    <col min="8" max="16384" width="9.140625" style="19"/>
  </cols>
  <sheetData>
    <row r="1" spans="1:5" s="6" customFormat="1" ht="16.5" x14ac:dyDescent="0.3">
      <c r="A1" s="1"/>
      <c r="B1" s="2"/>
      <c r="C1" s="3" t="s">
        <v>35</v>
      </c>
      <c r="D1" s="4"/>
      <c r="E1" s="5"/>
    </row>
    <row r="2" spans="1:5" s="6" customFormat="1" ht="16.5" x14ac:dyDescent="0.3">
      <c r="A2" s="1"/>
      <c r="B2" s="2"/>
      <c r="C2" s="7"/>
      <c r="D2" s="4"/>
      <c r="E2" s="5"/>
    </row>
    <row r="3" spans="1:5" s="6" customFormat="1" ht="16.5" x14ac:dyDescent="0.3">
      <c r="A3" s="33" t="s">
        <v>38</v>
      </c>
      <c r="B3" s="33"/>
      <c r="C3" s="33"/>
      <c r="D3" s="8"/>
      <c r="E3" s="8"/>
    </row>
    <row r="4" spans="1:5" s="6" customFormat="1" ht="16.5" x14ac:dyDescent="0.3">
      <c r="A4" s="1"/>
      <c r="B4" s="2"/>
      <c r="C4" s="1"/>
      <c r="D4" s="4"/>
      <c r="E4" s="4"/>
    </row>
    <row r="6" spans="1:5" ht="49.5" x14ac:dyDescent="0.25">
      <c r="A6" s="18"/>
      <c r="B6" s="9" t="s">
        <v>36</v>
      </c>
      <c r="C6" s="10" t="s">
        <v>37</v>
      </c>
    </row>
    <row r="7" spans="1:5" ht="16.5" x14ac:dyDescent="0.25">
      <c r="A7" s="16"/>
      <c r="B7" s="20" t="s">
        <v>50</v>
      </c>
      <c r="C7" s="11">
        <f>+C8+C10+C13+C16+C18+C32+C35+C47+C49+C54+C58+C96+C98+C105+C111+C113+C115+C119+C121+C124+C129+C131+C134+C137</f>
        <v>343544242.16199994</v>
      </c>
    </row>
    <row r="8" spans="1:5" ht="16.5" x14ac:dyDescent="0.25">
      <c r="A8" s="16">
        <v>1</v>
      </c>
      <c r="B8" s="21" t="s">
        <v>48</v>
      </c>
      <c r="C8" s="15">
        <f>+C9</f>
        <v>59525</v>
      </c>
    </row>
    <row r="9" spans="1:5" ht="33" x14ac:dyDescent="0.25">
      <c r="A9" s="16">
        <v>1.1000000000000001</v>
      </c>
      <c r="B9" s="22" t="s">
        <v>47</v>
      </c>
      <c r="C9" s="12">
        <v>59525</v>
      </c>
    </row>
    <row r="10" spans="1:5" ht="16.5" x14ac:dyDescent="0.25">
      <c r="A10" s="16">
        <v>2</v>
      </c>
      <c r="B10" s="21" t="s">
        <v>0</v>
      </c>
      <c r="C10" s="12">
        <f>+C11+C12</f>
        <v>76324</v>
      </c>
    </row>
    <row r="11" spans="1:5" ht="16.5" x14ac:dyDescent="0.25">
      <c r="A11" s="16">
        <v>2.1</v>
      </c>
      <c r="B11" s="22" t="s">
        <v>51</v>
      </c>
      <c r="C11" s="12">
        <v>50000</v>
      </c>
    </row>
    <row r="12" spans="1:5" ht="16.5" x14ac:dyDescent="0.25">
      <c r="A12" s="16">
        <v>2.2000000000000002</v>
      </c>
      <c r="B12" s="22" t="s">
        <v>1</v>
      </c>
      <c r="C12" s="12">
        <v>26324</v>
      </c>
    </row>
    <row r="13" spans="1:5" ht="16.5" x14ac:dyDescent="0.25">
      <c r="A13" s="16">
        <v>3</v>
      </c>
      <c r="B13" s="21" t="s">
        <v>52</v>
      </c>
      <c r="C13" s="12">
        <f>+C14+C15</f>
        <v>65860</v>
      </c>
    </row>
    <row r="14" spans="1:5" ht="33" x14ac:dyDescent="0.25">
      <c r="A14" s="16">
        <v>3.1</v>
      </c>
      <c r="B14" s="23" t="s">
        <v>53</v>
      </c>
      <c r="C14" s="12">
        <v>55860</v>
      </c>
    </row>
    <row r="15" spans="1:5" ht="33" x14ac:dyDescent="0.25">
      <c r="A15" s="16">
        <v>3.2</v>
      </c>
      <c r="B15" s="23" t="s">
        <v>135</v>
      </c>
      <c r="C15" s="12">
        <v>10000</v>
      </c>
    </row>
    <row r="16" spans="1:5" ht="16.5" x14ac:dyDescent="0.25">
      <c r="A16" s="16">
        <v>4</v>
      </c>
      <c r="B16" s="21" t="s">
        <v>2</v>
      </c>
      <c r="C16" s="12">
        <f>+C17</f>
        <v>978788</v>
      </c>
    </row>
    <row r="17" spans="1:3" ht="33" x14ac:dyDescent="0.25">
      <c r="A17" s="16">
        <v>4.0999999999999996</v>
      </c>
      <c r="B17" s="23" t="s">
        <v>54</v>
      </c>
      <c r="C17" s="12">
        <v>978788</v>
      </c>
    </row>
    <row r="18" spans="1:3" ht="33" x14ac:dyDescent="0.25">
      <c r="A18" s="16">
        <v>5</v>
      </c>
      <c r="B18" s="21" t="s">
        <v>55</v>
      </c>
      <c r="C18" s="12">
        <f>SUM(C19:C31)</f>
        <v>38502229.299999997</v>
      </c>
    </row>
    <row r="19" spans="1:3" ht="33" x14ac:dyDescent="0.25">
      <c r="A19" s="16">
        <v>5.0999999999999996</v>
      </c>
      <c r="B19" s="23" t="s">
        <v>56</v>
      </c>
      <c r="C19" s="12">
        <v>2921745.1</v>
      </c>
    </row>
    <row r="20" spans="1:3" ht="16.5" x14ac:dyDescent="0.25">
      <c r="A20" s="16">
        <v>5.2</v>
      </c>
      <c r="B20" s="23" t="s">
        <v>57</v>
      </c>
      <c r="C20" s="12">
        <v>2064989.4</v>
      </c>
    </row>
    <row r="21" spans="1:3" ht="16.5" x14ac:dyDescent="0.25">
      <c r="A21" s="16">
        <v>5.3</v>
      </c>
      <c r="B21" s="24" t="s">
        <v>58</v>
      </c>
      <c r="C21" s="12">
        <v>85000</v>
      </c>
    </row>
    <row r="22" spans="1:3" ht="16.5" x14ac:dyDescent="0.25">
      <c r="A22" s="16">
        <v>5.4</v>
      </c>
      <c r="B22" s="23" t="s">
        <v>59</v>
      </c>
      <c r="C22" s="12">
        <v>100000</v>
      </c>
    </row>
    <row r="23" spans="1:3" ht="16.5" x14ac:dyDescent="0.25">
      <c r="A23" s="16">
        <v>5.5</v>
      </c>
      <c r="B23" s="22" t="s">
        <v>60</v>
      </c>
      <c r="C23" s="12">
        <v>13000000</v>
      </c>
    </row>
    <row r="24" spans="1:3" ht="16.5" x14ac:dyDescent="0.25">
      <c r="A24" s="16">
        <v>5.6</v>
      </c>
      <c r="B24" s="23" t="s">
        <v>61</v>
      </c>
      <c r="C24" s="12">
        <v>1711018</v>
      </c>
    </row>
    <row r="25" spans="1:3" ht="49.5" x14ac:dyDescent="0.25">
      <c r="A25" s="16">
        <v>5.7</v>
      </c>
      <c r="B25" s="22" t="s">
        <v>62</v>
      </c>
      <c r="C25" s="12">
        <v>2283476.7999999998</v>
      </c>
    </row>
    <row r="26" spans="1:3" ht="33" x14ac:dyDescent="0.25">
      <c r="A26" s="16">
        <v>5.8</v>
      </c>
      <c r="B26" s="22" t="s">
        <v>63</v>
      </c>
      <c r="C26" s="12">
        <v>174000</v>
      </c>
    </row>
    <row r="27" spans="1:3" ht="16.5" x14ac:dyDescent="0.25">
      <c r="A27" s="16">
        <v>5.9</v>
      </c>
      <c r="B27" s="23" t="s">
        <v>64</v>
      </c>
      <c r="C27" s="12">
        <v>222000</v>
      </c>
    </row>
    <row r="28" spans="1:3" ht="16.5" x14ac:dyDescent="0.25">
      <c r="A28" s="17">
        <v>5.0999999999999996</v>
      </c>
      <c r="B28" s="24" t="s">
        <v>65</v>
      </c>
      <c r="C28" s="12">
        <v>120000</v>
      </c>
    </row>
    <row r="29" spans="1:3" ht="16.5" x14ac:dyDescent="0.25">
      <c r="A29" s="16">
        <v>5.1100000000000003</v>
      </c>
      <c r="B29" s="25" t="s">
        <v>66</v>
      </c>
      <c r="C29" s="13">
        <v>20000</v>
      </c>
    </row>
    <row r="30" spans="1:3" ht="33" x14ac:dyDescent="0.25">
      <c r="A30" s="17">
        <v>5.12</v>
      </c>
      <c r="B30" s="23" t="s">
        <v>67</v>
      </c>
      <c r="C30" s="12">
        <v>14300000</v>
      </c>
    </row>
    <row r="31" spans="1:3" ht="49.5" x14ac:dyDescent="0.3">
      <c r="A31" s="16">
        <v>5.13</v>
      </c>
      <c r="B31" s="26" t="s">
        <v>68</v>
      </c>
      <c r="C31" s="12">
        <v>1500000</v>
      </c>
    </row>
    <row r="32" spans="1:3" ht="16.5" x14ac:dyDescent="0.25">
      <c r="A32" s="16">
        <v>6</v>
      </c>
      <c r="B32" s="21" t="s">
        <v>3</v>
      </c>
      <c r="C32" s="12">
        <f>+C33+C34</f>
        <v>20588293</v>
      </c>
    </row>
    <row r="33" spans="1:3" ht="33" x14ac:dyDescent="0.25">
      <c r="A33" s="16">
        <v>6.1</v>
      </c>
      <c r="B33" s="23" t="s">
        <v>69</v>
      </c>
      <c r="C33" s="12">
        <v>9088293</v>
      </c>
    </row>
    <row r="34" spans="1:3" ht="33" x14ac:dyDescent="0.25">
      <c r="A34" s="16">
        <v>6.2</v>
      </c>
      <c r="B34" s="23" t="s">
        <v>70</v>
      </c>
      <c r="C34" s="12">
        <v>11500000</v>
      </c>
    </row>
    <row r="35" spans="1:3" ht="16.5" x14ac:dyDescent="0.25">
      <c r="A35" s="16">
        <v>7</v>
      </c>
      <c r="B35" s="21" t="s">
        <v>4</v>
      </c>
      <c r="C35" s="12">
        <f>SUM(C36:C46)</f>
        <v>9739557.4000000004</v>
      </c>
    </row>
    <row r="36" spans="1:3" ht="16.5" x14ac:dyDescent="0.25">
      <c r="A36" s="16">
        <v>7.1</v>
      </c>
      <c r="B36" s="23" t="s">
        <v>71</v>
      </c>
      <c r="C36" s="12">
        <v>358753.6</v>
      </c>
    </row>
    <row r="37" spans="1:3" ht="33" x14ac:dyDescent="0.25">
      <c r="A37" s="16">
        <v>7.2</v>
      </c>
      <c r="B37" s="23" t="s">
        <v>72</v>
      </c>
      <c r="C37" s="12">
        <v>37524.5</v>
      </c>
    </row>
    <row r="38" spans="1:3" ht="16.5" x14ac:dyDescent="0.25">
      <c r="A38" s="16">
        <v>7.3</v>
      </c>
      <c r="B38" s="23" t="s">
        <v>73</v>
      </c>
      <c r="C38" s="12">
        <v>94099.199999999997</v>
      </c>
    </row>
    <row r="39" spans="1:3" ht="16.5" x14ac:dyDescent="0.25">
      <c r="A39" s="16">
        <v>7.4</v>
      </c>
      <c r="B39" s="23" t="s">
        <v>74</v>
      </c>
      <c r="C39" s="12">
        <v>421490.4</v>
      </c>
    </row>
    <row r="40" spans="1:3" ht="16.5" x14ac:dyDescent="0.25">
      <c r="A40" s="16">
        <v>7.5</v>
      </c>
      <c r="B40" s="23" t="s">
        <v>75</v>
      </c>
      <c r="C40" s="12">
        <v>25000</v>
      </c>
    </row>
    <row r="41" spans="1:3" ht="49.5" x14ac:dyDescent="0.25">
      <c r="A41" s="16">
        <v>7.6</v>
      </c>
      <c r="B41" s="23" t="s">
        <v>76</v>
      </c>
      <c r="C41" s="12">
        <v>391000</v>
      </c>
    </row>
    <row r="42" spans="1:3" ht="33" x14ac:dyDescent="0.25">
      <c r="A42" s="16">
        <v>7.7</v>
      </c>
      <c r="B42" s="23" t="s">
        <v>5</v>
      </c>
      <c r="C42" s="12">
        <v>2171703.2999999998</v>
      </c>
    </row>
    <row r="43" spans="1:3" ht="33" x14ac:dyDescent="0.25">
      <c r="A43" s="16">
        <v>7.8</v>
      </c>
      <c r="B43" s="23" t="s">
        <v>6</v>
      </c>
      <c r="C43" s="12">
        <v>6000000</v>
      </c>
    </row>
    <row r="44" spans="1:3" ht="16.5" x14ac:dyDescent="0.25">
      <c r="A44" s="16">
        <v>7.9</v>
      </c>
      <c r="B44" s="24" t="s">
        <v>7</v>
      </c>
      <c r="C44" s="12">
        <v>38000</v>
      </c>
    </row>
    <row r="45" spans="1:3" ht="33" x14ac:dyDescent="0.25">
      <c r="A45" s="17">
        <v>7.1</v>
      </c>
      <c r="B45" s="23" t="s">
        <v>8</v>
      </c>
      <c r="C45" s="12">
        <v>45906</v>
      </c>
    </row>
    <row r="46" spans="1:3" ht="33" x14ac:dyDescent="0.25">
      <c r="A46" s="16">
        <v>7.11</v>
      </c>
      <c r="B46" s="23" t="s">
        <v>9</v>
      </c>
      <c r="C46" s="12">
        <v>156080.4</v>
      </c>
    </row>
    <row r="47" spans="1:3" ht="16.5" x14ac:dyDescent="0.25">
      <c r="A47" s="16">
        <v>8</v>
      </c>
      <c r="B47" s="21" t="s">
        <v>77</v>
      </c>
      <c r="C47" s="12">
        <f>+C48</f>
        <v>515000</v>
      </c>
    </row>
    <row r="48" spans="1:3" ht="33" x14ac:dyDescent="0.25">
      <c r="A48" s="16">
        <v>8.1</v>
      </c>
      <c r="B48" s="24" t="s">
        <v>78</v>
      </c>
      <c r="C48" s="12">
        <v>515000</v>
      </c>
    </row>
    <row r="49" spans="1:3" ht="16.5" x14ac:dyDescent="0.25">
      <c r="A49" s="16">
        <v>9</v>
      </c>
      <c r="B49" s="21" t="s">
        <v>49</v>
      </c>
      <c r="C49" s="12">
        <f>+C50+C51+C52+C53</f>
        <v>581300.69999999995</v>
      </c>
    </row>
    <row r="50" spans="1:3" ht="33" x14ac:dyDescent="0.25">
      <c r="A50" s="16">
        <v>9.1</v>
      </c>
      <c r="B50" s="23" t="s">
        <v>79</v>
      </c>
      <c r="C50" s="12">
        <v>248696.5</v>
      </c>
    </row>
    <row r="51" spans="1:3" ht="33" x14ac:dyDescent="0.25">
      <c r="A51" s="16">
        <v>9.1999999999999993</v>
      </c>
      <c r="B51" s="24" t="s">
        <v>10</v>
      </c>
      <c r="C51" s="12">
        <v>130000</v>
      </c>
    </row>
    <row r="52" spans="1:3" ht="33" x14ac:dyDescent="0.25">
      <c r="A52" s="16">
        <v>9.3000000000000007</v>
      </c>
      <c r="B52" s="23" t="s">
        <v>80</v>
      </c>
      <c r="C52" s="12">
        <v>9600</v>
      </c>
    </row>
    <row r="53" spans="1:3" ht="49.5" x14ac:dyDescent="0.25">
      <c r="A53" s="16">
        <v>9.4</v>
      </c>
      <c r="B53" s="23" t="s">
        <v>81</v>
      </c>
      <c r="C53" s="12">
        <v>193004.2</v>
      </c>
    </row>
    <row r="54" spans="1:3" ht="16.5" x14ac:dyDescent="0.25">
      <c r="A54" s="16">
        <v>10</v>
      </c>
      <c r="B54" s="21" t="s">
        <v>11</v>
      </c>
      <c r="C54" s="12">
        <f>+C55+C56+C57</f>
        <v>2610896</v>
      </c>
    </row>
    <row r="55" spans="1:3" ht="33" x14ac:dyDescent="0.25">
      <c r="A55" s="16">
        <v>10.1</v>
      </c>
      <c r="B55" s="24" t="s">
        <v>12</v>
      </c>
      <c r="C55" s="12">
        <v>1579096</v>
      </c>
    </row>
    <row r="56" spans="1:3" ht="33" x14ac:dyDescent="0.25">
      <c r="A56" s="16">
        <v>10.199999999999999</v>
      </c>
      <c r="B56" s="24" t="s">
        <v>39</v>
      </c>
      <c r="C56" s="12">
        <v>31800</v>
      </c>
    </row>
    <row r="57" spans="1:3" ht="16.5" x14ac:dyDescent="0.25">
      <c r="A57" s="16">
        <v>10.3</v>
      </c>
      <c r="B57" s="23" t="s">
        <v>82</v>
      </c>
      <c r="C57" s="12">
        <v>1000000</v>
      </c>
    </row>
    <row r="58" spans="1:3" ht="33" x14ac:dyDescent="0.25">
      <c r="A58" s="16">
        <v>11</v>
      </c>
      <c r="B58" s="27" t="s">
        <v>40</v>
      </c>
      <c r="C58" s="12">
        <f>SUM(C59:C95)</f>
        <v>26246329.962000001</v>
      </c>
    </row>
    <row r="59" spans="1:3" ht="49.5" x14ac:dyDescent="0.25">
      <c r="A59" s="16">
        <v>11.1</v>
      </c>
      <c r="B59" s="23" t="s">
        <v>83</v>
      </c>
      <c r="C59" s="12">
        <v>65142.2</v>
      </c>
    </row>
    <row r="60" spans="1:3" ht="33" x14ac:dyDescent="0.25">
      <c r="A60" s="16">
        <v>11.2</v>
      </c>
      <c r="B60" s="23" t="s">
        <v>84</v>
      </c>
      <c r="C60" s="12">
        <v>2160</v>
      </c>
    </row>
    <row r="61" spans="1:3" ht="33" x14ac:dyDescent="0.25">
      <c r="A61" s="16">
        <v>11.3</v>
      </c>
      <c r="B61" s="23" t="s">
        <v>85</v>
      </c>
      <c r="C61" s="12">
        <v>400000</v>
      </c>
    </row>
    <row r="62" spans="1:3" ht="33" x14ac:dyDescent="0.25">
      <c r="A62" s="16">
        <v>11.4</v>
      </c>
      <c r="B62" s="28" t="s">
        <v>86</v>
      </c>
      <c r="C62" s="14">
        <v>24000</v>
      </c>
    </row>
    <row r="63" spans="1:3" ht="49.5" x14ac:dyDescent="0.25">
      <c r="A63" s="16">
        <v>11.5</v>
      </c>
      <c r="B63" s="23" t="s">
        <v>87</v>
      </c>
      <c r="C63" s="14">
        <v>50000</v>
      </c>
    </row>
    <row r="64" spans="1:3" ht="49.5" x14ac:dyDescent="0.3">
      <c r="A64" s="16">
        <v>11.6</v>
      </c>
      <c r="B64" s="26" t="s">
        <v>132</v>
      </c>
      <c r="C64" s="12">
        <v>18000</v>
      </c>
    </row>
    <row r="65" spans="1:3" ht="33" x14ac:dyDescent="0.25">
      <c r="A65" s="16">
        <v>11.7</v>
      </c>
      <c r="B65" s="23" t="s">
        <v>88</v>
      </c>
      <c r="C65" s="12">
        <v>92112.5</v>
      </c>
    </row>
    <row r="66" spans="1:3" ht="16.5" x14ac:dyDescent="0.25">
      <c r="A66" s="16">
        <v>11.8</v>
      </c>
      <c r="B66" s="23" t="s">
        <v>41</v>
      </c>
      <c r="C66" s="12">
        <v>50000</v>
      </c>
    </row>
    <row r="67" spans="1:3" ht="16.5" x14ac:dyDescent="0.25">
      <c r="A67" s="16">
        <v>11.9</v>
      </c>
      <c r="B67" s="23" t="s">
        <v>89</v>
      </c>
      <c r="C67" s="12">
        <v>8640</v>
      </c>
    </row>
    <row r="68" spans="1:3" ht="16.5" x14ac:dyDescent="0.25">
      <c r="A68" s="17">
        <v>11.1</v>
      </c>
      <c r="B68" s="23" t="s">
        <v>90</v>
      </c>
      <c r="C68" s="12">
        <v>375534.2</v>
      </c>
    </row>
    <row r="69" spans="1:3" ht="16.5" x14ac:dyDescent="0.25">
      <c r="A69" s="16">
        <v>11.11</v>
      </c>
      <c r="B69" s="23" t="s">
        <v>91</v>
      </c>
      <c r="C69" s="12">
        <v>22662</v>
      </c>
    </row>
    <row r="70" spans="1:3" ht="49.5" x14ac:dyDescent="0.25">
      <c r="A70" s="17">
        <v>11.12</v>
      </c>
      <c r="B70" s="23" t="s">
        <v>133</v>
      </c>
      <c r="C70" s="12">
        <v>18000</v>
      </c>
    </row>
    <row r="71" spans="1:3" ht="33" x14ac:dyDescent="0.25">
      <c r="A71" s="16">
        <v>11.13</v>
      </c>
      <c r="B71" s="23" t="s">
        <v>92</v>
      </c>
      <c r="C71" s="12">
        <v>400000</v>
      </c>
    </row>
    <row r="72" spans="1:3" ht="33" x14ac:dyDescent="0.25">
      <c r="A72" s="17">
        <v>11.14</v>
      </c>
      <c r="B72" s="23" t="s">
        <v>93</v>
      </c>
      <c r="C72" s="12">
        <v>12000</v>
      </c>
    </row>
    <row r="73" spans="1:3" ht="16.5" x14ac:dyDescent="0.25">
      <c r="A73" s="16">
        <v>11.15</v>
      </c>
      <c r="B73" s="23" t="s">
        <v>94</v>
      </c>
      <c r="C73" s="12">
        <v>20000</v>
      </c>
    </row>
    <row r="74" spans="1:3" ht="33" x14ac:dyDescent="0.25">
      <c r="A74" s="17">
        <v>11.16</v>
      </c>
      <c r="B74" s="23" t="s">
        <v>95</v>
      </c>
      <c r="C74" s="12">
        <v>80200.899999999994</v>
      </c>
    </row>
    <row r="75" spans="1:3" ht="66" x14ac:dyDescent="0.25">
      <c r="A75" s="16">
        <v>11.17</v>
      </c>
      <c r="B75" s="23" t="s">
        <v>96</v>
      </c>
      <c r="C75" s="12">
        <v>310835.5</v>
      </c>
    </row>
    <row r="76" spans="1:3" ht="16.5" x14ac:dyDescent="0.25">
      <c r="A76" s="17">
        <v>11.18</v>
      </c>
      <c r="B76" s="23" t="s">
        <v>97</v>
      </c>
      <c r="C76" s="12">
        <v>13808.762000000001</v>
      </c>
    </row>
    <row r="77" spans="1:3" ht="49.5" x14ac:dyDescent="0.25">
      <c r="A77" s="16">
        <v>11.19</v>
      </c>
      <c r="B77" s="23" t="s">
        <v>98</v>
      </c>
      <c r="C77" s="12">
        <v>871959.5</v>
      </c>
    </row>
    <row r="78" spans="1:3" ht="49.5" x14ac:dyDescent="0.25">
      <c r="A78" s="17">
        <v>11.2</v>
      </c>
      <c r="B78" s="23" t="s">
        <v>134</v>
      </c>
      <c r="C78" s="12">
        <v>18000</v>
      </c>
    </row>
    <row r="79" spans="1:3" ht="16.5" x14ac:dyDescent="0.3">
      <c r="A79" s="17">
        <v>11.21</v>
      </c>
      <c r="B79" s="29" t="s">
        <v>99</v>
      </c>
      <c r="C79" s="12">
        <v>1131525.5</v>
      </c>
    </row>
    <row r="80" spans="1:3" ht="33" x14ac:dyDescent="0.3">
      <c r="A80" s="17">
        <v>11.22</v>
      </c>
      <c r="B80" s="29" t="s">
        <v>100</v>
      </c>
      <c r="C80" s="12">
        <v>1098442</v>
      </c>
    </row>
    <row r="81" spans="1:3" ht="49.5" x14ac:dyDescent="0.3">
      <c r="A81" s="17">
        <v>11.23</v>
      </c>
      <c r="B81" s="29" t="s">
        <v>101</v>
      </c>
      <c r="C81" s="12">
        <v>5160426.5999999996</v>
      </c>
    </row>
    <row r="82" spans="1:3" ht="16.5" x14ac:dyDescent="0.25">
      <c r="A82" s="17">
        <v>11.24</v>
      </c>
      <c r="B82" s="23" t="s">
        <v>102</v>
      </c>
      <c r="C82" s="12">
        <v>223410</v>
      </c>
    </row>
    <row r="83" spans="1:3" ht="49.5" x14ac:dyDescent="0.25">
      <c r="A83" s="17">
        <v>11.25</v>
      </c>
      <c r="B83" s="23" t="s">
        <v>103</v>
      </c>
      <c r="C83" s="12">
        <v>18000</v>
      </c>
    </row>
    <row r="84" spans="1:3" ht="33" x14ac:dyDescent="0.25">
      <c r="A84" s="17">
        <v>11.26</v>
      </c>
      <c r="B84" s="23" t="s">
        <v>104</v>
      </c>
      <c r="C84" s="12">
        <v>50000</v>
      </c>
    </row>
    <row r="85" spans="1:3" ht="16.5" x14ac:dyDescent="0.25">
      <c r="A85" s="17">
        <v>11.27</v>
      </c>
      <c r="B85" s="23" t="s">
        <v>105</v>
      </c>
      <c r="C85" s="12">
        <v>150781.5</v>
      </c>
    </row>
    <row r="86" spans="1:3" ht="33" x14ac:dyDescent="0.25">
      <c r="A86" s="17">
        <v>11.28</v>
      </c>
      <c r="B86" s="23" t="s">
        <v>106</v>
      </c>
      <c r="C86" s="12">
        <v>81177.899999999994</v>
      </c>
    </row>
    <row r="87" spans="1:3" ht="66" x14ac:dyDescent="0.25">
      <c r="A87" s="17">
        <v>11.29</v>
      </c>
      <c r="B87" s="23" t="s">
        <v>107</v>
      </c>
      <c r="C87" s="12">
        <v>37038</v>
      </c>
    </row>
    <row r="88" spans="1:3" ht="66" x14ac:dyDescent="0.25">
      <c r="A88" s="17">
        <v>11.3</v>
      </c>
      <c r="B88" s="23" t="s">
        <v>108</v>
      </c>
      <c r="C88" s="12">
        <v>300000</v>
      </c>
    </row>
    <row r="89" spans="1:3" ht="16.5" x14ac:dyDescent="0.25">
      <c r="A89" s="17">
        <v>11.31</v>
      </c>
      <c r="B89" s="24" t="s">
        <v>109</v>
      </c>
      <c r="C89" s="12">
        <v>150000</v>
      </c>
    </row>
    <row r="90" spans="1:3" ht="16.5" x14ac:dyDescent="0.25">
      <c r="A90" s="17">
        <v>11.32</v>
      </c>
      <c r="B90" s="24" t="s">
        <v>110</v>
      </c>
      <c r="C90" s="12">
        <v>23379.5</v>
      </c>
    </row>
    <row r="91" spans="1:3" ht="16.5" x14ac:dyDescent="0.25">
      <c r="A91" s="17">
        <v>11.33</v>
      </c>
      <c r="B91" s="23" t="s">
        <v>111</v>
      </c>
      <c r="C91" s="12">
        <v>2550</v>
      </c>
    </row>
    <row r="92" spans="1:3" ht="66" x14ac:dyDescent="0.25">
      <c r="A92" s="17">
        <v>11.34</v>
      </c>
      <c r="B92" s="23" t="s">
        <v>112</v>
      </c>
      <c r="C92" s="12">
        <v>4560</v>
      </c>
    </row>
    <row r="93" spans="1:3" ht="16.5" x14ac:dyDescent="0.25">
      <c r="A93" s="17">
        <v>11.35</v>
      </c>
      <c r="B93" s="23" t="s">
        <v>113</v>
      </c>
      <c r="C93" s="12">
        <v>3782242.4</v>
      </c>
    </row>
    <row r="94" spans="1:3" ht="16.5" x14ac:dyDescent="0.25">
      <c r="A94" s="17">
        <v>11.36</v>
      </c>
      <c r="B94" s="23" t="s">
        <v>114</v>
      </c>
      <c r="C94" s="12">
        <v>11122150.199999999</v>
      </c>
    </row>
    <row r="95" spans="1:3" ht="16.5" x14ac:dyDescent="0.25">
      <c r="A95" s="17">
        <v>11.37</v>
      </c>
      <c r="B95" s="23" t="s">
        <v>115</v>
      </c>
      <c r="C95" s="12">
        <v>57590.8</v>
      </c>
    </row>
    <row r="96" spans="1:3" ht="16.5" x14ac:dyDescent="0.25">
      <c r="A96" s="16">
        <v>12</v>
      </c>
      <c r="B96" s="21" t="s">
        <v>116</v>
      </c>
      <c r="C96" s="12">
        <f>+C97</f>
        <v>170520000</v>
      </c>
    </row>
    <row r="97" spans="1:3" ht="33" x14ac:dyDescent="0.25">
      <c r="A97" s="16">
        <v>12.1</v>
      </c>
      <c r="B97" s="23" t="s">
        <v>117</v>
      </c>
      <c r="C97" s="12">
        <v>170520000</v>
      </c>
    </row>
    <row r="98" spans="1:3" ht="16.5" x14ac:dyDescent="0.25">
      <c r="A98" s="16">
        <v>13</v>
      </c>
      <c r="B98" s="27" t="s">
        <v>13</v>
      </c>
      <c r="C98" s="12">
        <f>+C99+C100+C101+C102+C103+C104</f>
        <v>16968750</v>
      </c>
    </row>
    <row r="99" spans="1:3" ht="16.5" x14ac:dyDescent="0.25">
      <c r="A99" s="16">
        <v>13.1</v>
      </c>
      <c r="B99" s="30" t="s">
        <v>14</v>
      </c>
      <c r="C99" s="12">
        <v>480000</v>
      </c>
    </row>
    <row r="100" spans="1:3" ht="16.5" x14ac:dyDescent="0.25">
      <c r="A100" s="16">
        <v>13.2</v>
      </c>
      <c r="B100" s="30" t="s">
        <v>15</v>
      </c>
      <c r="C100" s="12">
        <v>80150</v>
      </c>
    </row>
    <row r="101" spans="1:3" ht="33" x14ac:dyDescent="0.25">
      <c r="A101" s="16">
        <v>13.3</v>
      </c>
      <c r="B101" s="30" t="s">
        <v>16</v>
      </c>
      <c r="C101" s="12">
        <v>408600</v>
      </c>
    </row>
    <row r="102" spans="1:3" ht="49.5" x14ac:dyDescent="0.25">
      <c r="A102" s="16">
        <v>13.4</v>
      </c>
      <c r="B102" s="23" t="s">
        <v>118</v>
      </c>
      <c r="C102" s="12">
        <v>1000000</v>
      </c>
    </row>
    <row r="103" spans="1:3" ht="33" x14ac:dyDescent="0.25">
      <c r="A103" s="16">
        <v>13.5</v>
      </c>
      <c r="B103" s="23" t="s">
        <v>119</v>
      </c>
      <c r="C103" s="12">
        <v>300000</v>
      </c>
    </row>
    <row r="104" spans="1:3" ht="33" x14ac:dyDescent="0.25">
      <c r="A104" s="16">
        <v>13.6</v>
      </c>
      <c r="B104" s="22" t="s">
        <v>42</v>
      </c>
      <c r="C104" s="12">
        <v>14700000</v>
      </c>
    </row>
    <row r="105" spans="1:3" ht="16.5" x14ac:dyDescent="0.25">
      <c r="A105" s="16">
        <v>14</v>
      </c>
      <c r="B105" s="21" t="s">
        <v>17</v>
      </c>
      <c r="C105" s="12">
        <f>+C106+C107+C108+C109+C110</f>
        <v>46317900</v>
      </c>
    </row>
    <row r="106" spans="1:3" ht="49.5" x14ac:dyDescent="0.25">
      <c r="A106" s="16">
        <v>14.1</v>
      </c>
      <c r="B106" s="30" t="s">
        <v>18</v>
      </c>
      <c r="C106" s="12">
        <v>2976600</v>
      </c>
    </row>
    <row r="107" spans="1:3" ht="82.5" x14ac:dyDescent="0.25">
      <c r="A107" s="16">
        <v>14.2</v>
      </c>
      <c r="B107" s="30" t="s">
        <v>120</v>
      </c>
      <c r="C107" s="12">
        <v>35600000</v>
      </c>
    </row>
    <row r="108" spans="1:3" ht="33" x14ac:dyDescent="0.25">
      <c r="A108" s="16">
        <v>14.3</v>
      </c>
      <c r="B108" s="24" t="s">
        <v>121</v>
      </c>
      <c r="C108" s="12">
        <v>180000</v>
      </c>
    </row>
    <row r="109" spans="1:3" ht="16.5" x14ac:dyDescent="0.25">
      <c r="A109" s="16">
        <v>14.4</v>
      </c>
      <c r="B109" s="23" t="s">
        <v>19</v>
      </c>
      <c r="C109" s="12">
        <v>1224000</v>
      </c>
    </row>
    <row r="110" spans="1:3" ht="16.5" x14ac:dyDescent="0.25">
      <c r="A110" s="16">
        <v>14.5</v>
      </c>
      <c r="B110" s="23" t="s">
        <v>20</v>
      </c>
      <c r="C110" s="12">
        <v>6337300</v>
      </c>
    </row>
    <row r="111" spans="1:3" ht="16.5" x14ac:dyDescent="0.25">
      <c r="A111" s="16">
        <v>15</v>
      </c>
      <c r="B111" s="21" t="s">
        <v>43</v>
      </c>
      <c r="C111" s="12">
        <f>+C112</f>
        <v>30000</v>
      </c>
    </row>
    <row r="112" spans="1:3" ht="16.5" x14ac:dyDescent="0.25">
      <c r="A112" s="16">
        <v>15.1</v>
      </c>
      <c r="B112" s="24" t="s">
        <v>44</v>
      </c>
      <c r="C112" s="12">
        <v>30000</v>
      </c>
    </row>
    <row r="113" spans="1:3" ht="16.5" x14ac:dyDescent="0.25">
      <c r="A113" s="16">
        <v>16</v>
      </c>
      <c r="B113" s="27" t="s">
        <v>21</v>
      </c>
      <c r="C113" s="12">
        <f>+C114</f>
        <v>800000</v>
      </c>
    </row>
    <row r="114" spans="1:3" ht="16.5" x14ac:dyDescent="0.25">
      <c r="A114" s="16">
        <v>16.100000000000001</v>
      </c>
      <c r="B114" s="23" t="s">
        <v>22</v>
      </c>
      <c r="C114" s="12">
        <v>800000</v>
      </c>
    </row>
    <row r="115" spans="1:3" ht="16.5" x14ac:dyDescent="0.25">
      <c r="A115" s="16">
        <v>17</v>
      </c>
      <c r="B115" s="21" t="s">
        <v>23</v>
      </c>
      <c r="C115" s="12">
        <f>+C116+C117+C118</f>
        <v>3815539.2</v>
      </c>
    </row>
    <row r="116" spans="1:3" ht="33" x14ac:dyDescent="0.25">
      <c r="A116" s="16">
        <v>17.100000000000001</v>
      </c>
      <c r="B116" s="23" t="s">
        <v>122</v>
      </c>
      <c r="C116" s="12">
        <v>284974.5</v>
      </c>
    </row>
    <row r="117" spans="1:3" ht="66" x14ac:dyDescent="0.25">
      <c r="A117" s="16">
        <v>17.2</v>
      </c>
      <c r="B117" s="23" t="s">
        <v>123</v>
      </c>
      <c r="C117" s="12">
        <v>259000</v>
      </c>
    </row>
    <row r="118" spans="1:3" ht="66" x14ac:dyDescent="0.25">
      <c r="A118" s="16">
        <v>17.3</v>
      </c>
      <c r="B118" s="25" t="s">
        <v>124</v>
      </c>
      <c r="C118" s="12">
        <v>3271564.7</v>
      </c>
    </row>
    <row r="119" spans="1:3" ht="16.5" x14ac:dyDescent="0.25">
      <c r="A119" s="16">
        <v>18</v>
      </c>
      <c r="B119" s="21" t="s">
        <v>24</v>
      </c>
      <c r="C119" s="12">
        <f>+C120</f>
        <v>408485</v>
      </c>
    </row>
    <row r="120" spans="1:3" ht="49.5" x14ac:dyDescent="0.25">
      <c r="A120" s="16">
        <v>18.100000000000001</v>
      </c>
      <c r="B120" s="23" t="s">
        <v>125</v>
      </c>
      <c r="C120" s="12">
        <v>408485</v>
      </c>
    </row>
    <row r="121" spans="1:3" ht="16.5" x14ac:dyDescent="0.25">
      <c r="A121" s="16">
        <v>19</v>
      </c>
      <c r="B121" s="21" t="s">
        <v>25</v>
      </c>
      <c r="C121" s="12">
        <f>+C122+C123</f>
        <v>724455</v>
      </c>
    </row>
    <row r="122" spans="1:3" ht="16.5" x14ac:dyDescent="0.25">
      <c r="A122" s="16">
        <v>19.100000000000001</v>
      </c>
      <c r="B122" s="23" t="s">
        <v>26</v>
      </c>
      <c r="C122" s="12">
        <v>272315</v>
      </c>
    </row>
    <row r="123" spans="1:3" ht="33" x14ac:dyDescent="0.25">
      <c r="A123" s="16">
        <v>19.2</v>
      </c>
      <c r="B123" s="31" t="s">
        <v>27</v>
      </c>
      <c r="C123" s="12">
        <v>452140</v>
      </c>
    </row>
    <row r="124" spans="1:3" ht="16.5" x14ac:dyDescent="0.25">
      <c r="A124" s="16">
        <v>20</v>
      </c>
      <c r="B124" s="21" t="s">
        <v>28</v>
      </c>
      <c r="C124" s="12">
        <f>+C125+C126+C127+C128</f>
        <v>1126717.8</v>
      </c>
    </row>
    <row r="125" spans="1:3" ht="33" x14ac:dyDescent="0.25">
      <c r="A125" s="16">
        <v>20.100000000000001</v>
      </c>
      <c r="B125" s="23" t="s">
        <v>29</v>
      </c>
      <c r="C125" s="12">
        <v>900000</v>
      </c>
    </row>
    <row r="126" spans="1:3" ht="33" x14ac:dyDescent="0.25">
      <c r="A126" s="16">
        <v>20.2</v>
      </c>
      <c r="B126" s="23" t="s">
        <v>126</v>
      </c>
      <c r="C126" s="12">
        <v>126374.39999999999</v>
      </c>
    </row>
    <row r="127" spans="1:3" ht="33" x14ac:dyDescent="0.25">
      <c r="A127" s="16">
        <v>20.3</v>
      </c>
      <c r="B127" s="23" t="s">
        <v>127</v>
      </c>
      <c r="C127" s="12">
        <v>58569.9</v>
      </c>
    </row>
    <row r="128" spans="1:3" ht="33" x14ac:dyDescent="0.25">
      <c r="A128" s="16">
        <v>20.399999999999999</v>
      </c>
      <c r="B128" s="23" t="s">
        <v>131</v>
      </c>
      <c r="C128" s="12">
        <v>41773.5</v>
      </c>
    </row>
    <row r="129" spans="1:3" ht="16.5" x14ac:dyDescent="0.25">
      <c r="A129" s="16">
        <v>21</v>
      </c>
      <c r="B129" s="21" t="s">
        <v>30</v>
      </c>
      <c r="C129" s="12">
        <f>+C130</f>
        <v>1207125.7</v>
      </c>
    </row>
    <row r="130" spans="1:3" ht="16.5" x14ac:dyDescent="0.25">
      <c r="A130" s="16">
        <v>21.1</v>
      </c>
      <c r="B130" s="23" t="s">
        <v>31</v>
      </c>
      <c r="C130" s="12">
        <v>1207125.7</v>
      </c>
    </row>
    <row r="131" spans="1:3" ht="16.5" x14ac:dyDescent="0.25">
      <c r="A131" s="16">
        <v>22</v>
      </c>
      <c r="B131" s="21" t="s">
        <v>32</v>
      </c>
      <c r="C131" s="12">
        <f>+C132+C133</f>
        <v>1322504.4000000001</v>
      </c>
    </row>
    <row r="132" spans="1:3" ht="16.5" x14ac:dyDescent="0.25">
      <c r="A132" s="16">
        <v>22.1</v>
      </c>
      <c r="B132" s="24" t="s">
        <v>33</v>
      </c>
      <c r="C132" s="12">
        <v>1076919.1000000001</v>
      </c>
    </row>
    <row r="133" spans="1:3" ht="16.5" x14ac:dyDescent="0.25">
      <c r="A133" s="16">
        <v>22.2</v>
      </c>
      <c r="B133" s="24" t="s">
        <v>34</v>
      </c>
      <c r="C133" s="12">
        <v>245585.3</v>
      </c>
    </row>
    <row r="134" spans="1:3" ht="16.5" x14ac:dyDescent="0.25">
      <c r="A134" s="16">
        <v>23</v>
      </c>
      <c r="B134" s="21" t="s">
        <v>45</v>
      </c>
      <c r="C134" s="12">
        <f>+C135+C136</f>
        <v>271511.7</v>
      </c>
    </row>
    <row r="135" spans="1:3" ht="33" x14ac:dyDescent="0.25">
      <c r="A135" s="16">
        <v>23.1</v>
      </c>
      <c r="B135" s="24" t="s">
        <v>128</v>
      </c>
      <c r="C135" s="12">
        <v>144511.70000000001</v>
      </c>
    </row>
    <row r="136" spans="1:3" ht="16.5" x14ac:dyDescent="0.25">
      <c r="A136" s="16">
        <v>23.2</v>
      </c>
      <c r="B136" s="24" t="s">
        <v>129</v>
      </c>
      <c r="C136" s="12">
        <v>127000</v>
      </c>
    </row>
    <row r="137" spans="1:3" ht="16.5" x14ac:dyDescent="0.25">
      <c r="A137" s="16">
        <v>24</v>
      </c>
      <c r="B137" s="21" t="s">
        <v>46</v>
      </c>
      <c r="C137" s="12">
        <f>+C138</f>
        <v>67150</v>
      </c>
    </row>
    <row r="138" spans="1:3" ht="33" x14ac:dyDescent="0.25">
      <c r="A138" s="16">
        <v>24.1</v>
      </c>
      <c r="B138" s="24" t="s">
        <v>130</v>
      </c>
      <c r="C138" s="12">
        <v>67150</v>
      </c>
    </row>
  </sheetData>
  <mergeCells count="1">
    <mergeCell ref="A3:C3"/>
  </mergeCells>
  <pageMargins left="0.32" right="0.23" top="0.44" bottom="0.55000000000000004" header="0.3" footer="0.3"/>
  <pageSetup paperSize="9" firstPageNumber="168" orientation="portrait" useFirstPageNumber="1" verticalDpi="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cp:lastPrinted>2025-12-09T06:45:07Z</cp:lastPrinted>
  <dcterms:created xsi:type="dcterms:W3CDTF">2025-09-23T13:02:20Z</dcterms:created>
  <dcterms:modified xsi:type="dcterms:W3CDTF">2025-12-09T06:45:32Z</dcterms:modified>
</cp:coreProperties>
</file>