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\Desktop\258\"/>
    </mc:Choice>
  </mc:AlternateContent>
  <xr:revisionPtr revIDLastSave="0" documentId="13_ncr:1_{CB82C11B-D162-407C-82C5-F139160A7A8C}" xr6:coauthVersionLast="47" xr6:coauthVersionMax="47" xr10:uidLastSave="{00000000-0000-0000-0000-000000000000}"/>
  <bookViews>
    <workbookView xWindow="7200" yWindow="225" windowWidth="21600" windowHeight="11385" xr2:uid="{00000000-000D-0000-FFFF-FFFF00000000}"/>
  </bookViews>
  <sheets>
    <sheet name="Հավելված 3" sheetId="10" r:id="rId1"/>
  </sheets>
  <calcPr calcId="191029"/>
</workbook>
</file>

<file path=xl/calcChain.xml><?xml version="1.0" encoding="utf-8"?>
<calcChain xmlns="http://schemas.openxmlformats.org/spreadsheetml/2006/main">
  <c r="F186" i="10" l="1"/>
  <c r="D186" i="10" s="1"/>
  <c r="D188" i="10"/>
  <c r="D44" i="10"/>
  <c r="D189" i="10"/>
  <c r="D158" i="10"/>
  <c r="E144" i="10"/>
  <c r="D144" i="10"/>
  <c r="D147" i="10"/>
  <c r="E120" i="10"/>
  <c r="D122" i="10"/>
  <c r="F197" i="10"/>
  <c r="D197" i="10" s="1"/>
  <c r="D110" i="10"/>
  <c r="E90" i="10"/>
  <c r="E63" i="10"/>
  <c r="D63" i="10" s="1"/>
  <c r="E108" i="10"/>
  <c r="F206" i="10"/>
  <c r="D206" i="10" s="1"/>
  <c r="F212" i="10"/>
  <c r="D212" i="10"/>
  <c r="D211" i="10"/>
  <c r="D210" i="10"/>
  <c r="D209" i="10"/>
  <c r="D208" i="10"/>
  <c r="D199" i="10"/>
  <c r="D200" i="10"/>
  <c r="D201" i="10"/>
  <c r="D202" i="10"/>
  <c r="D196" i="10"/>
  <c r="D194" i="10"/>
  <c r="D193" i="10"/>
  <c r="E195" i="10"/>
  <c r="E191" i="10" s="1"/>
  <c r="D191" i="10" s="1"/>
  <c r="F191" i="10"/>
  <c r="F181" i="10"/>
  <c r="F179" i="10" s="1"/>
  <c r="D183" i="10"/>
  <c r="D185" i="10"/>
  <c r="D184" i="10"/>
  <c r="D175" i="10"/>
  <c r="D124" i="10"/>
  <c r="D92" i="10"/>
  <c r="D66" i="10"/>
  <c r="D67" i="10"/>
  <c r="D68" i="10"/>
  <c r="D69" i="10"/>
  <c r="D70" i="10"/>
  <c r="D71" i="10"/>
  <c r="D72" i="10"/>
  <c r="D65" i="10"/>
  <c r="E59" i="10"/>
  <c r="D59" i="10" s="1"/>
  <c r="D62" i="10"/>
  <c r="D61" i="10"/>
  <c r="D58" i="10"/>
  <c r="E46" i="10"/>
  <c r="D46" i="10"/>
  <c r="D49" i="10"/>
  <c r="D50" i="10"/>
  <c r="D51" i="10"/>
  <c r="D52" i="10"/>
  <c r="D53" i="10"/>
  <c r="D54" i="10"/>
  <c r="D55" i="10"/>
  <c r="D48" i="10"/>
  <c r="D35" i="10"/>
  <c r="D36" i="10"/>
  <c r="D37" i="10"/>
  <c r="D38" i="10"/>
  <c r="D39" i="10"/>
  <c r="D40" i="10"/>
  <c r="D34" i="10"/>
  <c r="E32" i="10"/>
  <c r="E30" i="10" s="1"/>
  <c r="D30" i="10" s="1"/>
  <c r="D23" i="10"/>
  <c r="D22" i="10"/>
  <c r="D21" i="10"/>
  <c r="E19" i="10"/>
  <c r="D24" i="10"/>
  <c r="E24" i="10"/>
  <c r="D27" i="10"/>
  <c r="E27" i="10"/>
  <c r="E17" i="10" s="1"/>
  <c r="E41" i="10"/>
  <c r="D41" i="10" s="1"/>
  <c r="E56" i="10"/>
  <c r="D56" i="10"/>
  <c r="D75" i="10"/>
  <c r="E75" i="10"/>
  <c r="D79" i="10"/>
  <c r="E79" i="10"/>
  <c r="D83" i="10"/>
  <c r="E83" i="10"/>
  <c r="D94" i="10"/>
  <c r="E94" i="10"/>
  <c r="D100" i="10"/>
  <c r="E100" i="10"/>
  <c r="E98" i="10" s="1"/>
  <c r="D104" i="10"/>
  <c r="E104" i="10"/>
  <c r="D108" i="10"/>
  <c r="F114" i="10"/>
  <c r="F124" i="10"/>
  <c r="F120" i="10" s="1"/>
  <c r="D134" i="10"/>
  <c r="E134" i="10"/>
  <c r="E138" i="10"/>
  <c r="D138" i="10"/>
  <c r="E150" i="10"/>
  <c r="E154" i="10"/>
  <c r="D154" i="10" s="1"/>
  <c r="E160" i="10"/>
  <c r="D160" i="10"/>
  <c r="E163" i="10"/>
  <c r="D163" i="10" s="1"/>
  <c r="E167" i="10"/>
  <c r="D167" i="10" s="1"/>
  <c r="E170" i="10"/>
  <c r="D170" i="10" s="1"/>
  <c r="E173" i="10"/>
  <c r="D173" i="10" s="1"/>
  <c r="D203" i="10"/>
  <c r="F203" i="10"/>
  <c r="D217" i="10"/>
  <c r="F217" i="10"/>
  <c r="D225" i="10"/>
  <c r="D222" i="10" s="1"/>
  <c r="F225" i="10"/>
  <c r="F222" i="10" s="1"/>
  <c r="D230" i="10"/>
  <c r="F230" i="10"/>
  <c r="D233" i="10"/>
  <c r="F233" i="10"/>
  <c r="E148" i="10" l="1"/>
  <c r="D148" i="10" s="1"/>
  <c r="F215" i="10"/>
  <c r="D215" i="10" s="1"/>
  <c r="E73" i="10"/>
  <c r="E15" i="10" s="1"/>
  <c r="E132" i="10"/>
  <c r="D132" i="10" s="1"/>
  <c r="E88" i="10"/>
  <c r="D120" i="10"/>
  <c r="D98" i="10" s="1"/>
  <c r="D19" i="10"/>
  <c r="D150" i="10"/>
  <c r="D195" i="10"/>
  <c r="D73" i="10"/>
  <c r="D179" i="10"/>
  <c r="F177" i="10"/>
  <c r="D17" i="10"/>
  <c r="D32" i="10"/>
  <c r="D181" i="10"/>
  <c r="D90" i="10"/>
  <c r="D88" i="10" s="1"/>
  <c r="E13" i="10" l="1"/>
  <c r="D15" i="10"/>
  <c r="F13" i="10"/>
  <c r="D177" i="10"/>
  <c r="D13" i="10" l="1"/>
</calcChain>
</file>

<file path=xl/sharedStrings.xml><?xml version="1.0" encoding="utf-8"?>
<sst xmlns="http://schemas.openxmlformats.org/spreadsheetml/2006/main" count="552" uniqueCount="314">
  <si>
    <t xml:space="preserve"> -ì»ñ³å³ïñ³ëïÙ³Ý ¨ áõëáõóÙ³Ý ÝÛáõÃ»ñ (³ßË³ïáÕÝ»ñÇ í»ñ³å³ïñ³ëïáõÙ)</t>
  </si>
  <si>
    <t xml:space="preserve"> -àã ÝÛáõÃ³Ï³Ý ã³ñï³¹ñí³Í ³ÏïÇíÝ»ñ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</si>
  <si>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</si>
  <si>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</si>
  <si>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</si>
  <si>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</si>
  <si>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</si>
  <si>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</si>
  <si>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</si>
  <si>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</si>
  <si>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</si>
  <si>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</si>
  <si>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</si>
  <si>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</si>
  <si>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</si>
  <si>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</si>
  <si>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</si>
  <si>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</si>
  <si>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</si>
  <si>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</si>
  <si>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</si>
  <si>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</si>
  <si>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</si>
  <si>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</si>
  <si>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</si>
  <si>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</si>
  <si>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</si>
  <si>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</si>
  <si>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</si>
  <si>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</si>
  <si>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</si>
  <si>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</si>
  <si>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</si>
  <si>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</si>
  <si>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</si>
  <si>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</si>
  <si>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</si>
  <si>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</si>
  <si>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</si>
  <si>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</si>
  <si>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</si>
  <si>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</si>
  <si>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</si>
  <si>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</si>
  <si>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</si>
  <si>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</si>
  <si>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</si>
  <si>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</si>
  <si>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</si>
  <si>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</si>
  <si>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</si>
  <si>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</si>
  <si>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</si>
  <si>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</si>
  <si>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</si>
  <si>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</si>
  <si>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</si>
  <si>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</si>
  <si>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</si>
  <si>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</si>
  <si>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</si>
  <si>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</si>
  <si>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</si>
  <si>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</si>
  <si>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</si>
  <si>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</si>
  <si>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</si>
  <si>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</si>
  <si>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</si>
  <si>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</si>
  <si>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</si>
  <si>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</si>
  <si>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</si>
  <si>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</si>
  <si>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</si>
  <si>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</si>
  <si>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</si>
  <si>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</si>
  <si>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</si>
  <si>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</si>
  <si>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</si>
  <si>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</si>
  <si>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</si>
  <si>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</si>
  <si>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</si>
  <si>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</si>
  <si>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</si>
  <si>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</si>
  <si>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</si>
  <si>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</si>
  <si>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</si>
  <si>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</si>
  <si>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</si>
  <si>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</si>
  <si>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</si>
  <si>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 xml:space="preserve">        X</t>
  </si>
  <si>
    <t>x</t>
  </si>
  <si>
    <t xml:space="preserve"> X</t>
  </si>
  <si>
    <t>X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</si>
  <si>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</si>
  <si>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</si>
  <si>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</si>
  <si>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</si>
  <si>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</si>
  <si>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</si>
  <si>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</si>
  <si>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</si>
  <si>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</si>
  <si>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</si>
  <si>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</si>
  <si>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</si>
  <si>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</si>
  <si>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</si>
  <si>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</si>
  <si>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</si>
  <si>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</si>
  <si>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</si>
  <si>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</si>
  <si>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</si>
  <si>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6420</t>
  </si>
  <si>
    <t>6430</t>
  </si>
  <si>
    <t>6440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</si>
  <si>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</si>
  <si>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</si>
  <si>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</si>
  <si>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</si>
  <si>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</si>
  <si>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</si>
  <si>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</si>
  <si>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</si>
  <si>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</si>
  <si>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</si>
  <si>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</si>
  <si>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</si>
  <si>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</si>
  <si>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</si>
  <si>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</si>
  <si>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</si>
  <si>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</si>
  <si>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</si>
  <si>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</si>
  <si>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</si>
  <si>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</si>
  <si>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</si>
  <si>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</si>
  <si>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</si>
  <si>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</si>
  <si>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</si>
  <si>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</si>
  <si>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</si>
  <si>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</si>
  <si>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</si>
  <si>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</si>
  <si>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</si>
  <si>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</si>
  <si>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</si>
  <si>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</si>
  <si>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</si>
  <si>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</si>
  <si>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</si>
  <si>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</si>
  <si>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</si>
  <si>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</si>
  <si>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</si>
  <si>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-êáõµëÇ¹Ç³Ý»ñ ýÇÝ³Ýë³Ï³Ý å»ï³Ï³Ý (h³Ù³ÛÝù³ÛÇÝ) Ï³½Ù³Ï»ñåáõÃÛáõÝÝ»ñÇÝ </t>
  </si>
  <si>
    <t>³Û¹ ÃíáõÙ`</t>
  </si>
  <si>
    <t>áñÇó`</t>
  </si>
  <si>
    <t xml:space="preserve">³Û¹ ÃíáõÙ` 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</si>
  <si>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</si>
  <si>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</si>
  <si>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</si>
  <si>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</si>
  <si>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</si>
  <si>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</si>
  <si>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</si>
  <si>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</si>
  <si>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</si>
  <si>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</si>
  <si>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</si>
  <si>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</si>
  <si>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</si>
  <si>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</si>
  <si>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</si>
  <si>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</si>
  <si>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</si>
  <si>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</si>
  <si>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</si>
  <si>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 xml:space="preserve"> -Î³åÇï³É ¹ñ³Ù³ßÝáñÑÝ»ñ ÙÇç³½·³ÛÇÝ Ï³½Ù³Ï»ñåáõÃÛáõÝÝ»ñÇÝ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</si>
  <si>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</si>
  <si>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</si>
  <si>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</si>
  <si>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</si>
  <si>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</si>
  <si>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</si>
  <si>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</si>
  <si>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í³ñã³Ï³Ý Ù³ë</t>
  </si>
  <si>
    <t>ýáÝ¹³ÛÇÝ Ù³ë</t>
  </si>
  <si>
    <t>(Ñ³½³ñ ¹ñ³ÙÝ»ñáí)</t>
  </si>
  <si>
    <t>Ð²îì²Ì 3</t>
  </si>
  <si>
    <t xml:space="preserve"> îáÕÇ NN  </t>
  </si>
  <si>
    <t>ÀÝ¹³Ù»ÝÁ (ë.5+ë.6)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</si>
  <si>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</si>
  <si>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</si>
  <si>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</si>
  <si>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</si>
  <si>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</si>
  <si>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</si>
  <si>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</si>
  <si>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</si>
  <si>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</si>
  <si>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</si>
  <si>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</si>
  <si>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</si>
  <si>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</si>
  <si>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</si>
  <si>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>8111</t>
  </si>
  <si>
    <t>8121</t>
  </si>
  <si>
    <t>8131</t>
  </si>
  <si>
    <t>Þ²ðÄ²Î²Ü ¶àôÚøÆ Æð²òàôØÆò Øàôîøºð</t>
  </si>
  <si>
    <t xml:space="preserve">²ÜÞ²ðÄ ¶àôÚøÆ Æð²òàôØÆò Øàôîøºð </t>
  </si>
  <si>
    <t>²ÚÈ ÐÆØÜ²Î²Ü ØÆæàòÜºðÆ Æð²òàôØÆò Øàôîøºð</t>
  </si>
  <si>
    <t>8211</t>
  </si>
  <si>
    <t>8221</t>
  </si>
  <si>
    <t>8222</t>
  </si>
  <si>
    <t>8223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</si>
  <si>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</si>
  <si>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</si>
  <si>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</si>
  <si>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</si>
  <si>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</si>
  <si>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</si>
  <si>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</si>
  <si>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</si>
  <si>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</si>
  <si>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</si>
  <si>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</si>
  <si>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</si>
  <si>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</si>
  <si>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</si>
  <si>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</si>
  <si>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</si>
  <si>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</si>
  <si>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</si>
  <si>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</si>
  <si>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</si>
  <si>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</si>
  <si>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</si>
  <si>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</si>
  <si>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</si>
  <si>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</si>
  <si>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</si>
  <si>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</si>
  <si>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</si>
  <si>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</si>
  <si>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</si>
  <si>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</si>
  <si>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</si>
  <si>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</si>
  <si>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</si>
  <si>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</si>
  <si>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</si>
  <si>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LatArm"/>
        <family val="2"/>
      </rPr>
      <t xml:space="preserve">1.3 îàÎàê²ìÖ²ðÜºð </t>
    </r>
    <r>
      <rPr>
        <sz val="8"/>
        <color indexed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</si>
  <si>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color indexed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</si>
  <si>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</si>
  <si>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color indexed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</si>
  <si>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</si>
  <si>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color indexed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</si>
  <si>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(ïáÕ4421+ïáÕ4422)</t>
    </r>
  </si>
  <si>
    <r>
      <t xml:space="preserve">1.5 ¸ð²Ø²ÞÜàðÐÜºð </t>
    </r>
    <r>
      <rPr>
        <sz val="8"/>
        <color indexed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</si>
  <si>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color indexed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</si>
  <si>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color indexed="8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</si>
  <si>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color indexed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</si>
  <si>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</si>
  <si>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</si>
  <si>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(ïáÕ4541+ïáÕ4542+ïáÕ4543)</t>
    </r>
  </si>
  <si>
    <r>
      <t xml:space="preserve">1.6 êàòÆ²È²Î²Ü Üä²êîÜºð ºì ÎºÜê²ÂàÞ²ÎÜºð </t>
    </r>
    <r>
      <rPr>
        <sz val="8"/>
        <color indexed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</si>
  <si>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color indexed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</si>
  <si>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color indexed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</si>
  <si>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</si>
  <si>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</si>
  <si>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color indexed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</si>
  <si>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color indexed="8"/>
        <rFont val="Arial LatArm"/>
        <family val="2"/>
      </rPr>
      <t>(ïáÕ4731)</t>
    </r>
  </si>
  <si>
    <r>
      <t xml:space="preserve"> -</t>
    </r>
    <r>
      <rPr>
        <b/>
        <sz val="9"/>
        <color indexed="8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</si>
  <si>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color indexed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</si>
  <si>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LatArm"/>
        <family val="2"/>
      </rPr>
      <t xml:space="preserve"> </t>
    </r>
    <r>
      <rPr>
        <b/>
        <i/>
        <sz val="9"/>
        <color indexed="8"/>
        <rFont val="Arial LatArm"/>
        <family val="2"/>
      </rPr>
      <t xml:space="preserve">ìºð²Î²Ü¶ÜàôØ </t>
    </r>
    <r>
      <rPr>
        <sz val="8"/>
        <color indexed="8"/>
        <rFont val="Arial LatArm"/>
        <family val="2"/>
      </rPr>
      <t>(ïáÕ4751)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</si>
  <si>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²ÚÈ Ì²Êêºð </t>
    </r>
    <r>
      <rPr>
        <sz val="9"/>
        <color indexed="8"/>
        <rFont val="Arial LatArm"/>
        <family val="2"/>
      </rPr>
      <t>(ïáÕ4761)</t>
    </r>
  </si>
  <si>
    <r>
      <t xml:space="preserve">ä²Ðàôêî²ÚÆÜ ØÆæàòÜºð </t>
    </r>
    <r>
      <rPr>
        <sz val="9"/>
        <color indexed="8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</si>
  <si>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color indexed="8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</si>
  <si>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color indexed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</si>
  <si>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color indexed="8"/>
        <rFont val="Arial LatArm"/>
        <family val="2"/>
      </rPr>
      <t>(ïáÕ5111+ïáÕ5112+ïáÕ5113)</t>
    </r>
  </si>
  <si>
    <r>
      <t xml:space="preserve">1.2 ä²Þ²ðÜºð </t>
    </r>
    <r>
      <rPr>
        <sz val="8"/>
        <color indexed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</si>
  <si>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color indexed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</si>
  <si>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</si>
  <si>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</si>
  <si>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</si>
  <si>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</si>
  <si>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t>5511</t>
  </si>
  <si>
    <t>Հավելված 3</t>
  </si>
  <si>
    <t xml:space="preserve"> Հայաստանի Հանրապետության </t>
  </si>
  <si>
    <t xml:space="preserve">Արարատի մարզի Արտաշատ համայնքի </t>
  </si>
  <si>
    <t>2025ԹՎԱԿԱՆԻ  ՀԱՄԱՅՆՔԻ  ԲՅՈՒՋԵԻ  ԾԱԽՍԵՐԸ՝  ԸՍՏ ԲՅՈՒՋԵՏԱՅԻՆ ԾԱԽՍԵՐԻ ՏՆՏԵՍԱԳԻՏԱԿԱՆ ԴԱՍԱԿԱՐԳՄԱՆ</t>
  </si>
  <si>
    <t>ավագանու 2024թվականի դեկտեմբերի</t>
  </si>
  <si>
    <r>
      <t>ä²Þ²ðÜºðÆ Æð²òàôØÆò Øàôîøºð</t>
    </r>
    <r>
      <rPr>
        <b/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</si>
  <si>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´²ðÒð²ðÄºø ²ÎîÆìÜºðÆ Æð²òàôØÆò Øàôîøºð </t>
    </r>
    <r>
      <rPr>
        <sz val="10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</si>
  <si>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0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</t>
    </r>
  </si>
  <si>
    <t xml:space="preserve">                          ՀԱՄԱՅՆՔԻ ՂԵԿԱՎԱՐ՝                                ԿԱՌԼԵՆ  ՄԿՐՏՉՅԱՆ</t>
  </si>
  <si>
    <r>
      <t xml:space="preserve"> -²ÛÉ Ï³åÇï³É ¹ñ³Ù³ßÝáñÑÝ»ñ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</si>
  <si>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ØºøºÜ²Üºð ºì ê²ðø²ìàðàôØÜºð          </t>
    </r>
    <r>
      <rPr>
        <sz val="8"/>
        <color indexed="8"/>
        <rFont val="Arial LatArm"/>
        <family val="2"/>
      </rPr>
      <t>(ïáÕ5121+ ïáÕ5122+ïáÕ5123)</t>
    </r>
  </si>
  <si>
    <r>
      <t xml:space="preserve"> ²ÚÈ ÐÆØÜ²Î²Ü ØÆæàòÜºð               </t>
    </r>
    <r>
      <rPr>
        <sz val="8"/>
        <color indexed="8"/>
        <rFont val="Arial LatArm"/>
        <family val="2"/>
      </rPr>
      <t>(ïáÕ 5131+ïáÕ 5132+ïáÕ 5133+ ïáÕ5134)</t>
    </r>
  </si>
  <si>
    <t>25-ի  N 392 -Ն որոշման</t>
  </si>
  <si>
    <t>Համաֆինանսավորմամբ իրականացվող ծրագրեր և /կամ/ կապիտալ ակտիվի ձեռք բերում</t>
  </si>
  <si>
    <t xml:space="preserve"> -Ուսման վարձերի փոխհատուցում</t>
  </si>
  <si>
    <t>4753</t>
  </si>
  <si>
    <t>ՖԻՆԱՆՍԱՏՆՏԵՍԱԳԻՏԱԿԱՆ ԲԱԺՆԻ ՊԵՏ՝                            ՄԵՐԻ ՄԵԼԻՔՅԱՆ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</si>
</sst>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6" formatCode="0.0"/>
    <numFmt numFmtId="167" formatCode="0.000"/>
    <numFmt numFmtId="168" formatCode="0.0000"/>
  </numFmts>
  <fonts count="28" x14ac:knownFonts="1">
    <font>
      <sz val="10"/>
      <name val="Arial"/>
    </font>
    <font>
      <sz val="12"/>
      <name val="Arial Armenian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b/>
      <i/>
      <sz val="10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sz val="9"/>
      <name val="Arial LatArm"/>
      <family val="2"/>
    </font>
    <font>
      <b/>
      <sz val="9"/>
      <color indexed="8"/>
      <name val="Arial LatArm"/>
      <family val="2"/>
    </font>
    <font>
      <b/>
      <i/>
      <sz val="9"/>
      <color indexed="8"/>
      <name val="Arial LatArm"/>
      <family val="2"/>
    </font>
    <font>
      <sz val="8"/>
      <color indexed="8"/>
      <name val="Arial LatArm"/>
      <family val="2"/>
    </font>
    <font>
      <b/>
      <i/>
      <sz val="8"/>
      <color indexed="8"/>
      <name val="Arial LatArm"/>
      <family val="2"/>
    </font>
    <font>
      <b/>
      <sz val="8"/>
      <color indexed="8"/>
      <name val="Arial LatArm"/>
      <family val="2"/>
    </font>
    <font>
      <sz val="9"/>
      <color indexed="8"/>
      <name val="Arial LatArm"/>
      <family val="2"/>
    </font>
    <font>
      <b/>
      <sz val="10"/>
      <color indexed="8"/>
      <name val="Arial LatArm"/>
      <family val="2"/>
    </font>
    <font>
      <i/>
      <sz val="9"/>
      <color indexed="8"/>
      <name val="Arial LatArm"/>
      <family val="2"/>
    </font>
    <font>
      <b/>
      <sz val="12"/>
      <color indexed="8"/>
      <name val="Arial LatArm"/>
      <family val="2"/>
    </font>
    <font>
      <sz val="10"/>
      <color indexed="8"/>
      <name val="Arial LatArm"/>
      <family val="2"/>
    </font>
    <font>
      <i/>
      <sz val="10"/>
      <name val="Arial LatArm"/>
      <family val="2"/>
    </font>
    <font>
      <sz val="8"/>
      <name val="GHEA Grapalat"/>
      <family val="3"/>
    </font>
    <font>
      <sz val="11"/>
      <color theme="1"/>
      <name val="Calibri"/>
      <family val="2"/>
      <scheme val="minor"/>
    </font>
    <font>
      <sz val="8"/>
      <color theme="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6" fillId="0" borderId="0" applyFont="0" applyFill="0" applyBorder="0" applyAlignment="0" applyProtection="0"/>
    <xf numFmtId="0" fontId="26" fillId="0" borderId="0"/>
  </cellStyleXfs>
  <cellXfs count="114">
    <xf numFmtId="0" fontId="0" fillId="0" borderId="0" xfId="0"/>
    <xf numFmtId="0" fontId="5" fillId="0" borderId="0" xfId="0" applyFont="1"/>
    <xf numFmtId="0" fontId="8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top" wrapText="1"/>
    </xf>
    <xf numFmtId="49" fontId="13" fillId="2" borderId="3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49" fontId="13" fillId="0" borderId="1" xfId="0" applyNumberFormat="1" applyFont="1" applyBorder="1" applyAlignment="1">
      <alignment vertical="top" wrapText="1"/>
    </xf>
    <xf numFmtId="49" fontId="15" fillId="0" borderId="1" xfId="0" applyNumberFormat="1" applyFont="1" applyBorder="1" applyAlignment="1">
      <alignment vertical="top" wrapText="1"/>
    </xf>
    <xf numFmtId="49" fontId="14" fillId="0" borderId="1" xfId="0" applyNumberFormat="1" applyFont="1" applyBorder="1" applyAlignment="1">
      <alignment vertical="top" wrapText="1"/>
    </xf>
    <xf numFmtId="49" fontId="15" fillId="0" borderId="1" xfId="0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vertical="top" wrapText="1"/>
    </xf>
    <xf numFmtId="14" fontId="5" fillId="3" borderId="0" xfId="0" applyNumberFormat="1" applyFont="1" applyFill="1"/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0" fontId="0" fillId="3" borderId="0" xfId="0" applyFill="1"/>
    <xf numFmtId="49" fontId="8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wrapText="1"/>
    </xf>
    <xf numFmtId="49" fontId="23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49" fontId="23" fillId="0" borderId="1" xfId="0" applyNumberFormat="1" applyFont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vertical="center" wrapText="1"/>
    </xf>
    <xf numFmtId="49" fontId="19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left" vertical="top" wrapText="1"/>
    </xf>
    <xf numFmtId="49" fontId="6" fillId="0" borderId="1" xfId="0" applyNumberFormat="1" applyFont="1" applyBorder="1" applyAlignment="1">
      <alignment vertical="top" wrapText="1"/>
    </xf>
    <xf numFmtId="49" fontId="20" fillId="0" borderId="1" xfId="0" applyNumberFormat="1" applyFont="1" applyBorder="1" applyAlignment="1">
      <alignment vertical="top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vertical="top" wrapText="1"/>
    </xf>
    <xf numFmtId="2" fontId="5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center"/>
    </xf>
    <xf numFmtId="166" fontId="6" fillId="3" borderId="1" xfId="0" applyNumberFormat="1" applyFont="1" applyFill="1" applyBorder="1" applyAlignment="1">
      <alignment horizontal="center"/>
    </xf>
    <xf numFmtId="166" fontId="6" fillId="4" borderId="1" xfId="0" applyNumberFormat="1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center" wrapText="1"/>
    </xf>
    <xf numFmtId="167" fontId="0" fillId="0" borderId="0" xfId="0" applyNumberFormat="1"/>
    <xf numFmtId="166" fontId="6" fillId="5" borderId="1" xfId="0" applyNumberFormat="1" applyFont="1" applyFill="1" applyBorder="1" applyAlignment="1">
      <alignment horizontal="center"/>
    </xf>
    <xf numFmtId="2" fontId="6" fillId="5" borderId="1" xfId="0" applyNumberFormat="1" applyFont="1" applyFill="1" applyBorder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167" fontId="13" fillId="3" borderId="1" xfId="0" applyNumberFormat="1" applyFont="1" applyFill="1" applyBorder="1" applyAlignment="1">
      <alignment horizontal="center" vertical="center"/>
    </xf>
    <xf numFmtId="168" fontId="6" fillId="5" borderId="1" xfId="0" applyNumberFormat="1" applyFont="1" applyFill="1" applyBorder="1" applyAlignment="1">
      <alignment horizontal="center" vertical="center"/>
    </xf>
    <xf numFmtId="167" fontId="6" fillId="4" borderId="1" xfId="0" applyNumberFormat="1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168" fontId="5" fillId="3" borderId="1" xfId="0" applyNumberFormat="1" applyFont="1" applyFill="1" applyBorder="1" applyAlignment="1">
      <alignment horizontal="center"/>
    </xf>
    <xf numFmtId="167" fontId="7" fillId="5" borderId="1" xfId="0" applyNumberFormat="1" applyFont="1" applyFill="1" applyBorder="1" applyAlignment="1">
      <alignment horizontal="center"/>
    </xf>
    <xf numFmtId="49" fontId="5" fillId="5" borderId="1" xfId="0" applyNumberFormat="1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166" fontId="5" fillId="4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166" fontId="6" fillId="4" borderId="1" xfId="0" applyNumberFormat="1" applyFont="1" applyFill="1" applyBorder="1" applyAlignment="1">
      <alignment horizontal="center" wrapText="1"/>
    </xf>
    <xf numFmtId="2" fontId="6" fillId="5" borderId="1" xfId="0" applyNumberFormat="1" applyFont="1" applyFill="1" applyBorder="1" applyAlignment="1">
      <alignment horizontal="center" vertical="center"/>
    </xf>
    <xf numFmtId="166" fontId="6" fillId="5" borderId="1" xfId="0" applyNumberFormat="1" applyFont="1" applyFill="1" applyBorder="1" applyAlignment="1">
      <alignment horizontal="center" vertical="center"/>
    </xf>
    <xf numFmtId="168" fontId="6" fillId="4" borderId="1" xfId="0" applyNumberFormat="1" applyFont="1" applyFill="1" applyBorder="1"/>
    <xf numFmtId="168" fontId="6" fillId="4" borderId="1" xfId="0" applyNumberFormat="1" applyFont="1" applyFill="1" applyBorder="1" applyAlignment="1">
      <alignment horizontal="center"/>
    </xf>
    <xf numFmtId="168" fontId="6" fillId="5" borderId="1" xfId="0" applyNumberFormat="1" applyFont="1" applyFill="1" applyBorder="1" applyAlignment="1">
      <alignment horizontal="center"/>
    </xf>
    <xf numFmtId="166" fontId="5" fillId="5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166" fontId="6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top" wrapText="1"/>
    </xf>
    <xf numFmtId="167" fontId="6" fillId="3" borderId="6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167" fontId="6" fillId="3" borderId="5" xfId="0" applyNumberFormat="1" applyFont="1" applyFill="1" applyBorder="1" applyAlignment="1">
      <alignment horizontal="left" vertical="center"/>
    </xf>
    <xf numFmtId="168" fontId="0" fillId="0" borderId="0" xfId="0" applyNumberFormat="1"/>
    <xf numFmtId="0" fontId="25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</cellXfs>
  <cellStyles count="3">
    <cellStyle name="Comma 2" xfId="1" xr:uid="{00000000-0005-0000-0000-000000000000}"/>
    <cellStyle name="Normal" xfId="0" builtinId="0"/>
    <cellStyle name="Normal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1"/>
  <sheetViews>
    <sheetView tabSelected="1" workbookViewId="0">
      <selection activeCell="C4" sqref="C4:F4"/>
    </sheetView>
  </sheetViews>
  <sheetFormatPr defaultRowHeight="12.75" x14ac:dyDescent="0.2"/>
  <cols>
    <col min="1" max="1" width="6.85546875" customWidth="1"/>
    <col min="2" max="2" width="38" customWidth="1"/>
    <col min="3" max="3" width="9.7109375" customWidth="1"/>
    <col min="4" max="4" width="16.42578125" customWidth="1"/>
    <col min="5" max="5" width="14.28515625" customWidth="1"/>
    <col min="6" max="6" width="15.42578125" customWidth="1"/>
    <col min="9" max="9" width="12.5703125" bestFit="1" customWidth="1"/>
    <col min="12" max="12" width="17" customWidth="1"/>
  </cols>
  <sheetData>
    <row r="1" spans="1:9" x14ac:dyDescent="0.2">
      <c r="A1" s="1"/>
      <c r="B1" s="1"/>
      <c r="C1" s="99"/>
      <c r="D1" s="99"/>
      <c r="E1" s="99"/>
      <c r="F1" s="99"/>
    </row>
    <row r="2" spans="1:9" x14ac:dyDescent="0.2">
      <c r="A2" s="1"/>
      <c r="B2" s="1"/>
      <c r="C2" s="102" t="s">
        <v>297</v>
      </c>
      <c r="D2" s="102"/>
      <c r="E2" s="102"/>
      <c r="F2" s="102"/>
    </row>
    <row r="3" spans="1:9" x14ac:dyDescent="0.2">
      <c r="A3" s="1"/>
      <c r="B3" s="1"/>
      <c r="C3" s="102" t="s">
        <v>298</v>
      </c>
      <c r="D3" s="102"/>
      <c r="E3" s="102"/>
      <c r="F3" s="102"/>
    </row>
    <row r="4" spans="1:9" x14ac:dyDescent="0.2">
      <c r="A4" s="1"/>
      <c r="B4" s="1"/>
      <c r="C4" s="102" t="s">
        <v>299</v>
      </c>
      <c r="D4" s="102"/>
      <c r="E4" s="102"/>
      <c r="F4" s="102"/>
    </row>
    <row r="5" spans="1:9" x14ac:dyDescent="0.2">
      <c r="A5" s="1"/>
      <c r="B5" s="1"/>
      <c r="C5" s="102" t="s">
        <v>301</v>
      </c>
      <c r="D5" s="102"/>
      <c r="E5" s="102"/>
      <c r="F5" s="102"/>
    </row>
    <row r="6" spans="1:9" x14ac:dyDescent="0.2">
      <c r="A6" s="1"/>
      <c r="B6" s="1"/>
      <c r="C6" s="103" t="s">
        <v>309</v>
      </c>
      <c r="D6" s="103"/>
      <c r="E6" s="103"/>
      <c r="F6" s="103"/>
    </row>
    <row r="7" spans="1:9" ht="18" x14ac:dyDescent="0.2">
      <c r="A7" s="108" t="s">
        <v>198</v>
      </c>
      <c r="B7" s="108"/>
      <c r="C7" s="108"/>
      <c r="D7" s="108"/>
      <c r="E7" s="108"/>
      <c r="F7" s="108"/>
    </row>
    <row r="8" spans="1:9" ht="36" customHeight="1" x14ac:dyDescent="0.2">
      <c r="A8" s="109" t="s">
        <v>300</v>
      </c>
      <c r="B8" s="109"/>
      <c r="C8" s="109"/>
      <c r="D8" s="109"/>
      <c r="E8" s="109"/>
      <c r="F8" s="109"/>
    </row>
    <row r="9" spans="1:9" ht="13.5" thickBot="1" x14ac:dyDescent="0.25">
      <c r="A9" s="1"/>
      <c r="B9" s="1"/>
      <c r="C9" s="2"/>
      <c r="D9" s="19"/>
      <c r="E9" s="110" t="s">
        <v>197</v>
      </c>
      <c r="F9" s="110"/>
    </row>
    <row r="10" spans="1:9" ht="85.5" customHeight="1" thickBot="1" x14ac:dyDescent="0.25">
      <c r="A10" s="104" t="s">
        <v>199</v>
      </c>
      <c r="B10" s="3" t="s">
        <v>122</v>
      </c>
      <c r="C10" s="4"/>
      <c r="D10" s="112" t="s">
        <v>200</v>
      </c>
      <c r="E10" s="105" t="s">
        <v>165</v>
      </c>
      <c r="F10" s="106"/>
    </row>
    <row r="11" spans="1:9" ht="26.25" thickBot="1" x14ac:dyDescent="0.25">
      <c r="A11" s="111"/>
      <c r="B11" s="5" t="s">
        <v>123</v>
      </c>
      <c r="C11" s="6" t="s">
        <v>124</v>
      </c>
      <c r="D11" s="113"/>
      <c r="E11" s="20" t="s">
        <v>195</v>
      </c>
      <c r="F11" s="20" t="s">
        <v>196</v>
      </c>
    </row>
    <row r="12" spans="1:9" ht="13.5" thickBot="1" x14ac:dyDescent="0.25">
      <c r="A12" s="7">
        <v>1</v>
      </c>
      <c r="B12" s="7">
        <v>2</v>
      </c>
      <c r="C12" s="7" t="s">
        <v>125</v>
      </c>
      <c r="D12" s="21">
        <v>4</v>
      </c>
      <c r="E12" s="21">
        <v>5</v>
      </c>
      <c r="F12" s="21">
        <v>6</v>
      </c>
    </row>
    <row r="13" spans="1:9" ht="42.75" customHeight="1" thickBot="1" x14ac:dyDescent="0.25">
      <c r="A13" s="12">
        <v>4000</v>
      </c>
      <c r="B13" s="8" t="s">
        <v>247</v>
      </c>
      <c r="C13" s="9"/>
      <c r="D13" s="75">
        <f>E13+F13</f>
        <v>14359128.544200001</v>
      </c>
      <c r="E13" s="98">
        <f>E15+E173-E176</f>
        <v>5574760.3140000012</v>
      </c>
      <c r="F13" s="100">
        <f>F15+F177</f>
        <v>8784368.2302000001</v>
      </c>
    </row>
    <row r="14" spans="1:9" ht="19.5" customHeight="1" thickBot="1" x14ac:dyDescent="0.25">
      <c r="A14" s="27"/>
      <c r="B14" s="10" t="s">
        <v>167</v>
      </c>
      <c r="C14" s="31"/>
      <c r="D14" s="22"/>
      <c r="E14" s="22"/>
      <c r="F14" s="22"/>
      <c r="I14" s="71"/>
    </row>
    <row r="15" spans="1:9" ht="63" customHeight="1" thickBot="1" x14ac:dyDescent="0.25">
      <c r="A15" s="27">
        <v>4050</v>
      </c>
      <c r="B15" s="11" t="s">
        <v>248</v>
      </c>
      <c r="C15" s="48" t="s">
        <v>96</v>
      </c>
      <c r="D15" s="65">
        <f>E15+F15</f>
        <v>5568320.7260000007</v>
      </c>
      <c r="E15" s="65">
        <f>E17+E30+E73+E88+E98+E132+E148</f>
        <v>5568320.7260000007</v>
      </c>
      <c r="F15" s="64">
        <v>0</v>
      </c>
      <c r="I15" s="71"/>
    </row>
    <row r="16" spans="1:9" ht="18.75" customHeight="1" thickBot="1" x14ac:dyDescent="0.25">
      <c r="A16" s="30"/>
      <c r="B16" s="10" t="s">
        <v>167</v>
      </c>
      <c r="C16" s="31"/>
      <c r="D16" s="22"/>
      <c r="E16" s="22"/>
      <c r="F16" s="22"/>
    </row>
    <row r="17" spans="1:12" ht="42.75" customHeight="1" thickBot="1" x14ac:dyDescent="0.25">
      <c r="A17" s="27">
        <v>4100</v>
      </c>
      <c r="B17" s="13" t="s">
        <v>249</v>
      </c>
      <c r="C17" s="25" t="s">
        <v>96</v>
      </c>
      <c r="D17" s="80">
        <f>E17</f>
        <v>1223077.5019999999</v>
      </c>
      <c r="E17" s="80">
        <f>E19+E24+E27</f>
        <v>1223077.5019999999</v>
      </c>
      <c r="F17" s="81" t="s">
        <v>96</v>
      </c>
    </row>
    <row r="18" spans="1:12" ht="16.5" customHeight="1" thickBot="1" x14ac:dyDescent="0.25">
      <c r="A18" s="30"/>
      <c r="B18" s="10" t="s">
        <v>167</v>
      </c>
      <c r="C18" s="31"/>
      <c r="D18" s="22"/>
      <c r="E18" s="22"/>
      <c r="F18" s="22"/>
    </row>
    <row r="19" spans="1:12" ht="42.75" customHeight="1" thickBot="1" x14ac:dyDescent="0.25">
      <c r="A19" s="27">
        <v>4110</v>
      </c>
      <c r="B19" s="26" t="s">
        <v>250</v>
      </c>
      <c r="C19" s="25" t="s">
        <v>96</v>
      </c>
      <c r="D19" s="77">
        <f>D21+D22+D23</f>
        <v>1223077.5019999999</v>
      </c>
      <c r="E19" s="77">
        <f>E21+E22+E23</f>
        <v>1223077.5019999999</v>
      </c>
      <c r="F19" s="78" t="s">
        <v>97</v>
      </c>
    </row>
    <row r="20" spans="1:12" ht="19.5" customHeight="1" thickBot="1" x14ac:dyDescent="0.25">
      <c r="A20" s="27"/>
      <c r="B20" s="10" t="s">
        <v>166</v>
      </c>
      <c r="C20" s="25"/>
      <c r="D20" s="22"/>
      <c r="E20" s="22"/>
      <c r="F20" s="23"/>
    </row>
    <row r="21" spans="1:12" ht="31.5" customHeight="1" thickBot="1" x14ac:dyDescent="0.25">
      <c r="A21" s="27">
        <v>4111</v>
      </c>
      <c r="B21" s="14" t="s">
        <v>126</v>
      </c>
      <c r="C21" s="28" t="s">
        <v>234</v>
      </c>
      <c r="D21" s="66">
        <f>E21</f>
        <v>971718.00199999998</v>
      </c>
      <c r="E21" s="66">
        <v>971718.00199999998</v>
      </c>
      <c r="F21" s="23" t="s">
        <v>97</v>
      </c>
      <c r="L21" s="71"/>
    </row>
    <row r="22" spans="1:12" ht="31.5" customHeight="1" thickBot="1" x14ac:dyDescent="0.25">
      <c r="A22" s="27">
        <v>4112</v>
      </c>
      <c r="B22" s="14" t="s">
        <v>127</v>
      </c>
      <c r="C22" s="29" t="s">
        <v>235</v>
      </c>
      <c r="D22" s="63">
        <f>E22</f>
        <v>251359.5</v>
      </c>
      <c r="E22" s="67">
        <v>251359.5</v>
      </c>
      <c r="F22" s="23" t="s">
        <v>97</v>
      </c>
    </row>
    <row r="23" spans="1:12" ht="22.5" customHeight="1" thickBot="1" x14ac:dyDescent="0.25">
      <c r="A23" s="27">
        <v>4114</v>
      </c>
      <c r="B23" s="14" t="s">
        <v>128</v>
      </c>
      <c r="C23" s="29" t="s">
        <v>233</v>
      </c>
      <c r="D23" s="67">
        <f>E23</f>
        <v>0</v>
      </c>
      <c r="E23" s="67">
        <v>0</v>
      </c>
      <c r="F23" s="23" t="s">
        <v>97</v>
      </c>
    </row>
    <row r="24" spans="1:12" ht="24" customHeight="1" thickBot="1" x14ac:dyDescent="0.25">
      <c r="A24" s="27">
        <v>4120</v>
      </c>
      <c r="B24" s="18" t="s">
        <v>251</v>
      </c>
      <c r="C24" s="25" t="s">
        <v>96</v>
      </c>
      <c r="D24" s="67">
        <f>D26</f>
        <v>0</v>
      </c>
      <c r="E24" s="67">
        <f>E26</f>
        <v>0</v>
      </c>
      <c r="F24" s="23" t="s">
        <v>97</v>
      </c>
    </row>
    <row r="25" spans="1:12" ht="19.5" customHeight="1" thickBot="1" x14ac:dyDescent="0.25">
      <c r="A25" s="27"/>
      <c r="B25" s="10" t="s">
        <v>166</v>
      </c>
      <c r="C25" s="25"/>
      <c r="D25" s="67"/>
      <c r="E25" s="67"/>
      <c r="F25" s="23"/>
    </row>
    <row r="26" spans="1:12" ht="29.25" customHeight="1" thickBot="1" x14ac:dyDescent="0.25">
      <c r="A26" s="27">
        <v>4121</v>
      </c>
      <c r="B26" s="14" t="s">
        <v>129</v>
      </c>
      <c r="C26" s="29" t="s">
        <v>236</v>
      </c>
      <c r="D26" s="67">
        <v>0</v>
      </c>
      <c r="E26" s="67">
        <v>0</v>
      </c>
      <c r="F26" s="23" t="s">
        <v>97</v>
      </c>
    </row>
    <row r="27" spans="1:12" ht="31.5" customHeight="1" thickBot="1" x14ac:dyDescent="0.25">
      <c r="A27" s="27">
        <v>4130</v>
      </c>
      <c r="B27" s="18" t="s">
        <v>252</v>
      </c>
      <c r="C27" s="25" t="s">
        <v>96</v>
      </c>
      <c r="D27" s="63">
        <f>D29</f>
        <v>0</v>
      </c>
      <c r="E27" s="63">
        <f>E29</f>
        <v>0</v>
      </c>
      <c r="F27" s="23"/>
    </row>
    <row r="28" spans="1:12" ht="20.25" customHeight="1" thickBot="1" x14ac:dyDescent="0.25">
      <c r="A28" s="27"/>
      <c r="B28" s="10" t="s">
        <v>166</v>
      </c>
      <c r="C28" s="25"/>
      <c r="D28" s="63"/>
      <c r="E28" s="63"/>
      <c r="F28" s="23"/>
    </row>
    <row r="29" spans="1:12" ht="23.25" customHeight="1" thickBot="1" x14ac:dyDescent="0.25">
      <c r="A29" s="27">
        <v>4131</v>
      </c>
      <c r="B29" s="18" t="s">
        <v>237</v>
      </c>
      <c r="C29" s="28" t="s">
        <v>238</v>
      </c>
      <c r="D29" s="67">
        <v>0</v>
      </c>
      <c r="E29" s="67">
        <v>0</v>
      </c>
      <c r="F29" s="23"/>
    </row>
    <row r="30" spans="1:12" ht="42.75" customHeight="1" thickBot="1" x14ac:dyDescent="0.25">
      <c r="A30" s="27">
        <v>4200</v>
      </c>
      <c r="B30" s="14" t="s">
        <v>253</v>
      </c>
      <c r="C30" s="25" t="s">
        <v>96</v>
      </c>
      <c r="D30" s="73">
        <f>E30</f>
        <v>1068662.6430000002</v>
      </c>
      <c r="E30" s="73">
        <f>E32+E41+E46+E56+E59+E63</f>
        <v>1068662.6430000002</v>
      </c>
      <c r="F30" s="82" t="s">
        <v>97</v>
      </c>
    </row>
    <row r="31" spans="1:12" ht="16.5" customHeight="1" thickBot="1" x14ac:dyDescent="0.25">
      <c r="A31" s="30"/>
      <c r="B31" s="10" t="s">
        <v>167</v>
      </c>
      <c r="C31" s="31"/>
      <c r="D31" s="63"/>
      <c r="E31" s="63"/>
      <c r="F31" s="22"/>
    </row>
    <row r="32" spans="1:12" ht="42.75" customHeight="1" thickBot="1" x14ac:dyDescent="0.25">
      <c r="A32" s="27">
        <v>4210</v>
      </c>
      <c r="B32" s="18" t="s">
        <v>254</v>
      </c>
      <c r="C32" s="25" t="s">
        <v>96</v>
      </c>
      <c r="D32" s="77">
        <f>E32</f>
        <v>351442.56800000003</v>
      </c>
      <c r="E32" s="77">
        <f>E34+E35+E36+E37+E38+E39+E40</f>
        <v>351442.56800000003</v>
      </c>
      <c r="F32" s="69" t="s">
        <v>97</v>
      </c>
    </row>
    <row r="33" spans="1:6" ht="20.25" customHeight="1" thickBot="1" x14ac:dyDescent="0.25">
      <c r="A33" s="27"/>
      <c r="B33" s="10" t="s">
        <v>166</v>
      </c>
      <c r="C33" s="25"/>
      <c r="D33" s="63"/>
      <c r="E33" s="63"/>
      <c r="F33" s="23"/>
    </row>
    <row r="34" spans="1:6" ht="25.5" customHeight="1" thickBot="1" x14ac:dyDescent="0.25">
      <c r="A34" s="27">
        <v>4211</v>
      </c>
      <c r="B34" s="14" t="s">
        <v>239</v>
      </c>
      <c r="C34" s="29" t="s">
        <v>240</v>
      </c>
      <c r="D34" s="63">
        <f>E34</f>
        <v>1000</v>
      </c>
      <c r="E34" s="63">
        <v>1000</v>
      </c>
      <c r="F34" s="23" t="s">
        <v>97</v>
      </c>
    </row>
    <row r="35" spans="1:6" ht="19.5" customHeight="1" thickBot="1" x14ac:dyDescent="0.25">
      <c r="A35" s="27">
        <v>4212</v>
      </c>
      <c r="B35" s="18" t="s">
        <v>255</v>
      </c>
      <c r="C35" s="29" t="s">
        <v>241</v>
      </c>
      <c r="D35" s="66">
        <f t="shared" ref="D35:D40" si="0">E35</f>
        <v>183550.74600000001</v>
      </c>
      <c r="E35" s="66">
        <v>183550.74600000001</v>
      </c>
      <c r="F35" s="23" t="s">
        <v>97</v>
      </c>
    </row>
    <row r="36" spans="1:6" ht="17.25" customHeight="1" thickBot="1" x14ac:dyDescent="0.25">
      <c r="A36" s="27">
        <v>4213</v>
      </c>
      <c r="B36" s="14" t="s">
        <v>130</v>
      </c>
      <c r="C36" s="29" t="s">
        <v>242</v>
      </c>
      <c r="D36" s="63">
        <f t="shared" si="0"/>
        <v>27913.5</v>
      </c>
      <c r="E36" s="63">
        <v>27913.5</v>
      </c>
      <c r="F36" s="23" t="s">
        <v>97</v>
      </c>
    </row>
    <row r="37" spans="1:6" ht="15.75" customHeight="1" thickBot="1" x14ac:dyDescent="0.25">
      <c r="A37" s="27">
        <v>4214</v>
      </c>
      <c r="B37" s="14" t="s">
        <v>131</v>
      </c>
      <c r="C37" s="29" t="s">
        <v>243</v>
      </c>
      <c r="D37" s="63">
        <f t="shared" si="0"/>
        <v>10978.322</v>
      </c>
      <c r="E37" s="63">
        <v>10978.322</v>
      </c>
      <c r="F37" s="23" t="s">
        <v>97</v>
      </c>
    </row>
    <row r="38" spans="1:6" ht="17.25" customHeight="1" thickBot="1" x14ac:dyDescent="0.25">
      <c r="A38" s="27">
        <v>4215</v>
      </c>
      <c r="B38" s="14" t="s">
        <v>132</v>
      </c>
      <c r="C38" s="29" t="s">
        <v>244</v>
      </c>
      <c r="D38" s="63">
        <f t="shared" si="0"/>
        <v>3000</v>
      </c>
      <c r="E38" s="63">
        <v>3000</v>
      </c>
      <c r="F38" s="23" t="s">
        <v>97</v>
      </c>
    </row>
    <row r="39" spans="1:6" ht="25.5" customHeight="1" thickBot="1" x14ac:dyDescent="0.25">
      <c r="A39" s="27">
        <v>4216</v>
      </c>
      <c r="B39" s="14" t="s">
        <v>133</v>
      </c>
      <c r="C39" s="29" t="s">
        <v>245</v>
      </c>
      <c r="D39" s="63">
        <f t="shared" si="0"/>
        <v>125000</v>
      </c>
      <c r="E39" s="63">
        <v>125000</v>
      </c>
      <c r="F39" s="23" t="s">
        <v>97</v>
      </c>
    </row>
    <row r="40" spans="1:6" ht="18.75" customHeight="1" thickBot="1" x14ac:dyDescent="0.25">
      <c r="A40" s="27">
        <v>4217</v>
      </c>
      <c r="B40" s="14" t="s">
        <v>134</v>
      </c>
      <c r="C40" s="29" t="s">
        <v>246</v>
      </c>
      <c r="D40" s="63">
        <f t="shared" si="0"/>
        <v>0</v>
      </c>
      <c r="E40" s="67">
        <v>0</v>
      </c>
      <c r="F40" s="23" t="s">
        <v>97</v>
      </c>
    </row>
    <row r="41" spans="1:6" ht="42.75" customHeight="1" thickBot="1" x14ac:dyDescent="0.25">
      <c r="A41" s="27">
        <v>4220</v>
      </c>
      <c r="B41" s="18" t="s">
        <v>256</v>
      </c>
      <c r="C41" s="25" t="s">
        <v>96</v>
      </c>
      <c r="D41" s="69">
        <f>E41</f>
        <v>7000</v>
      </c>
      <c r="E41" s="69">
        <f>E43+E44+E45</f>
        <v>7000</v>
      </c>
      <c r="F41" s="78" t="s">
        <v>97</v>
      </c>
    </row>
    <row r="42" spans="1:6" ht="16.5" customHeight="1" thickBot="1" x14ac:dyDescent="0.25">
      <c r="A42" s="27"/>
      <c r="B42" s="10" t="s">
        <v>166</v>
      </c>
      <c r="C42" s="25"/>
      <c r="D42" s="63"/>
      <c r="E42" s="63"/>
      <c r="F42" s="23"/>
    </row>
    <row r="43" spans="1:6" ht="21.75" customHeight="1" thickBot="1" x14ac:dyDescent="0.25">
      <c r="A43" s="27">
        <v>4221</v>
      </c>
      <c r="B43" s="14" t="s">
        <v>135</v>
      </c>
      <c r="C43" s="49">
        <v>4221</v>
      </c>
      <c r="D43" s="67">
        <v>1000</v>
      </c>
      <c r="E43" s="67">
        <v>1000</v>
      </c>
      <c r="F43" s="23" t="s">
        <v>97</v>
      </c>
    </row>
    <row r="44" spans="1:6" ht="29.25" customHeight="1" thickBot="1" x14ac:dyDescent="0.25">
      <c r="A44" s="27">
        <v>4222</v>
      </c>
      <c r="B44" s="14" t="s">
        <v>136</v>
      </c>
      <c r="C44" s="29" t="s">
        <v>60</v>
      </c>
      <c r="D44" s="67">
        <f>E44</f>
        <v>6000</v>
      </c>
      <c r="E44" s="67">
        <v>6000</v>
      </c>
      <c r="F44" s="23" t="s">
        <v>97</v>
      </c>
    </row>
    <row r="45" spans="1:6" ht="19.5" customHeight="1" thickBot="1" x14ac:dyDescent="0.25">
      <c r="A45" s="27">
        <v>4223</v>
      </c>
      <c r="B45" s="14" t="s">
        <v>137</v>
      </c>
      <c r="C45" s="29" t="s">
        <v>61</v>
      </c>
      <c r="D45" s="67">
        <v>0</v>
      </c>
      <c r="E45" s="67">
        <v>0</v>
      </c>
      <c r="F45" s="23" t="s">
        <v>97</v>
      </c>
    </row>
    <row r="46" spans="1:6" ht="55.5" customHeight="1" thickBot="1" x14ac:dyDescent="0.25">
      <c r="A46" s="27">
        <v>4230</v>
      </c>
      <c r="B46" s="18" t="s">
        <v>257</v>
      </c>
      <c r="C46" s="25" t="s">
        <v>96</v>
      </c>
      <c r="D46" s="77">
        <f>E46</f>
        <v>365757.663</v>
      </c>
      <c r="E46" s="77">
        <f>E48+E49+E50+E51+E52+E53+E54+E55</f>
        <v>365757.663</v>
      </c>
      <c r="F46" s="78" t="s">
        <v>97</v>
      </c>
    </row>
    <row r="47" spans="1:6" ht="17.25" customHeight="1" thickBot="1" x14ac:dyDescent="0.25">
      <c r="A47" s="27"/>
      <c r="B47" s="10" t="s">
        <v>166</v>
      </c>
      <c r="C47" s="25"/>
      <c r="D47" s="63"/>
      <c r="E47" s="63"/>
      <c r="F47" s="23"/>
    </row>
    <row r="48" spans="1:6" ht="27.75" customHeight="1" thickBot="1" x14ac:dyDescent="0.25">
      <c r="A48" s="27">
        <v>4231</v>
      </c>
      <c r="B48" s="14" t="s">
        <v>138</v>
      </c>
      <c r="C48" s="29" t="s">
        <v>62</v>
      </c>
      <c r="D48" s="63">
        <f>E48</f>
        <v>0</v>
      </c>
      <c r="E48" s="63">
        <v>0</v>
      </c>
      <c r="F48" s="23" t="s">
        <v>97</v>
      </c>
    </row>
    <row r="49" spans="1:6" ht="21" customHeight="1" thickBot="1" x14ac:dyDescent="0.25">
      <c r="A49" s="27">
        <v>4232</v>
      </c>
      <c r="B49" s="14" t="s">
        <v>139</v>
      </c>
      <c r="C49" s="29" t="s">
        <v>63</v>
      </c>
      <c r="D49" s="63">
        <f t="shared" ref="D49:D55" si="1">E49</f>
        <v>25015</v>
      </c>
      <c r="E49" s="63">
        <v>25015</v>
      </c>
      <c r="F49" s="23" t="s">
        <v>97</v>
      </c>
    </row>
    <row r="50" spans="1:6" ht="29.25" customHeight="1" thickBot="1" x14ac:dyDescent="0.25">
      <c r="A50" s="27">
        <v>4233</v>
      </c>
      <c r="B50" s="14" t="s">
        <v>140</v>
      </c>
      <c r="C50" s="29" t="s">
        <v>64</v>
      </c>
      <c r="D50" s="63">
        <f t="shared" si="1"/>
        <v>500</v>
      </c>
      <c r="E50" s="63">
        <v>500</v>
      </c>
      <c r="F50" s="23" t="s">
        <v>97</v>
      </c>
    </row>
    <row r="51" spans="1:6" ht="27.75" customHeight="1" thickBot="1" x14ac:dyDescent="0.25">
      <c r="A51" s="27">
        <v>4234</v>
      </c>
      <c r="B51" s="14" t="s">
        <v>141</v>
      </c>
      <c r="C51" s="29" t="s">
        <v>65</v>
      </c>
      <c r="D51" s="63">
        <f t="shared" si="1"/>
        <v>5102.6000000000004</v>
      </c>
      <c r="E51" s="63">
        <v>5102.6000000000004</v>
      </c>
      <c r="F51" s="23" t="s">
        <v>97</v>
      </c>
    </row>
    <row r="52" spans="1:6" ht="27.75" customHeight="1" thickBot="1" x14ac:dyDescent="0.25">
      <c r="A52" s="27">
        <v>4235</v>
      </c>
      <c r="B52" s="50" t="s">
        <v>142</v>
      </c>
      <c r="C52" s="51">
        <v>4235</v>
      </c>
      <c r="D52" s="66">
        <f t="shared" si="1"/>
        <v>4843.1229999999996</v>
      </c>
      <c r="E52" s="66">
        <v>4843.1229999999996</v>
      </c>
      <c r="F52" s="23" t="s">
        <v>97</v>
      </c>
    </row>
    <row r="53" spans="1:6" ht="27.75" customHeight="1" thickBot="1" x14ac:dyDescent="0.25">
      <c r="A53" s="27">
        <v>4236</v>
      </c>
      <c r="B53" s="14" t="s">
        <v>143</v>
      </c>
      <c r="C53" s="29" t="s">
        <v>66</v>
      </c>
      <c r="D53" s="63">
        <f t="shared" si="1"/>
        <v>0</v>
      </c>
      <c r="E53" s="63">
        <v>0</v>
      </c>
      <c r="F53" s="23" t="s">
        <v>97</v>
      </c>
    </row>
    <row r="54" spans="1:6" ht="27.75" customHeight="1" thickBot="1" x14ac:dyDescent="0.25">
      <c r="A54" s="27">
        <v>4237</v>
      </c>
      <c r="B54" s="14" t="s">
        <v>144</v>
      </c>
      <c r="C54" s="29" t="s">
        <v>67</v>
      </c>
      <c r="D54" s="63">
        <f t="shared" si="1"/>
        <v>9000</v>
      </c>
      <c r="E54" s="63">
        <v>9000</v>
      </c>
      <c r="F54" s="23" t="s">
        <v>97</v>
      </c>
    </row>
    <row r="55" spans="1:6" ht="27.75" customHeight="1" thickBot="1" x14ac:dyDescent="0.25">
      <c r="A55" s="27">
        <v>4238</v>
      </c>
      <c r="B55" s="14" t="s">
        <v>145</v>
      </c>
      <c r="C55" s="29" t="s">
        <v>68</v>
      </c>
      <c r="D55" s="63">
        <f t="shared" si="1"/>
        <v>321296.94</v>
      </c>
      <c r="E55" s="63">
        <v>321296.94</v>
      </c>
      <c r="F55" s="23" t="s">
        <v>97</v>
      </c>
    </row>
    <row r="56" spans="1:6" ht="42.75" customHeight="1" thickBot="1" x14ac:dyDescent="0.25">
      <c r="A56" s="27">
        <v>4240</v>
      </c>
      <c r="B56" s="18" t="s">
        <v>258</v>
      </c>
      <c r="C56" s="25" t="s">
        <v>96</v>
      </c>
      <c r="D56" s="69">
        <f>E56</f>
        <v>57000</v>
      </c>
      <c r="E56" s="69">
        <f>E58</f>
        <v>57000</v>
      </c>
      <c r="F56" s="78" t="s">
        <v>97</v>
      </c>
    </row>
    <row r="57" spans="1:6" ht="18.75" customHeight="1" thickBot="1" x14ac:dyDescent="0.25">
      <c r="A57" s="27"/>
      <c r="B57" s="10" t="s">
        <v>166</v>
      </c>
      <c r="C57" s="25"/>
      <c r="D57" s="67"/>
      <c r="E57" s="67"/>
      <c r="F57" s="23"/>
    </row>
    <row r="58" spans="1:6" ht="18.75" customHeight="1" thickBot="1" x14ac:dyDescent="0.25">
      <c r="A58" s="27">
        <v>4241</v>
      </c>
      <c r="B58" s="14" t="s">
        <v>146</v>
      </c>
      <c r="C58" s="29" t="s">
        <v>69</v>
      </c>
      <c r="D58" s="67">
        <f>E58</f>
        <v>57000</v>
      </c>
      <c r="E58" s="67">
        <v>57000</v>
      </c>
      <c r="F58" s="23" t="s">
        <v>97</v>
      </c>
    </row>
    <row r="59" spans="1:6" ht="42.75" customHeight="1" thickBot="1" x14ac:dyDescent="0.25">
      <c r="A59" s="27">
        <v>4250</v>
      </c>
      <c r="B59" s="18" t="s">
        <v>259</v>
      </c>
      <c r="C59" s="25" t="s">
        <v>96</v>
      </c>
      <c r="D59" s="77">
        <f>E59</f>
        <v>183962.41200000001</v>
      </c>
      <c r="E59" s="77">
        <f>E61+E62</f>
        <v>183962.41200000001</v>
      </c>
      <c r="F59" s="78" t="s">
        <v>97</v>
      </c>
    </row>
    <row r="60" spans="1:6" ht="19.5" customHeight="1" thickBot="1" x14ac:dyDescent="0.25">
      <c r="A60" s="27"/>
      <c r="B60" s="10" t="s">
        <v>166</v>
      </c>
      <c r="C60" s="25"/>
      <c r="D60" s="63"/>
      <c r="E60" s="63"/>
      <c r="F60" s="23"/>
    </row>
    <row r="61" spans="1:6" ht="31.5" customHeight="1" thickBot="1" x14ac:dyDescent="0.25">
      <c r="A61" s="27">
        <v>4251</v>
      </c>
      <c r="B61" s="14" t="s">
        <v>147</v>
      </c>
      <c r="C61" s="29" t="s">
        <v>70</v>
      </c>
      <c r="D61" s="66">
        <f>E61</f>
        <v>175962.41200000001</v>
      </c>
      <c r="E61" s="66">
        <v>175962.41200000001</v>
      </c>
      <c r="F61" s="23" t="s">
        <v>97</v>
      </c>
    </row>
    <row r="62" spans="1:6" ht="33.75" customHeight="1" thickBot="1" x14ac:dyDescent="0.25">
      <c r="A62" s="27">
        <v>4252</v>
      </c>
      <c r="B62" s="14" t="s">
        <v>148</v>
      </c>
      <c r="C62" s="29" t="s">
        <v>71</v>
      </c>
      <c r="D62" s="63">
        <f>E62</f>
        <v>8000</v>
      </c>
      <c r="E62" s="63">
        <v>8000</v>
      </c>
      <c r="F62" s="23" t="s">
        <v>97</v>
      </c>
    </row>
    <row r="63" spans="1:6" ht="42.75" customHeight="1" thickBot="1" x14ac:dyDescent="0.25">
      <c r="A63" s="27">
        <v>4260</v>
      </c>
      <c r="B63" s="18" t="s">
        <v>260</v>
      </c>
      <c r="C63" s="25" t="s">
        <v>96</v>
      </c>
      <c r="D63" s="69">
        <f>E63</f>
        <v>103500</v>
      </c>
      <c r="E63" s="69">
        <f>E65+E66+E67+E68+E69+E70+E71+E72</f>
        <v>103500</v>
      </c>
      <c r="F63" s="78" t="s">
        <v>97</v>
      </c>
    </row>
    <row r="64" spans="1:6" ht="15.75" customHeight="1" thickBot="1" x14ac:dyDescent="0.25">
      <c r="A64" s="27"/>
      <c r="B64" s="10" t="s">
        <v>166</v>
      </c>
      <c r="C64" s="25"/>
      <c r="D64" s="63"/>
      <c r="E64" s="63"/>
      <c r="F64" s="23"/>
    </row>
    <row r="65" spans="1:6" ht="26.25" customHeight="1" thickBot="1" x14ac:dyDescent="0.25">
      <c r="A65" s="27">
        <v>4261</v>
      </c>
      <c r="B65" s="14" t="s">
        <v>149</v>
      </c>
      <c r="C65" s="29" t="s">
        <v>72</v>
      </c>
      <c r="D65" s="67">
        <f>E65</f>
        <v>10000</v>
      </c>
      <c r="E65" s="67">
        <v>10000</v>
      </c>
      <c r="F65" s="23" t="s">
        <v>97</v>
      </c>
    </row>
    <row r="66" spans="1:6" ht="24.75" customHeight="1" thickBot="1" x14ac:dyDescent="0.25">
      <c r="A66" s="27">
        <v>4262</v>
      </c>
      <c r="B66" s="14" t="s">
        <v>150</v>
      </c>
      <c r="C66" s="29" t="s">
        <v>73</v>
      </c>
      <c r="D66" s="67">
        <f t="shared" ref="D66:D72" si="2">E66</f>
        <v>0</v>
      </c>
      <c r="E66" s="67">
        <v>0</v>
      </c>
      <c r="F66" s="23" t="s">
        <v>97</v>
      </c>
    </row>
    <row r="67" spans="1:6" ht="35.25" customHeight="1" thickBot="1" x14ac:dyDescent="0.25">
      <c r="A67" s="27">
        <v>4263</v>
      </c>
      <c r="B67" s="14" t="s">
        <v>0</v>
      </c>
      <c r="C67" s="29" t="s">
        <v>74</v>
      </c>
      <c r="D67" s="67">
        <f t="shared" si="2"/>
        <v>0</v>
      </c>
      <c r="E67" s="67">
        <v>0</v>
      </c>
      <c r="F67" s="23" t="s">
        <v>97</v>
      </c>
    </row>
    <row r="68" spans="1:6" ht="25.5" customHeight="1" thickBot="1" x14ac:dyDescent="0.25">
      <c r="A68" s="27">
        <v>4264</v>
      </c>
      <c r="B68" s="16" t="s">
        <v>151</v>
      </c>
      <c r="C68" s="29" t="s">
        <v>75</v>
      </c>
      <c r="D68" s="67">
        <f t="shared" si="2"/>
        <v>12000</v>
      </c>
      <c r="E68" s="67">
        <v>12000</v>
      </c>
      <c r="F68" s="23" t="s">
        <v>97</v>
      </c>
    </row>
    <row r="69" spans="1:6" ht="27.75" customHeight="1" thickBot="1" x14ac:dyDescent="0.25">
      <c r="A69" s="27">
        <v>4265</v>
      </c>
      <c r="B69" s="52" t="s">
        <v>152</v>
      </c>
      <c r="C69" s="29" t="s">
        <v>76</v>
      </c>
      <c r="D69" s="67">
        <f t="shared" si="2"/>
        <v>0</v>
      </c>
      <c r="E69" s="67">
        <v>0</v>
      </c>
      <c r="F69" s="23" t="s">
        <v>97</v>
      </c>
    </row>
    <row r="70" spans="1:6" ht="27.75" customHeight="1" thickBot="1" x14ac:dyDescent="0.25">
      <c r="A70" s="27">
        <v>4266</v>
      </c>
      <c r="B70" s="16" t="s">
        <v>153</v>
      </c>
      <c r="C70" s="29" t="s">
        <v>77</v>
      </c>
      <c r="D70" s="67">
        <f t="shared" si="2"/>
        <v>0</v>
      </c>
      <c r="E70" s="67">
        <v>0</v>
      </c>
      <c r="F70" s="23" t="s">
        <v>97</v>
      </c>
    </row>
    <row r="71" spans="1:6" ht="27.75" customHeight="1" thickBot="1" x14ac:dyDescent="0.25">
      <c r="A71" s="27">
        <v>4267</v>
      </c>
      <c r="B71" s="16" t="s">
        <v>154</v>
      </c>
      <c r="C71" s="29" t="s">
        <v>78</v>
      </c>
      <c r="D71" s="67">
        <f t="shared" si="2"/>
        <v>11000</v>
      </c>
      <c r="E71" s="67">
        <v>11000</v>
      </c>
      <c r="F71" s="23" t="s">
        <v>97</v>
      </c>
    </row>
    <row r="72" spans="1:6" ht="24" customHeight="1" thickBot="1" x14ac:dyDescent="0.25">
      <c r="A72" s="27">
        <v>4268</v>
      </c>
      <c r="B72" s="16" t="s">
        <v>155</v>
      </c>
      <c r="C72" s="29" t="s">
        <v>79</v>
      </c>
      <c r="D72" s="67">
        <f t="shared" si="2"/>
        <v>70500</v>
      </c>
      <c r="E72" s="67">
        <v>70500</v>
      </c>
      <c r="F72" s="23" t="s">
        <v>97</v>
      </c>
    </row>
    <row r="73" spans="1:6" ht="23.25" customHeight="1" thickBot="1" x14ac:dyDescent="0.25">
      <c r="A73" s="27">
        <v>4300</v>
      </c>
      <c r="B73" s="15" t="s">
        <v>261</v>
      </c>
      <c r="C73" s="25" t="s">
        <v>96</v>
      </c>
      <c r="D73" s="72">
        <f>D75+D79+D83</f>
        <v>0</v>
      </c>
      <c r="E73" s="72">
        <f>E75+E79+E83</f>
        <v>0</v>
      </c>
      <c r="F73" s="82" t="s">
        <v>97</v>
      </c>
    </row>
    <row r="74" spans="1:6" ht="23.25" customHeight="1" thickBot="1" x14ac:dyDescent="0.25">
      <c r="A74" s="30"/>
      <c r="B74" s="10" t="s">
        <v>167</v>
      </c>
      <c r="C74" s="31"/>
      <c r="D74" s="67"/>
      <c r="E74" s="67"/>
      <c r="F74" s="22"/>
    </row>
    <row r="75" spans="1:6" ht="23.25" customHeight="1" thickBot="1" x14ac:dyDescent="0.25">
      <c r="A75" s="27">
        <v>4310</v>
      </c>
      <c r="B75" s="15" t="s">
        <v>262</v>
      </c>
      <c r="C75" s="25" t="s">
        <v>96</v>
      </c>
      <c r="D75" s="84">
        <f>D77+D78</f>
        <v>0</v>
      </c>
      <c r="E75" s="84">
        <f>E77+E78</f>
        <v>0</v>
      </c>
      <c r="F75" s="78"/>
    </row>
    <row r="76" spans="1:6" ht="23.25" customHeight="1" thickBot="1" x14ac:dyDescent="0.25">
      <c r="A76" s="27"/>
      <c r="B76" s="10" t="s">
        <v>166</v>
      </c>
      <c r="C76" s="25"/>
      <c r="D76" s="67"/>
      <c r="E76" s="67"/>
      <c r="F76" s="23"/>
    </row>
    <row r="77" spans="1:6" ht="23.25" customHeight="1" thickBot="1" x14ac:dyDescent="0.25">
      <c r="A77" s="27">
        <v>4311</v>
      </c>
      <c r="B77" s="16" t="s">
        <v>156</v>
      </c>
      <c r="C77" s="29" t="s">
        <v>80</v>
      </c>
      <c r="D77" s="67">
        <v>0</v>
      </c>
      <c r="E77" s="67">
        <v>0</v>
      </c>
      <c r="F77" s="23" t="s">
        <v>97</v>
      </c>
    </row>
    <row r="78" spans="1:6" ht="23.25" customHeight="1" thickBot="1" x14ac:dyDescent="0.25">
      <c r="A78" s="27">
        <v>4312</v>
      </c>
      <c r="B78" s="16" t="s">
        <v>157</v>
      </c>
      <c r="C78" s="29" t="s">
        <v>81</v>
      </c>
      <c r="D78" s="67">
        <v>0</v>
      </c>
      <c r="E78" s="67">
        <v>0</v>
      </c>
      <c r="F78" s="23" t="s">
        <v>97</v>
      </c>
    </row>
    <row r="79" spans="1:6" ht="23.25" customHeight="1" thickBot="1" x14ac:dyDescent="0.25">
      <c r="A79" s="27">
        <v>4320</v>
      </c>
      <c r="B79" s="15" t="s">
        <v>263</v>
      </c>
      <c r="C79" s="25" t="s">
        <v>96</v>
      </c>
      <c r="D79" s="84">
        <f>D81+D82</f>
        <v>0</v>
      </c>
      <c r="E79" s="84">
        <f>E81+E82</f>
        <v>0</v>
      </c>
      <c r="F79" s="78"/>
    </row>
    <row r="80" spans="1:6" ht="23.25" customHeight="1" thickBot="1" x14ac:dyDescent="0.25">
      <c r="A80" s="27"/>
      <c r="B80" s="10" t="s">
        <v>166</v>
      </c>
      <c r="C80" s="25"/>
      <c r="D80" s="67"/>
      <c r="E80" s="67"/>
      <c r="F80" s="23"/>
    </row>
    <row r="81" spans="1:6" ht="31.5" customHeight="1" thickBot="1" x14ac:dyDescent="0.25">
      <c r="A81" s="27">
        <v>4321</v>
      </c>
      <c r="B81" s="16" t="s">
        <v>158</v>
      </c>
      <c r="C81" s="29" t="s">
        <v>82</v>
      </c>
      <c r="D81" s="67">
        <v>0</v>
      </c>
      <c r="E81" s="67">
        <v>0</v>
      </c>
      <c r="F81" s="23" t="s">
        <v>97</v>
      </c>
    </row>
    <row r="82" spans="1:6" ht="28.5" customHeight="1" thickBot="1" x14ac:dyDescent="0.25">
      <c r="A82" s="27">
        <v>4322</v>
      </c>
      <c r="B82" s="16" t="s">
        <v>159</v>
      </c>
      <c r="C82" s="29" t="s">
        <v>83</v>
      </c>
      <c r="D82" s="67">
        <v>0</v>
      </c>
      <c r="E82" s="67">
        <v>0</v>
      </c>
      <c r="F82" s="23" t="s">
        <v>97</v>
      </c>
    </row>
    <row r="83" spans="1:6" ht="33" customHeight="1" thickBot="1" x14ac:dyDescent="0.25">
      <c r="A83" s="27">
        <v>4330</v>
      </c>
      <c r="B83" s="15" t="s">
        <v>264</v>
      </c>
      <c r="C83" s="25" t="s">
        <v>96</v>
      </c>
      <c r="D83" s="84">
        <f>D85+D86+D87</f>
        <v>0</v>
      </c>
      <c r="E83" s="84">
        <f>E85+E86+E87</f>
        <v>0</v>
      </c>
      <c r="F83" s="78" t="s">
        <v>97</v>
      </c>
    </row>
    <row r="84" spans="1:6" ht="20.25" customHeight="1" thickBot="1" x14ac:dyDescent="0.25">
      <c r="A84" s="27"/>
      <c r="B84" s="10" t="s">
        <v>166</v>
      </c>
      <c r="C84" s="25"/>
      <c r="D84" s="67"/>
      <c r="E84" s="67"/>
      <c r="F84" s="23"/>
    </row>
    <row r="85" spans="1:6" ht="30.75" customHeight="1" thickBot="1" x14ac:dyDescent="0.25">
      <c r="A85" s="27">
        <v>4331</v>
      </c>
      <c r="B85" s="16" t="s">
        <v>160</v>
      </c>
      <c r="C85" s="29" t="s">
        <v>84</v>
      </c>
      <c r="D85" s="67">
        <v>0</v>
      </c>
      <c r="E85" s="67">
        <v>0</v>
      </c>
      <c r="F85" s="23" t="s">
        <v>97</v>
      </c>
    </row>
    <row r="86" spans="1:6" ht="20.25" customHeight="1" thickBot="1" x14ac:dyDescent="0.25">
      <c r="A86" s="27">
        <v>4332</v>
      </c>
      <c r="B86" s="16" t="s">
        <v>161</v>
      </c>
      <c r="C86" s="29" t="s">
        <v>85</v>
      </c>
      <c r="D86" s="67">
        <v>0</v>
      </c>
      <c r="E86" s="67">
        <v>0</v>
      </c>
      <c r="F86" s="23" t="s">
        <v>97</v>
      </c>
    </row>
    <row r="87" spans="1:6" ht="16.5" customHeight="1" thickBot="1" x14ac:dyDescent="0.25">
      <c r="A87" s="27">
        <v>4333</v>
      </c>
      <c r="B87" s="16" t="s">
        <v>162</v>
      </c>
      <c r="C87" s="29" t="s">
        <v>86</v>
      </c>
      <c r="D87" s="67">
        <v>0</v>
      </c>
      <c r="E87" s="67">
        <v>0</v>
      </c>
      <c r="F87" s="23" t="s">
        <v>97</v>
      </c>
    </row>
    <row r="88" spans="1:6" ht="20.25" customHeight="1" thickBot="1" x14ac:dyDescent="0.25">
      <c r="A88" s="27">
        <v>4400</v>
      </c>
      <c r="B88" s="16" t="s">
        <v>265</v>
      </c>
      <c r="C88" s="25" t="s">
        <v>96</v>
      </c>
      <c r="D88" s="74">
        <f>D90+D94</f>
        <v>3118348.8459999999</v>
      </c>
      <c r="E88" s="74">
        <f>E90+E94</f>
        <v>3118348.8459999999</v>
      </c>
      <c r="F88" s="82" t="s">
        <v>97</v>
      </c>
    </row>
    <row r="89" spans="1:6" ht="22.5" customHeight="1" thickBot="1" x14ac:dyDescent="0.25">
      <c r="A89" s="30"/>
      <c r="B89" s="10" t="s">
        <v>167</v>
      </c>
      <c r="C89" s="31"/>
      <c r="D89" s="63"/>
      <c r="E89" s="63"/>
      <c r="F89" s="22"/>
    </row>
    <row r="90" spans="1:6" ht="57.75" customHeight="1" thickBot="1" x14ac:dyDescent="0.25">
      <c r="A90" s="27">
        <v>4410</v>
      </c>
      <c r="B90" s="15" t="s">
        <v>266</v>
      </c>
      <c r="C90" s="25" t="s">
        <v>96</v>
      </c>
      <c r="D90" s="77">
        <f>E90</f>
        <v>3118348.8459999999</v>
      </c>
      <c r="E90" s="77">
        <f>E92+E93</f>
        <v>3118348.8459999999</v>
      </c>
      <c r="F90" s="78"/>
    </row>
    <row r="91" spans="1:6" ht="24" customHeight="1" thickBot="1" x14ac:dyDescent="0.25">
      <c r="A91" s="27"/>
      <c r="B91" s="10" t="s">
        <v>166</v>
      </c>
      <c r="C91" s="25"/>
      <c r="D91" s="66"/>
      <c r="E91" s="66"/>
      <c r="F91" s="23"/>
    </row>
    <row r="92" spans="1:6" ht="42.75" customHeight="1" thickBot="1" x14ac:dyDescent="0.25">
      <c r="A92" s="27">
        <v>4411</v>
      </c>
      <c r="B92" s="16" t="s">
        <v>163</v>
      </c>
      <c r="C92" s="29" t="s">
        <v>87</v>
      </c>
      <c r="D92" s="65">
        <f>E92</f>
        <v>3118348.8459999999</v>
      </c>
      <c r="E92" s="65">
        <v>3118348.8459999999</v>
      </c>
      <c r="F92" s="23" t="s">
        <v>97</v>
      </c>
    </row>
    <row r="93" spans="1:6" ht="42.75" customHeight="1" thickBot="1" x14ac:dyDescent="0.25">
      <c r="A93" s="27">
        <v>4412</v>
      </c>
      <c r="B93" s="16" t="s">
        <v>164</v>
      </c>
      <c r="C93" s="29" t="s">
        <v>88</v>
      </c>
      <c r="D93" s="67">
        <v>0</v>
      </c>
      <c r="E93" s="67">
        <v>0</v>
      </c>
      <c r="F93" s="23" t="s">
        <v>97</v>
      </c>
    </row>
    <row r="94" spans="1:6" ht="54" customHeight="1" thickBot="1" x14ac:dyDescent="0.25">
      <c r="A94" s="27">
        <v>4420</v>
      </c>
      <c r="B94" s="15" t="s">
        <v>267</v>
      </c>
      <c r="C94" s="25" t="s">
        <v>96</v>
      </c>
      <c r="D94" s="84">
        <f>D96+D97</f>
        <v>0</v>
      </c>
      <c r="E94" s="84">
        <f>E96+E97</f>
        <v>0</v>
      </c>
      <c r="F94" s="78"/>
    </row>
    <row r="95" spans="1:6" ht="17.25" customHeight="1" thickBot="1" x14ac:dyDescent="0.25">
      <c r="A95" s="27"/>
      <c r="B95" s="10" t="s">
        <v>166</v>
      </c>
      <c r="C95" s="25"/>
      <c r="D95" s="67"/>
      <c r="E95" s="67"/>
      <c r="F95" s="23"/>
    </row>
    <row r="96" spans="1:6" ht="42.75" customHeight="1" thickBot="1" x14ac:dyDescent="0.25">
      <c r="A96" s="27">
        <v>4421</v>
      </c>
      <c r="B96" s="16" t="s">
        <v>186</v>
      </c>
      <c r="C96" s="29" t="s">
        <v>89</v>
      </c>
      <c r="D96" s="67">
        <v>0</v>
      </c>
      <c r="E96" s="67">
        <v>0</v>
      </c>
      <c r="F96" s="23" t="s">
        <v>97</v>
      </c>
    </row>
    <row r="97" spans="1:6" ht="42.75" customHeight="1" thickBot="1" x14ac:dyDescent="0.25">
      <c r="A97" s="27">
        <v>4422</v>
      </c>
      <c r="B97" s="16" t="s">
        <v>207</v>
      </c>
      <c r="C97" s="29" t="s">
        <v>90</v>
      </c>
      <c r="D97" s="67">
        <v>0</v>
      </c>
      <c r="E97" s="67">
        <v>0</v>
      </c>
      <c r="F97" s="23" t="s">
        <v>97</v>
      </c>
    </row>
    <row r="98" spans="1:6" ht="31.5" customHeight="1" thickBot="1" x14ac:dyDescent="0.25">
      <c r="A98" s="27">
        <v>4500</v>
      </c>
      <c r="B98" s="52" t="s">
        <v>268</v>
      </c>
      <c r="C98" s="25" t="s">
        <v>96</v>
      </c>
      <c r="D98" s="85">
        <f>D100+D104+D108+D120</f>
        <v>32420.136999999999</v>
      </c>
      <c r="E98" s="74">
        <f>E100+E104+E108+E120</f>
        <v>32420.136999999999</v>
      </c>
      <c r="F98" s="82" t="s">
        <v>97</v>
      </c>
    </row>
    <row r="99" spans="1:6" ht="19.5" customHeight="1" thickBot="1" x14ac:dyDescent="0.25">
      <c r="A99" s="30"/>
      <c r="B99" s="10" t="s">
        <v>167</v>
      </c>
      <c r="C99" s="31"/>
      <c r="D99" s="63"/>
      <c r="E99" s="63"/>
      <c r="F99" s="22"/>
    </row>
    <row r="100" spans="1:6" ht="42.75" customHeight="1" thickBot="1" x14ac:dyDescent="0.25">
      <c r="A100" s="27">
        <v>4510</v>
      </c>
      <c r="B100" s="17" t="s">
        <v>269</v>
      </c>
      <c r="C100" s="25" t="s">
        <v>96</v>
      </c>
      <c r="D100" s="84">
        <f>D102+D103</f>
        <v>0</v>
      </c>
      <c r="E100" s="84">
        <f>E102+E103</f>
        <v>0</v>
      </c>
      <c r="F100" s="78"/>
    </row>
    <row r="101" spans="1:6" ht="18.75" customHeight="1" thickBot="1" x14ac:dyDescent="0.25">
      <c r="A101" s="27"/>
      <c r="B101" s="10" t="s">
        <v>166</v>
      </c>
      <c r="C101" s="25"/>
      <c r="D101" s="67"/>
      <c r="E101" s="67"/>
      <c r="F101" s="23"/>
    </row>
    <row r="102" spans="1:6" ht="27.75" customHeight="1" thickBot="1" x14ac:dyDescent="0.25">
      <c r="A102" s="27">
        <v>4511</v>
      </c>
      <c r="B102" s="53" t="s">
        <v>270</v>
      </c>
      <c r="C102" s="29" t="s">
        <v>91</v>
      </c>
      <c r="D102" s="67">
        <v>0</v>
      </c>
      <c r="E102" s="67">
        <v>0</v>
      </c>
      <c r="F102" s="23" t="s">
        <v>97</v>
      </c>
    </row>
    <row r="103" spans="1:6" ht="28.5" customHeight="1" thickBot="1" x14ac:dyDescent="0.25">
      <c r="A103" s="27">
        <v>4512</v>
      </c>
      <c r="B103" s="16" t="s">
        <v>208</v>
      </c>
      <c r="C103" s="29" t="s">
        <v>92</v>
      </c>
      <c r="D103" s="67">
        <v>0</v>
      </c>
      <c r="E103" s="67">
        <v>0</v>
      </c>
      <c r="F103" s="23" t="s">
        <v>97</v>
      </c>
    </row>
    <row r="104" spans="1:6" ht="42.75" customHeight="1" thickBot="1" x14ac:dyDescent="0.25">
      <c r="A104" s="27">
        <v>4520</v>
      </c>
      <c r="B104" s="17" t="s">
        <v>271</v>
      </c>
      <c r="C104" s="25" t="s">
        <v>96</v>
      </c>
      <c r="D104" s="84">
        <f>D106+D107</f>
        <v>0</v>
      </c>
      <c r="E104" s="84">
        <f>E106+E107</f>
        <v>0</v>
      </c>
      <c r="F104" s="78"/>
    </row>
    <row r="105" spans="1:6" ht="16.5" customHeight="1" thickBot="1" x14ac:dyDescent="0.25">
      <c r="A105" s="27"/>
      <c r="B105" s="10" t="s">
        <v>166</v>
      </c>
      <c r="C105" s="25"/>
      <c r="D105" s="67"/>
      <c r="E105" s="67"/>
      <c r="F105" s="23"/>
    </row>
    <row r="106" spans="1:6" ht="30" customHeight="1" thickBot="1" x14ac:dyDescent="0.25">
      <c r="A106" s="27">
        <v>4521</v>
      </c>
      <c r="B106" s="16" t="s">
        <v>174</v>
      </c>
      <c r="C106" s="29" t="s">
        <v>93</v>
      </c>
      <c r="D106" s="67">
        <v>0</v>
      </c>
      <c r="E106" s="67">
        <v>0</v>
      </c>
      <c r="F106" s="23" t="s">
        <v>97</v>
      </c>
    </row>
    <row r="107" spans="1:6" ht="30" customHeight="1" thickBot="1" x14ac:dyDescent="0.25">
      <c r="A107" s="27">
        <v>4522</v>
      </c>
      <c r="B107" s="16" t="s">
        <v>187</v>
      </c>
      <c r="C107" s="29" t="s">
        <v>94</v>
      </c>
      <c r="D107" s="67">
        <v>0</v>
      </c>
      <c r="E107" s="67">
        <v>0</v>
      </c>
      <c r="F107" s="23" t="s">
        <v>97</v>
      </c>
    </row>
    <row r="108" spans="1:6" ht="56.25" customHeight="1" thickBot="1" x14ac:dyDescent="0.25">
      <c r="A108" s="27">
        <v>4530</v>
      </c>
      <c r="B108" s="17" t="s">
        <v>272</v>
      </c>
      <c r="C108" s="25" t="s">
        <v>96</v>
      </c>
      <c r="D108" s="77">
        <f>F108+E108</f>
        <v>17920.136999999999</v>
      </c>
      <c r="E108" s="77">
        <f>E110+E111+E112</f>
        <v>17920.136999999999</v>
      </c>
      <c r="F108" s="69">
        <v>0</v>
      </c>
    </row>
    <row r="109" spans="1:6" ht="18" customHeight="1" thickBot="1" x14ac:dyDescent="0.25">
      <c r="A109" s="27"/>
      <c r="B109" s="10" t="s">
        <v>166</v>
      </c>
      <c r="C109" s="25"/>
      <c r="D109" s="63"/>
      <c r="E109" s="63"/>
      <c r="F109" s="23"/>
    </row>
    <row r="110" spans="1:6" ht="42.75" customHeight="1" thickBot="1" x14ac:dyDescent="0.25">
      <c r="A110" s="27">
        <v>4531</v>
      </c>
      <c r="B110" s="50" t="s">
        <v>175</v>
      </c>
      <c r="C110" s="28" t="s">
        <v>2</v>
      </c>
      <c r="D110" s="67">
        <f>E110</f>
        <v>17500</v>
      </c>
      <c r="E110" s="67">
        <v>17500</v>
      </c>
      <c r="F110" s="23" t="s">
        <v>96</v>
      </c>
    </row>
    <row r="111" spans="1:6" ht="42.75" customHeight="1" thickBot="1" x14ac:dyDescent="0.25">
      <c r="A111" s="27">
        <v>4532</v>
      </c>
      <c r="B111" s="50" t="s">
        <v>176</v>
      </c>
      <c r="C111" s="29" t="s">
        <v>3</v>
      </c>
      <c r="D111" s="67">
        <v>0</v>
      </c>
      <c r="E111" s="67">
        <v>0</v>
      </c>
      <c r="F111" s="68">
        <v>0</v>
      </c>
    </row>
    <row r="112" spans="1:6" ht="45.75" customHeight="1" thickBot="1" x14ac:dyDescent="0.25">
      <c r="A112" s="27">
        <v>4533</v>
      </c>
      <c r="B112" s="50" t="s">
        <v>273</v>
      </c>
      <c r="C112" s="29" t="s">
        <v>4</v>
      </c>
      <c r="D112" s="66">
        <v>420.137</v>
      </c>
      <c r="E112" s="66">
        <v>420.137</v>
      </c>
      <c r="F112" s="23" t="s">
        <v>96</v>
      </c>
    </row>
    <row r="113" spans="1:6" ht="20.25" customHeight="1" thickBot="1" x14ac:dyDescent="0.25">
      <c r="A113" s="27"/>
      <c r="B113" s="54" t="s">
        <v>167</v>
      </c>
      <c r="C113" s="29"/>
      <c r="D113" s="63"/>
      <c r="E113" s="63"/>
      <c r="F113" s="23"/>
    </row>
    <row r="114" spans="1:6" ht="42.75" customHeight="1" thickBot="1" x14ac:dyDescent="0.25">
      <c r="A114" s="27">
        <v>4534</v>
      </c>
      <c r="B114" s="54" t="s">
        <v>99</v>
      </c>
      <c r="C114" s="29"/>
      <c r="D114" s="67">
        <v>0</v>
      </c>
      <c r="E114" s="67">
        <v>0</v>
      </c>
      <c r="F114" s="67">
        <f>F116+F117</f>
        <v>0</v>
      </c>
    </row>
    <row r="115" spans="1:6" ht="17.25" customHeight="1" thickBot="1" x14ac:dyDescent="0.25">
      <c r="A115" s="27"/>
      <c r="B115" s="54" t="s">
        <v>169</v>
      </c>
      <c r="C115" s="29"/>
      <c r="D115" s="67"/>
      <c r="E115" s="67"/>
      <c r="F115" s="68"/>
    </row>
    <row r="116" spans="1:6" ht="27" customHeight="1" thickBot="1" x14ac:dyDescent="0.25">
      <c r="A116" s="55">
        <v>4535</v>
      </c>
      <c r="B116" s="56" t="s">
        <v>168</v>
      </c>
      <c r="C116" s="29"/>
      <c r="D116" s="67">
        <v>0</v>
      </c>
      <c r="E116" s="67">
        <v>0</v>
      </c>
      <c r="F116" s="68">
        <v>0</v>
      </c>
    </row>
    <row r="117" spans="1:6" ht="22.5" customHeight="1" thickBot="1" x14ac:dyDescent="0.25">
      <c r="A117" s="27">
        <v>4536</v>
      </c>
      <c r="B117" s="54" t="s">
        <v>170</v>
      </c>
      <c r="C117" s="29"/>
      <c r="D117" s="67">
        <v>0</v>
      </c>
      <c r="E117" s="67">
        <v>0</v>
      </c>
      <c r="F117" s="68">
        <v>0</v>
      </c>
    </row>
    <row r="118" spans="1:6" ht="22.5" customHeight="1" thickBot="1" x14ac:dyDescent="0.25">
      <c r="A118" s="27">
        <v>4537</v>
      </c>
      <c r="B118" s="54" t="s">
        <v>171</v>
      </c>
      <c r="C118" s="29"/>
      <c r="D118" s="67">
        <v>0</v>
      </c>
      <c r="E118" s="67">
        <v>0</v>
      </c>
      <c r="F118" s="68">
        <v>0</v>
      </c>
    </row>
    <row r="119" spans="1:6" ht="26.25" customHeight="1" thickBot="1" x14ac:dyDescent="0.25">
      <c r="A119" s="27">
        <v>4538</v>
      </c>
      <c r="B119" s="54" t="s">
        <v>173</v>
      </c>
      <c r="C119" s="29"/>
      <c r="D119" s="67">
        <v>0</v>
      </c>
      <c r="E119" s="67">
        <v>0</v>
      </c>
      <c r="F119" s="68">
        <v>0</v>
      </c>
    </row>
    <row r="120" spans="1:6" ht="55.5" customHeight="1" thickBot="1" x14ac:dyDescent="0.25">
      <c r="A120" s="27">
        <v>4540</v>
      </c>
      <c r="B120" s="17" t="s">
        <v>274</v>
      </c>
      <c r="C120" s="25" t="s">
        <v>96</v>
      </c>
      <c r="D120" s="69">
        <f>F120+E120</f>
        <v>14500</v>
      </c>
      <c r="E120" s="69">
        <f>E124+E122</f>
        <v>14500</v>
      </c>
      <c r="F120" s="69">
        <f>F122+F123+F124</f>
        <v>0</v>
      </c>
    </row>
    <row r="121" spans="1:6" ht="24" customHeight="1" thickBot="1" x14ac:dyDescent="0.25">
      <c r="A121" s="27"/>
      <c r="B121" s="10" t="s">
        <v>166</v>
      </c>
      <c r="C121" s="25"/>
      <c r="D121" s="67"/>
      <c r="E121" s="67"/>
      <c r="F121" s="68"/>
    </row>
    <row r="122" spans="1:6" ht="42.75" customHeight="1" thickBot="1" x14ac:dyDescent="0.25">
      <c r="A122" s="27">
        <v>4541</v>
      </c>
      <c r="B122" s="50" t="s">
        <v>5</v>
      </c>
      <c r="C122" s="29" t="s">
        <v>7</v>
      </c>
      <c r="D122" s="67">
        <f>E122+F122</f>
        <v>10000</v>
      </c>
      <c r="E122" s="68">
        <v>10000</v>
      </c>
      <c r="F122" s="68">
        <v>0</v>
      </c>
    </row>
    <row r="123" spans="1:6" ht="42.75" customHeight="1" thickBot="1" x14ac:dyDescent="0.25">
      <c r="A123" s="27">
        <v>4542</v>
      </c>
      <c r="B123" s="50" t="s">
        <v>6</v>
      </c>
      <c r="C123" s="29" t="s">
        <v>8</v>
      </c>
      <c r="D123" s="67">
        <v>0</v>
      </c>
      <c r="E123" s="68" t="s">
        <v>97</v>
      </c>
      <c r="F123" s="68">
        <v>0</v>
      </c>
    </row>
    <row r="124" spans="1:6" ht="34.5" customHeight="1" thickBot="1" x14ac:dyDescent="0.25">
      <c r="A124" s="27">
        <v>4543</v>
      </c>
      <c r="B124" s="50" t="s">
        <v>306</v>
      </c>
      <c r="C124" s="29" t="s">
        <v>9</v>
      </c>
      <c r="D124" s="68">
        <f>E124</f>
        <v>4500</v>
      </c>
      <c r="E124" s="68">
        <v>4500</v>
      </c>
      <c r="F124" s="68">
        <f>F126+F130+F131</f>
        <v>0</v>
      </c>
    </row>
    <row r="125" spans="1:6" ht="21.75" customHeight="1" thickBot="1" x14ac:dyDescent="0.25">
      <c r="A125" s="27"/>
      <c r="B125" s="54" t="s">
        <v>167</v>
      </c>
      <c r="C125" s="29"/>
      <c r="D125" s="63"/>
      <c r="E125" s="63"/>
      <c r="F125" s="64"/>
    </row>
    <row r="126" spans="1:6" ht="42.75" customHeight="1" thickBot="1" x14ac:dyDescent="0.25">
      <c r="A126" s="27">
        <v>4544</v>
      </c>
      <c r="B126" s="54" t="s">
        <v>100</v>
      </c>
      <c r="C126" s="29"/>
      <c r="D126" s="67">
        <v>0</v>
      </c>
      <c r="E126" s="67">
        <v>0</v>
      </c>
      <c r="F126" s="68">
        <v>0</v>
      </c>
    </row>
    <row r="127" spans="1:6" ht="16.5" customHeight="1" thickBot="1" x14ac:dyDescent="0.25">
      <c r="A127" s="27"/>
      <c r="B127" s="54" t="s">
        <v>169</v>
      </c>
      <c r="C127" s="29"/>
      <c r="D127" s="67"/>
      <c r="E127" s="67"/>
      <c r="F127" s="68"/>
    </row>
    <row r="128" spans="1:6" ht="25.5" customHeight="1" thickBot="1" x14ac:dyDescent="0.25">
      <c r="A128" s="55">
        <v>4545</v>
      </c>
      <c r="B128" s="56" t="s">
        <v>168</v>
      </c>
      <c r="C128" s="29"/>
      <c r="D128" s="67">
        <v>0</v>
      </c>
      <c r="E128" s="67">
        <v>0</v>
      </c>
      <c r="F128" s="68">
        <v>0</v>
      </c>
    </row>
    <row r="129" spans="1:6" ht="21.75" customHeight="1" thickBot="1" x14ac:dyDescent="0.25">
      <c r="A129" s="27">
        <v>4546</v>
      </c>
      <c r="B129" s="54" t="s">
        <v>172</v>
      </c>
      <c r="C129" s="29"/>
      <c r="D129" s="67">
        <v>0</v>
      </c>
      <c r="E129" s="67">
        <v>0</v>
      </c>
      <c r="F129" s="68">
        <v>0</v>
      </c>
    </row>
    <row r="130" spans="1:6" ht="22.5" customHeight="1" thickBot="1" x14ac:dyDescent="0.25">
      <c r="A130" s="27">
        <v>4547</v>
      </c>
      <c r="B130" s="54" t="s">
        <v>171</v>
      </c>
      <c r="C130" s="29"/>
      <c r="D130" s="67">
        <v>0</v>
      </c>
      <c r="E130" s="67">
        <v>0</v>
      </c>
      <c r="F130" s="68">
        <v>0</v>
      </c>
    </row>
    <row r="131" spans="1:6" ht="22.5" customHeight="1" thickBot="1" x14ac:dyDescent="0.25">
      <c r="A131" s="27">
        <v>4548</v>
      </c>
      <c r="B131" s="54" t="s">
        <v>173</v>
      </c>
      <c r="C131" s="29"/>
      <c r="D131" s="67">
        <v>0</v>
      </c>
      <c r="E131" s="67">
        <v>0</v>
      </c>
      <c r="F131" s="68">
        <v>0</v>
      </c>
    </row>
    <row r="132" spans="1:6" ht="36" customHeight="1" thickBot="1" x14ac:dyDescent="0.25">
      <c r="A132" s="27">
        <v>4600</v>
      </c>
      <c r="B132" s="17" t="s">
        <v>275</v>
      </c>
      <c r="C132" s="25" t="s">
        <v>96</v>
      </c>
      <c r="D132" s="72">
        <f>E132</f>
        <v>65000</v>
      </c>
      <c r="E132" s="72">
        <f>E134+E138+E144</f>
        <v>65000</v>
      </c>
      <c r="F132" s="82" t="s">
        <v>97</v>
      </c>
    </row>
    <row r="133" spans="1:6" ht="22.5" customHeight="1" thickBot="1" x14ac:dyDescent="0.25">
      <c r="A133" s="30"/>
      <c r="B133" s="10" t="s">
        <v>167</v>
      </c>
      <c r="C133" s="31"/>
      <c r="D133" s="63"/>
      <c r="E133" s="63"/>
      <c r="F133" s="22"/>
    </row>
    <row r="134" spans="1:6" ht="22.5" customHeight="1" thickBot="1" x14ac:dyDescent="0.25">
      <c r="A134" s="30">
        <v>4610</v>
      </c>
      <c r="B134" s="57" t="s">
        <v>188</v>
      </c>
      <c r="C134" s="31"/>
      <c r="D134" s="86">
        <f>D136+D137</f>
        <v>0</v>
      </c>
      <c r="E134" s="86">
        <f>E136+E137</f>
        <v>0</v>
      </c>
      <c r="F134" s="78" t="s">
        <v>98</v>
      </c>
    </row>
    <row r="135" spans="1:6" ht="22.5" customHeight="1" thickBot="1" x14ac:dyDescent="0.25">
      <c r="A135" s="30"/>
      <c r="B135" s="10" t="s">
        <v>167</v>
      </c>
      <c r="C135" s="31"/>
      <c r="D135" s="63"/>
      <c r="E135" s="63"/>
      <c r="F135" s="23"/>
    </row>
    <row r="136" spans="1:6" ht="42.75" customHeight="1" thickBot="1" x14ac:dyDescent="0.25">
      <c r="A136" s="30">
        <v>4610</v>
      </c>
      <c r="B136" s="58" t="s">
        <v>117</v>
      </c>
      <c r="C136" s="31" t="s">
        <v>116</v>
      </c>
      <c r="D136" s="67">
        <v>0</v>
      </c>
      <c r="E136" s="67">
        <v>0</v>
      </c>
      <c r="F136" s="23" t="s">
        <v>97</v>
      </c>
    </row>
    <row r="137" spans="1:6" ht="42.75" customHeight="1" thickBot="1" x14ac:dyDescent="0.25">
      <c r="A137" s="30">
        <v>4620</v>
      </c>
      <c r="B137" s="59" t="s">
        <v>190</v>
      </c>
      <c r="C137" s="31" t="s">
        <v>189</v>
      </c>
      <c r="D137" s="67">
        <v>0</v>
      </c>
      <c r="E137" s="67">
        <v>0</v>
      </c>
      <c r="F137" s="23" t="s">
        <v>97</v>
      </c>
    </row>
    <row r="138" spans="1:6" ht="57.75" customHeight="1" thickBot="1" x14ac:dyDescent="0.25">
      <c r="A138" s="27">
        <v>4630</v>
      </c>
      <c r="B138" s="15" t="s">
        <v>276</v>
      </c>
      <c r="C138" s="25"/>
      <c r="D138" s="87">
        <f>E138</f>
        <v>65000</v>
      </c>
      <c r="E138" s="87">
        <f>E140+E141+E142+E143</f>
        <v>65000</v>
      </c>
      <c r="F138" s="83" t="s">
        <v>97</v>
      </c>
    </row>
    <row r="139" spans="1:6" ht="20.25" customHeight="1" thickBot="1" x14ac:dyDescent="0.25">
      <c r="A139" s="27"/>
      <c r="B139" s="10" t="s">
        <v>166</v>
      </c>
      <c r="C139" s="25"/>
      <c r="D139" s="63"/>
      <c r="E139" s="63"/>
      <c r="F139" s="64"/>
    </row>
    <row r="140" spans="1:6" ht="29.25" customHeight="1" thickBot="1" x14ac:dyDescent="0.25">
      <c r="A140" s="27">
        <v>4631</v>
      </c>
      <c r="B140" s="16" t="s">
        <v>14</v>
      </c>
      <c r="C140" s="29" t="s">
        <v>10</v>
      </c>
      <c r="D140" s="67">
        <v>0</v>
      </c>
      <c r="E140" s="67">
        <v>0</v>
      </c>
      <c r="F140" s="64" t="s">
        <v>97</v>
      </c>
    </row>
    <row r="141" spans="1:6" ht="27" customHeight="1" thickBot="1" x14ac:dyDescent="0.25">
      <c r="A141" s="27">
        <v>4632</v>
      </c>
      <c r="B141" s="14" t="s">
        <v>15</v>
      </c>
      <c r="C141" s="29" t="s">
        <v>11</v>
      </c>
      <c r="D141" s="67">
        <v>50000</v>
      </c>
      <c r="E141" s="67">
        <v>50000</v>
      </c>
      <c r="F141" s="64" t="s">
        <v>97</v>
      </c>
    </row>
    <row r="142" spans="1:6" ht="21.75" customHeight="1" thickBot="1" x14ac:dyDescent="0.25">
      <c r="A142" s="27">
        <v>4633</v>
      </c>
      <c r="B142" s="16" t="s">
        <v>16</v>
      </c>
      <c r="C142" s="29" t="s">
        <v>12</v>
      </c>
      <c r="D142" s="67">
        <v>0</v>
      </c>
      <c r="E142" s="67">
        <v>0</v>
      </c>
      <c r="F142" s="64" t="s">
        <v>97</v>
      </c>
    </row>
    <row r="143" spans="1:6" ht="24" customHeight="1" thickBot="1" x14ac:dyDescent="0.25">
      <c r="A143" s="27">
        <v>4634</v>
      </c>
      <c r="B143" s="16" t="s">
        <v>17</v>
      </c>
      <c r="C143" s="29" t="s">
        <v>13</v>
      </c>
      <c r="D143" s="70">
        <v>15000</v>
      </c>
      <c r="E143" s="70">
        <v>15000</v>
      </c>
      <c r="F143" s="64" t="s">
        <v>97</v>
      </c>
    </row>
    <row r="144" spans="1:6" ht="24" customHeight="1" thickBot="1" x14ac:dyDescent="0.25">
      <c r="A144" s="27">
        <v>4640</v>
      </c>
      <c r="B144" s="15" t="s">
        <v>277</v>
      </c>
      <c r="C144" s="25" t="s">
        <v>96</v>
      </c>
      <c r="D144" s="84">
        <f>E144</f>
        <v>0</v>
      </c>
      <c r="E144" s="84">
        <f>E147+E146</f>
        <v>0</v>
      </c>
      <c r="F144" s="83" t="s">
        <v>97</v>
      </c>
    </row>
    <row r="145" spans="1:6" ht="24" customHeight="1" thickBot="1" x14ac:dyDescent="0.25">
      <c r="A145" s="27"/>
      <c r="B145" s="10" t="s">
        <v>166</v>
      </c>
      <c r="C145" s="25"/>
      <c r="D145" s="67"/>
      <c r="E145" s="67"/>
      <c r="F145" s="64"/>
    </row>
    <row r="146" spans="1:6" ht="24" customHeight="1" thickBot="1" x14ac:dyDescent="0.25">
      <c r="A146" s="27">
        <v>4641</v>
      </c>
      <c r="B146" s="16" t="s">
        <v>18</v>
      </c>
      <c r="C146" s="29" t="s">
        <v>19</v>
      </c>
      <c r="D146" s="67">
        <v>0</v>
      </c>
      <c r="E146" s="67">
        <v>0</v>
      </c>
      <c r="F146" s="64" t="s">
        <v>97</v>
      </c>
    </row>
    <row r="147" spans="1:6" ht="24" customHeight="1" thickBot="1" x14ac:dyDescent="0.25">
      <c r="A147" s="27">
        <v>4642</v>
      </c>
      <c r="B147" s="16" t="s">
        <v>311</v>
      </c>
      <c r="C147" s="29" t="s">
        <v>312</v>
      </c>
      <c r="D147" s="67">
        <f>E147</f>
        <v>0</v>
      </c>
      <c r="E147" s="67">
        <v>0</v>
      </c>
      <c r="F147" s="64" t="s">
        <v>97</v>
      </c>
    </row>
    <row r="148" spans="1:6" ht="38.25" customHeight="1" thickBot="1" x14ac:dyDescent="0.25">
      <c r="A148" s="27">
        <v>4700</v>
      </c>
      <c r="B148" s="18" t="s">
        <v>278</v>
      </c>
      <c r="C148" s="25" t="s">
        <v>96</v>
      </c>
      <c r="D148" s="73">
        <f>E148+F148</f>
        <v>60811.597999999998</v>
      </c>
      <c r="E148" s="73">
        <f>E150+E154+E160+E163+E167+E170</f>
        <v>60811.597999999998</v>
      </c>
      <c r="F148" s="73">
        <v>0</v>
      </c>
    </row>
    <row r="149" spans="1:6" ht="24" customHeight="1" thickBot="1" x14ac:dyDescent="0.25">
      <c r="A149" s="30"/>
      <c r="B149" s="10" t="s">
        <v>167</v>
      </c>
      <c r="C149" s="31"/>
      <c r="D149" s="63"/>
      <c r="E149" s="63"/>
      <c r="F149" s="63"/>
    </row>
    <row r="150" spans="1:6" ht="58.5" customHeight="1" thickBot="1" x14ac:dyDescent="0.25">
      <c r="A150" s="27">
        <v>4710</v>
      </c>
      <c r="B150" s="18" t="s">
        <v>279</v>
      </c>
      <c r="C150" s="25" t="s">
        <v>96</v>
      </c>
      <c r="D150" s="83">
        <f>E150</f>
        <v>8348</v>
      </c>
      <c r="E150" s="83">
        <f>E152+E153</f>
        <v>8348</v>
      </c>
      <c r="F150" s="83" t="s">
        <v>97</v>
      </c>
    </row>
    <row r="151" spans="1:6" ht="21" customHeight="1" thickBot="1" x14ac:dyDescent="0.25">
      <c r="A151" s="27"/>
      <c r="B151" s="10" t="s">
        <v>166</v>
      </c>
      <c r="C151" s="25"/>
      <c r="D151" s="63"/>
      <c r="E151" s="63"/>
      <c r="F151" s="64"/>
    </row>
    <row r="152" spans="1:6" ht="58.5" customHeight="1" thickBot="1" x14ac:dyDescent="0.25">
      <c r="A152" s="27">
        <v>4711</v>
      </c>
      <c r="B152" s="14" t="s">
        <v>118</v>
      </c>
      <c r="C152" s="29" t="s">
        <v>20</v>
      </c>
      <c r="D152" s="63">
        <v>0</v>
      </c>
      <c r="E152" s="63">
        <v>0</v>
      </c>
      <c r="F152" s="64" t="s">
        <v>97</v>
      </c>
    </row>
    <row r="153" spans="1:6" ht="42.75" customHeight="1" thickBot="1" x14ac:dyDescent="0.25">
      <c r="A153" s="27">
        <v>4712</v>
      </c>
      <c r="B153" s="16" t="s">
        <v>22</v>
      </c>
      <c r="C153" s="29" t="s">
        <v>21</v>
      </c>
      <c r="D153" s="67">
        <v>8348</v>
      </c>
      <c r="E153" s="67">
        <v>8348</v>
      </c>
      <c r="F153" s="64" t="s">
        <v>97</v>
      </c>
    </row>
    <row r="154" spans="1:6" ht="72.75" customHeight="1" thickBot="1" x14ac:dyDescent="0.25">
      <c r="A154" s="27">
        <v>4720</v>
      </c>
      <c r="B154" s="15" t="s">
        <v>280</v>
      </c>
      <c r="C154" s="60" t="s">
        <v>96</v>
      </c>
      <c r="D154" s="69">
        <f>E154</f>
        <v>52463.597999999998</v>
      </c>
      <c r="E154" s="69">
        <f>E156+E157+E158+E159</f>
        <v>52463.597999999998</v>
      </c>
      <c r="F154" s="83" t="s">
        <v>97</v>
      </c>
    </row>
    <row r="155" spans="1:6" ht="24" customHeight="1" thickBot="1" x14ac:dyDescent="0.25">
      <c r="A155" s="27"/>
      <c r="B155" s="10" t="s">
        <v>166</v>
      </c>
      <c r="C155" s="25"/>
      <c r="D155" s="63"/>
      <c r="E155" s="63"/>
      <c r="F155" s="64"/>
    </row>
    <row r="156" spans="1:6" ht="24" customHeight="1" thickBot="1" x14ac:dyDescent="0.25">
      <c r="A156" s="27">
        <v>4721</v>
      </c>
      <c r="B156" s="16" t="s">
        <v>209</v>
      </c>
      <c r="C156" s="29" t="s">
        <v>23</v>
      </c>
      <c r="D156" s="67">
        <v>0</v>
      </c>
      <c r="E156" s="67">
        <v>0</v>
      </c>
      <c r="F156" s="64" t="s">
        <v>97</v>
      </c>
    </row>
    <row r="157" spans="1:6" ht="19.5" customHeight="1" thickBot="1" x14ac:dyDescent="0.25">
      <c r="A157" s="27">
        <v>4722</v>
      </c>
      <c r="B157" s="16" t="s">
        <v>210</v>
      </c>
      <c r="C157" s="61">
        <v>4822</v>
      </c>
      <c r="D157" s="67">
        <v>0</v>
      </c>
      <c r="E157" s="67">
        <v>0</v>
      </c>
      <c r="F157" s="64" t="s">
        <v>97</v>
      </c>
    </row>
    <row r="158" spans="1:6" ht="28.5" customHeight="1" thickBot="1" x14ac:dyDescent="0.25">
      <c r="A158" s="27">
        <v>4723</v>
      </c>
      <c r="B158" s="16" t="s">
        <v>26</v>
      </c>
      <c r="C158" s="29" t="s">
        <v>24</v>
      </c>
      <c r="D158" s="67">
        <f>E158</f>
        <v>52463.597999999998</v>
      </c>
      <c r="E158" s="67">
        <v>52463.597999999998</v>
      </c>
      <c r="F158" s="64" t="s">
        <v>97</v>
      </c>
    </row>
    <row r="159" spans="1:6" ht="42.75" customHeight="1" thickBot="1" x14ac:dyDescent="0.25">
      <c r="A159" s="27">
        <v>4724</v>
      </c>
      <c r="B159" s="16" t="s">
        <v>27</v>
      </c>
      <c r="C159" s="29" t="s">
        <v>25</v>
      </c>
      <c r="D159" s="67">
        <v>0</v>
      </c>
      <c r="E159" s="67">
        <v>0</v>
      </c>
      <c r="F159" s="64" t="s">
        <v>97</v>
      </c>
    </row>
    <row r="160" spans="1:6" ht="27.75" customHeight="1" thickBot="1" x14ac:dyDescent="0.25">
      <c r="A160" s="27">
        <v>4730</v>
      </c>
      <c r="B160" s="15" t="s">
        <v>281</v>
      </c>
      <c r="C160" s="25" t="s">
        <v>96</v>
      </c>
      <c r="D160" s="69">
        <f>E160</f>
        <v>0</v>
      </c>
      <c r="E160" s="69">
        <f>E162</f>
        <v>0</v>
      </c>
      <c r="F160" s="83" t="s">
        <v>97</v>
      </c>
    </row>
    <row r="161" spans="1:6" ht="22.5" customHeight="1" thickBot="1" x14ac:dyDescent="0.25">
      <c r="A161" s="27"/>
      <c r="B161" s="10" t="s">
        <v>166</v>
      </c>
      <c r="C161" s="25"/>
      <c r="D161" s="67"/>
      <c r="E161" s="67"/>
      <c r="F161" s="64"/>
    </row>
    <row r="162" spans="1:6" ht="26.25" customHeight="1" thickBot="1" x14ac:dyDescent="0.25">
      <c r="A162" s="27">
        <v>4731</v>
      </c>
      <c r="B162" s="53" t="s">
        <v>282</v>
      </c>
      <c r="C162" s="29" t="s">
        <v>28</v>
      </c>
      <c r="D162" s="67">
        <v>0</v>
      </c>
      <c r="E162" s="67">
        <v>0</v>
      </c>
      <c r="F162" s="64" t="s">
        <v>97</v>
      </c>
    </row>
    <row r="163" spans="1:6" ht="59.25" customHeight="1" thickBot="1" x14ac:dyDescent="0.25">
      <c r="A163" s="27">
        <v>4740</v>
      </c>
      <c r="B163" s="62" t="s">
        <v>283</v>
      </c>
      <c r="C163" s="25" t="s">
        <v>96</v>
      </c>
      <c r="D163" s="69">
        <f>E163</f>
        <v>0</v>
      </c>
      <c r="E163" s="69">
        <f>E165+E166</f>
        <v>0</v>
      </c>
      <c r="F163" s="83" t="s">
        <v>97</v>
      </c>
    </row>
    <row r="164" spans="1:6" ht="21.75" customHeight="1" thickBot="1" x14ac:dyDescent="0.25">
      <c r="A164" s="27"/>
      <c r="B164" s="10" t="s">
        <v>166</v>
      </c>
      <c r="C164" s="25"/>
      <c r="D164" s="67"/>
      <c r="E164" s="67"/>
      <c r="F164" s="64"/>
    </row>
    <row r="165" spans="1:6" ht="42.75" customHeight="1" thickBot="1" x14ac:dyDescent="0.25">
      <c r="A165" s="27">
        <v>4741</v>
      </c>
      <c r="B165" s="16" t="s">
        <v>211</v>
      </c>
      <c r="C165" s="29" t="s">
        <v>29</v>
      </c>
      <c r="D165" s="67">
        <v>0</v>
      </c>
      <c r="E165" s="67">
        <v>0</v>
      </c>
      <c r="F165" s="64" t="s">
        <v>97</v>
      </c>
    </row>
    <row r="166" spans="1:6" ht="42.75" customHeight="1" thickBot="1" x14ac:dyDescent="0.25">
      <c r="A166" s="27">
        <v>4742</v>
      </c>
      <c r="B166" s="16" t="s">
        <v>31</v>
      </c>
      <c r="C166" s="29" t="s">
        <v>30</v>
      </c>
      <c r="D166" s="67">
        <v>0</v>
      </c>
      <c r="E166" s="67">
        <v>0</v>
      </c>
      <c r="F166" s="64" t="s">
        <v>97</v>
      </c>
    </row>
    <row r="167" spans="1:6" ht="65.25" customHeight="1" thickBot="1" x14ac:dyDescent="0.25">
      <c r="A167" s="27">
        <v>4750</v>
      </c>
      <c r="B167" s="15" t="s">
        <v>284</v>
      </c>
      <c r="C167" s="25" t="s">
        <v>96</v>
      </c>
      <c r="D167" s="83">
        <f>E167</f>
        <v>0</v>
      </c>
      <c r="E167" s="83">
        <f>E169</f>
        <v>0</v>
      </c>
      <c r="F167" s="83" t="s">
        <v>97</v>
      </c>
    </row>
    <row r="168" spans="1:6" ht="19.5" customHeight="1" thickBot="1" x14ac:dyDescent="0.25">
      <c r="A168" s="27"/>
      <c r="B168" s="10" t="s">
        <v>166</v>
      </c>
      <c r="C168" s="25"/>
      <c r="D168" s="63"/>
      <c r="E168" s="63"/>
      <c r="F168" s="64"/>
    </row>
    <row r="169" spans="1:6" ht="55.5" customHeight="1" thickBot="1" x14ac:dyDescent="0.25">
      <c r="A169" s="27">
        <v>4751</v>
      </c>
      <c r="B169" s="16" t="s">
        <v>32</v>
      </c>
      <c r="C169" s="29" t="s">
        <v>33</v>
      </c>
      <c r="D169" s="63">
        <v>0</v>
      </c>
      <c r="E169" s="63">
        <v>0</v>
      </c>
      <c r="F169" s="64" t="s">
        <v>97</v>
      </c>
    </row>
    <row r="170" spans="1:6" ht="21.75" customHeight="1" thickBot="1" x14ac:dyDescent="0.25">
      <c r="A170" s="27">
        <v>4760</v>
      </c>
      <c r="B170" s="62" t="s">
        <v>285</v>
      </c>
      <c r="C170" s="25" t="s">
        <v>96</v>
      </c>
      <c r="D170" s="83">
        <f>E170</f>
        <v>0</v>
      </c>
      <c r="E170" s="83">
        <f>E172</f>
        <v>0</v>
      </c>
      <c r="F170" s="83" t="s">
        <v>97</v>
      </c>
    </row>
    <row r="171" spans="1:6" ht="21.75" customHeight="1" thickBot="1" x14ac:dyDescent="0.25">
      <c r="A171" s="27"/>
      <c r="B171" s="10" t="s">
        <v>166</v>
      </c>
      <c r="C171" s="25"/>
      <c r="D171" s="63"/>
      <c r="E171" s="63"/>
      <c r="F171" s="64"/>
    </row>
    <row r="172" spans="1:6" ht="21.75" customHeight="1" thickBot="1" x14ac:dyDescent="0.25">
      <c r="A172" s="27">
        <v>4761</v>
      </c>
      <c r="B172" s="16" t="s">
        <v>35</v>
      </c>
      <c r="C172" s="29" t="s">
        <v>34</v>
      </c>
      <c r="D172" s="63">
        <v>0</v>
      </c>
      <c r="E172" s="63">
        <v>0</v>
      </c>
      <c r="F172" s="64" t="s">
        <v>97</v>
      </c>
    </row>
    <row r="173" spans="1:6" ht="21.75" customHeight="1" thickBot="1" x14ac:dyDescent="0.25">
      <c r="A173" s="27">
        <v>4770</v>
      </c>
      <c r="B173" s="15" t="s">
        <v>286</v>
      </c>
      <c r="C173" s="25" t="s">
        <v>96</v>
      </c>
      <c r="D173" s="77">
        <f>E173+F173</f>
        <v>2106439.588</v>
      </c>
      <c r="E173" s="77">
        <f>E175</f>
        <v>2106439.588</v>
      </c>
      <c r="F173" s="86"/>
    </row>
    <row r="174" spans="1:6" ht="21.75" customHeight="1" thickBot="1" x14ac:dyDescent="0.25">
      <c r="A174" s="27"/>
      <c r="B174" s="10" t="s">
        <v>166</v>
      </c>
      <c r="C174" s="25"/>
      <c r="D174" s="63"/>
      <c r="E174" s="63"/>
      <c r="F174" s="64"/>
    </row>
    <row r="175" spans="1:6" ht="24.75" customHeight="1" thickBot="1" x14ac:dyDescent="0.25">
      <c r="A175" s="27">
        <v>4771</v>
      </c>
      <c r="B175" s="16" t="s">
        <v>40</v>
      </c>
      <c r="C175" s="29" t="s">
        <v>36</v>
      </c>
      <c r="D175" s="65">
        <f>E175</f>
        <v>2106439.588</v>
      </c>
      <c r="E175" s="65">
        <v>2106439.588</v>
      </c>
      <c r="F175" s="63"/>
    </row>
    <row r="176" spans="1:6" ht="42.75" customHeight="1" thickBot="1" x14ac:dyDescent="0.25">
      <c r="A176" s="27">
        <v>4772</v>
      </c>
      <c r="B176" s="53" t="s">
        <v>191</v>
      </c>
      <c r="C176" s="25" t="s">
        <v>96</v>
      </c>
      <c r="D176" s="63">
        <v>2100000</v>
      </c>
      <c r="E176" s="63">
        <v>2100000</v>
      </c>
      <c r="F176" s="64"/>
    </row>
    <row r="177" spans="1:12" ht="69" customHeight="1" thickBot="1" x14ac:dyDescent="0.25">
      <c r="A177" s="27">
        <v>5000</v>
      </c>
      <c r="B177" s="97" t="s">
        <v>287</v>
      </c>
      <c r="C177" s="25" t="s">
        <v>96</v>
      </c>
      <c r="D177" s="89">
        <f>F177</f>
        <v>8784368.2302000001</v>
      </c>
      <c r="E177" s="88" t="s">
        <v>97</v>
      </c>
      <c r="F177" s="76">
        <f>F179+F197+F203+F206+F212</f>
        <v>8784368.2302000001</v>
      </c>
    </row>
    <row r="178" spans="1:12" ht="20.25" customHeight="1" thickBot="1" x14ac:dyDescent="0.25">
      <c r="A178" s="30"/>
      <c r="B178" s="10" t="s">
        <v>167</v>
      </c>
      <c r="C178" s="31"/>
      <c r="D178" s="63"/>
      <c r="E178" s="63"/>
      <c r="F178" s="63"/>
    </row>
    <row r="179" spans="1:12" ht="26.25" customHeight="1" thickBot="1" x14ac:dyDescent="0.25">
      <c r="A179" s="27">
        <v>5100</v>
      </c>
      <c r="B179" s="16" t="s">
        <v>288</v>
      </c>
      <c r="C179" s="25" t="s">
        <v>96</v>
      </c>
      <c r="D179" s="92">
        <f>E179+F179</f>
        <v>8630168.2302000001</v>
      </c>
      <c r="E179" s="88">
        <v>0</v>
      </c>
      <c r="F179" s="92">
        <f>F181+F186+F191</f>
        <v>8630168.2302000001</v>
      </c>
    </row>
    <row r="180" spans="1:12" ht="26.25" customHeight="1" thickBot="1" x14ac:dyDescent="0.25">
      <c r="A180" s="30"/>
      <c r="B180" s="10" t="s">
        <v>167</v>
      </c>
      <c r="C180" s="31"/>
      <c r="D180" s="63"/>
      <c r="E180" s="63"/>
      <c r="F180" s="63"/>
    </row>
    <row r="181" spans="1:12" ht="26.25" customHeight="1" thickBot="1" x14ac:dyDescent="0.25">
      <c r="A181" s="27">
        <v>5110</v>
      </c>
      <c r="B181" s="15" t="s">
        <v>289</v>
      </c>
      <c r="C181" s="25" t="s">
        <v>96</v>
      </c>
      <c r="D181" s="90">
        <f>F181</f>
        <v>7762099.5263999999</v>
      </c>
      <c r="E181" s="83" t="s">
        <v>96</v>
      </c>
      <c r="F181" s="90">
        <f>F183+F184+F185</f>
        <v>7762099.5263999999</v>
      </c>
    </row>
    <row r="182" spans="1:12" ht="26.25" customHeight="1" thickBot="1" x14ac:dyDescent="0.25">
      <c r="A182" s="27"/>
      <c r="B182" s="10" t="s">
        <v>166</v>
      </c>
      <c r="C182" s="25"/>
      <c r="D182" s="63"/>
      <c r="E182" s="63"/>
      <c r="F182" s="64"/>
    </row>
    <row r="183" spans="1:12" ht="26.25" customHeight="1" thickBot="1" x14ac:dyDescent="0.25">
      <c r="A183" s="27">
        <v>5111</v>
      </c>
      <c r="B183" s="16" t="s">
        <v>183</v>
      </c>
      <c r="C183" s="32" t="s">
        <v>37</v>
      </c>
      <c r="D183" s="67">
        <f>F183</f>
        <v>0</v>
      </c>
      <c r="E183" s="68" t="s">
        <v>97</v>
      </c>
      <c r="F183" s="67">
        <v>0</v>
      </c>
    </row>
    <row r="184" spans="1:12" ht="26.25" customHeight="1" thickBot="1" x14ac:dyDescent="0.25">
      <c r="A184" s="27">
        <v>5112</v>
      </c>
      <c r="B184" s="16" t="s">
        <v>184</v>
      </c>
      <c r="C184" s="32" t="s">
        <v>38</v>
      </c>
      <c r="D184" s="67">
        <f>F184</f>
        <v>3108947.2</v>
      </c>
      <c r="E184" s="68" t="s">
        <v>97</v>
      </c>
      <c r="F184" s="67">
        <v>3108947.2</v>
      </c>
    </row>
    <row r="185" spans="1:12" ht="26.25" customHeight="1" thickBot="1" x14ac:dyDescent="0.25">
      <c r="A185" s="27">
        <v>5113</v>
      </c>
      <c r="B185" s="16" t="s">
        <v>185</v>
      </c>
      <c r="C185" s="32" t="s">
        <v>39</v>
      </c>
      <c r="D185" s="79">
        <f>F185</f>
        <v>4653152.3263999997</v>
      </c>
      <c r="E185" s="68" t="s">
        <v>97</v>
      </c>
      <c r="F185" s="79">
        <v>4653152.3263999997</v>
      </c>
      <c r="L185" s="101"/>
    </row>
    <row r="186" spans="1:12" ht="39" customHeight="1" thickBot="1" x14ac:dyDescent="0.25">
      <c r="A186" s="27">
        <v>5120</v>
      </c>
      <c r="B186" s="15" t="s">
        <v>307</v>
      </c>
      <c r="C186" s="25" t="s">
        <v>96</v>
      </c>
      <c r="D186" s="91">
        <f>F186</f>
        <v>608068.70380000002</v>
      </c>
      <c r="E186" s="83" t="s">
        <v>96</v>
      </c>
      <c r="F186" s="91">
        <f>F188+F189+F190</f>
        <v>608068.70380000002</v>
      </c>
    </row>
    <row r="187" spans="1:12" ht="19.5" customHeight="1" thickBot="1" x14ac:dyDescent="0.25">
      <c r="A187" s="27"/>
      <c r="B187" s="33" t="s">
        <v>166</v>
      </c>
      <c r="C187" s="25"/>
      <c r="D187" s="63"/>
      <c r="E187" s="63"/>
      <c r="F187" s="64"/>
    </row>
    <row r="188" spans="1:12" ht="26.25" customHeight="1" thickBot="1" x14ac:dyDescent="0.25">
      <c r="A188" s="27">
        <v>5121</v>
      </c>
      <c r="B188" s="16" t="s">
        <v>180</v>
      </c>
      <c r="C188" s="32" t="s">
        <v>41</v>
      </c>
      <c r="D188" s="67">
        <f>F188</f>
        <v>242000</v>
      </c>
      <c r="E188" s="68" t="s">
        <v>97</v>
      </c>
      <c r="F188" s="67">
        <v>242000</v>
      </c>
    </row>
    <row r="189" spans="1:12" ht="26.25" customHeight="1" thickBot="1" x14ac:dyDescent="0.25">
      <c r="A189" s="27">
        <v>5122</v>
      </c>
      <c r="B189" s="16" t="s">
        <v>181</v>
      </c>
      <c r="C189" s="32" t="s">
        <v>42</v>
      </c>
      <c r="D189" s="79">
        <f>F189</f>
        <v>179568.70379999999</v>
      </c>
      <c r="E189" s="68" t="s">
        <v>96</v>
      </c>
      <c r="F189" s="79">
        <v>179568.70379999999</v>
      </c>
    </row>
    <row r="190" spans="1:12" ht="26.25" customHeight="1" thickBot="1" x14ac:dyDescent="0.25">
      <c r="A190" s="27">
        <v>5123</v>
      </c>
      <c r="B190" s="16" t="s">
        <v>182</v>
      </c>
      <c r="C190" s="32" t="s">
        <v>43</v>
      </c>
      <c r="D190" s="67">
        <v>186500</v>
      </c>
      <c r="E190" s="68" t="s">
        <v>97</v>
      </c>
      <c r="F190" s="67">
        <v>186500</v>
      </c>
    </row>
    <row r="191" spans="1:12" ht="26.25" customHeight="1" thickBot="1" x14ac:dyDescent="0.25">
      <c r="A191" s="27">
        <v>5130</v>
      </c>
      <c r="B191" s="15" t="s">
        <v>308</v>
      </c>
      <c r="C191" s="25" t="s">
        <v>96</v>
      </c>
      <c r="D191" s="83">
        <f>E191+F191</f>
        <v>260000</v>
      </c>
      <c r="E191" s="83">
        <f>E195</f>
        <v>0</v>
      </c>
      <c r="F191" s="83">
        <f>F193+F194+F195+F196</f>
        <v>260000</v>
      </c>
    </row>
    <row r="192" spans="1:12" ht="26.25" customHeight="1" thickBot="1" x14ac:dyDescent="0.25">
      <c r="A192" s="27"/>
      <c r="B192" s="10" t="s">
        <v>166</v>
      </c>
      <c r="C192" s="25"/>
      <c r="D192" s="64"/>
      <c r="E192" s="63"/>
      <c r="F192" s="64"/>
    </row>
    <row r="193" spans="1:6" ht="27.75" customHeight="1" thickBot="1" x14ac:dyDescent="0.25">
      <c r="A193" s="27">
        <v>5131</v>
      </c>
      <c r="B193" s="16" t="s">
        <v>46</v>
      </c>
      <c r="C193" s="32" t="s">
        <v>44</v>
      </c>
      <c r="D193" s="67">
        <f>F193</f>
        <v>0</v>
      </c>
      <c r="E193" s="64" t="s">
        <v>97</v>
      </c>
      <c r="F193" s="67">
        <v>0</v>
      </c>
    </row>
    <row r="194" spans="1:6" ht="27.75" customHeight="1" thickBot="1" x14ac:dyDescent="0.25">
      <c r="A194" s="27">
        <v>5132</v>
      </c>
      <c r="B194" s="16" t="s">
        <v>177</v>
      </c>
      <c r="C194" s="32" t="s">
        <v>45</v>
      </c>
      <c r="D194" s="67">
        <f>F194</f>
        <v>0</v>
      </c>
      <c r="E194" s="64" t="s">
        <v>97</v>
      </c>
      <c r="F194" s="67">
        <v>0</v>
      </c>
    </row>
    <row r="195" spans="1:6" ht="27.75" customHeight="1" thickBot="1" x14ac:dyDescent="0.25">
      <c r="A195" s="27">
        <v>5133</v>
      </c>
      <c r="B195" s="16" t="s">
        <v>178</v>
      </c>
      <c r="C195" s="32" t="s">
        <v>52</v>
      </c>
      <c r="D195" s="67">
        <f>E195+F195</f>
        <v>0</v>
      </c>
      <c r="E195" s="64">
        <f>F195</f>
        <v>0</v>
      </c>
      <c r="F195" s="67">
        <v>0</v>
      </c>
    </row>
    <row r="196" spans="1:6" ht="27.75" customHeight="1" thickBot="1" x14ac:dyDescent="0.25">
      <c r="A196" s="27">
        <v>5134</v>
      </c>
      <c r="B196" s="16" t="s">
        <v>179</v>
      </c>
      <c r="C196" s="32" t="s">
        <v>53</v>
      </c>
      <c r="D196" s="63">
        <f>F196</f>
        <v>260000</v>
      </c>
      <c r="E196" s="64" t="s">
        <v>96</v>
      </c>
      <c r="F196" s="63">
        <v>260000</v>
      </c>
    </row>
    <row r="197" spans="1:6" ht="27.75" customHeight="1" thickBot="1" x14ac:dyDescent="0.25">
      <c r="A197" s="27">
        <v>5200</v>
      </c>
      <c r="B197" s="15" t="s">
        <v>290</v>
      </c>
      <c r="C197" s="25" t="s">
        <v>96</v>
      </c>
      <c r="D197" s="72">
        <f>F197</f>
        <v>134200</v>
      </c>
      <c r="E197" s="72" t="s">
        <v>97</v>
      </c>
      <c r="F197" s="72">
        <f>F199+F200+F201+F202</f>
        <v>134200</v>
      </c>
    </row>
    <row r="198" spans="1:6" ht="27.75" customHeight="1" thickBot="1" x14ac:dyDescent="0.25">
      <c r="A198" s="30"/>
      <c r="B198" s="10" t="s">
        <v>167</v>
      </c>
      <c r="C198" s="31"/>
      <c r="D198" s="67"/>
      <c r="E198" s="67"/>
      <c r="F198" s="67"/>
    </row>
    <row r="199" spans="1:6" ht="27.75" customHeight="1" thickBot="1" x14ac:dyDescent="0.25">
      <c r="A199" s="27">
        <v>5211</v>
      </c>
      <c r="B199" s="16" t="s">
        <v>192</v>
      </c>
      <c r="C199" s="32" t="s">
        <v>47</v>
      </c>
      <c r="D199" s="67">
        <f>F199</f>
        <v>0</v>
      </c>
      <c r="E199" s="68" t="s">
        <v>97</v>
      </c>
      <c r="F199" s="67">
        <v>0</v>
      </c>
    </row>
    <row r="200" spans="1:6" ht="20.25" customHeight="1" thickBot="1" x14ac:dyDescent="0.25">
      <c r="A200" s="27">
        <v>5221</v>
      </c>
      <c r="B200" s="16" t="s">
        <v>193</v>
      </c>
      <c r="C200" s="32" t="s">
        <v>48</v>
      </c>
      <c r="D200" s="67">
        <f>F200</f>
        <v>0</v>
      </c>
      <c r="E200" s="68" t="s">
        <v>97</v>
      </c>
      <c r="F200" s="67">
        <v>0</v>
      </c>
    </row>
    <row r="201" spans="1:6" ht="32.25" customHeight="1" thickBot="1" x14ac:dyDescent="0.25">
      <c r="A201" s="27">
        <v>5231</v>
      </c>
      <c r="B201" s="16" t="s">
        <v>194</v>
      </c>
      <c r="C201" s="32" t="s">
        <v>49</v>
      </c>
      <c r="D201" s="67">
        <f>F201</f>
        <v>0</v>
      </c>
      <c r="E201" s="68" t="s">
        <v>97</v>
      </c>
      <c r="F201" s="67">
        <v>0</v>
      </c>
    </row>
    <row r="202" spans="1:6" ht="29.25" customHeight="1" thickBot="1" x14ac:dyDescent="0.25">
      <c r="A202" s="27">
        <v>5241</v>
      </c>
      <c r="B202" s="16" t="s">
        <v>51</v>
      </c>
      <c r="C202" s="32" t="s">
        <v>50</v>
      </c>
      <c r="D202" s="67">
        <f>F202</f>
        <v>134200</v>
      </c>
      <c r="E202" s="68" t="s">
        <v>97</v>
      </c>
      <c r="F202" s="67">
        <v>134200</v>
      </c>
    </row>
    <row r="203" spans="1:6" ht="20.25" customHeight="1" thickBot="1" x14ac:dyDescent="0.25">
      <c r="A203" s="27">
        <v>5300</v>
      </c>
      <c r="B203" s="15" t="s">
        <v>291</v>
      </c>
      <c r="C203" s="25" t="s">
        <v>96</v>
      </c>
      <c r="D203" s="93">
        <f>D205</f>
        <v>0</v>
      </c>
      <c r="E203" s="72" t="s">
        <v>97</v>
      </c>
      <c r="F203" s="93">
        <f>F205</f>
        <v>0</v>
      </c>
    </row>
    <row r="204" spans="1:6" ht="20.25" customHeight="1" thickBot="1" x14ac:dyDescent="0.25">
      <c r="A204" s="30"/>
      <c r="B204" s="10" t="s">
        <v>167</v>
      </c>
      <c r="C204" s="31"/>
      <c r="D204" s="67"/>
      <c r="E204" s="67"/>
      <c r="F204" s="67"/>
    </row>
    <row r="205" spans="1:6" ht="20.25" customHeight="1" thickBot="1" x14ac:dyDescent="0.25">
      <c r="A205" s="27">
        <v>5311</v>
      </c>
      <c r="B205" s="16" t="s">
        <v>212</v>
      </c>
      <c r="C205" s="32" t="s">
        <v>54</v>
      </c>
      <c r="D205" s="67">
        <v>0</v>
      </c>
      <c r="E205" s="68" t="s">
        <v>97</v>
      </c>
      <c r="F205" s="67">
        <v>0</v>
      </c>
    </row>
    <row r="206" spans="1:6" ht="41.25" customHeight="1" thickBot="1" x14ac:dyDescent="0.25">
      <c r="A206" s="27">
        <v>5400</v>
      </c>
      <c r="B206" s="15" t="s">
        <v>292</v>
      </c>
      <c r="C206" s="25" t="s">
        <v>96</v>
      </c>
      <c r="D206" s="72">
        <f>F206</f>
        <v>10000</v>
      </c>
      <c r="E206" s="72" t="s">
        <v>97</v>
      </c>
      <c r="F206" s="72">
        <f>F208+F209+F210+F211</f>
        <v>10000</v>
      </c>
    </row>
    <row r="207" spans="1:6" ht="20.25" customHeight="1" thickBot="1" x14ac:dyDescent="0.25">
      <c r="A207" s="30"/>
      <c r="B207" s="10" t="s">
        <v>167</v>
      </c>
      <c r="C207" s="31"/>
      <c r="D207" s="67"/>
      <c r="E207" s="67"/>
      <c r="F207" s="67"/>
    </row>
    <row r="208" spans="1:6" ht="20.25" customHeight="1" thickBot="1" x14ac:dyDescent="0.25">
      <c r="A208" s="27">
        <v>5411</v>
      </c>
      <c r="B208" s="16" t="s">
        <v>213</v>
      </c>
      <c r="C208" s="32" t="s">
        <v>55</v>
      </c>
      <c r="D208" s="67">
        <f>F208</f>
        <v>10000</v>
      </c>
      <c r="E208" s="68" t="s">
        <v>97</v>
      </c>
      <c r="F208" s="67">
        <v>10000</v>
      </c>
    </row>
    <row r="209" spans="1:6" ht="21" customHeight="1" thickBot="1" x14ac:dyDescent="0.25">
      <c r="A209" s="27">
        <v>5421</v>
      </c>
      <c r="B209" s="16" t="s">
        <v>214</v>
      </c>
      <c r="C209" s="32" t="s">
        <v>56</v>
      </c>
      <c r="D209" s="67">
        <f>F209</f>
        <v>0</v>
      </c>
      <c r="E209" s="68" t="s">
        <v>97</v>
      </c>
      <c r="F209" s="67">
        <v>0</v>
      </c>
    </row>
    <row r="210" spans="1:6" ht="28.5" customHeight="1" thickBot="1" x14ac:dyDescent="0.25">
      <c r="A210" s="27">
        <v>5431</v>
      </c>
      <c r="B210" s="16" t="s">
        <v>58</v>
      </c>
      <c r="C210" s="32" t="s">
        <v>57</v>
      </c>
      <c r="D210" s="67">
        <f>F210</f>
        <v>0</v>
      </c>
      <c r="E210" s="68" t="s">
        <v>97</v>
      </c>
      <c r="F210" s="67">
        <v>0</v>
      </c>
    </row>
    <row r="211" spans="1:6" ht="28.5" customHeight="1" thickBot="1" x14ac:dyDescent="0.25">
      <c r="A211" s="27">
        <v>5441</v>
      </c>
      <c r="B211" s="34" t="s">
        <v>1</v>
      </c>
      <c r="C211" s="32" t="s">
        <v>59</v>
      </c>
      <c r="D211" s="67">
        <f>F211</f>
        <v>0</v>
      </c>
      <c r="E211" s="68" t="s">
        <v>97</v>
      </c>
      <c r="F211" s="67">
        <v>0</v>
      </c>
    </row>
    <row r="212" spans="1:6" ht="45.75" customHeight="1" thickBot="1" x14ac:dyDescent="0.25">
      <c r="A212" s="27">
        <v>5500</v>
      </c>
      <c r="B212" s="34" t="s">
        <v>310</v>
      </c>
      <c r="C212" s="25" t="s">
        <v>96</v>
      </c>
      <c r="D212" s="89">
        <f>F212</f>
        <v>10000</v>
      </c>
      <c r="E212" s="89" t="s">
        <v>97</v>
      </c>
      <c r="F212" s="89">
        <f>F214</f>
        <v>10000</v>
      </c>
    </row>
    <row r="213" spans="1:6" ht="27" customHeight="1" thickBot="1" x14ac:dyDescent="0.25">
      <c r="A213" s="27"/>
      <c r="B213" s="10" t="s">
        <v>167</v>
      </c>
      <c r="C213" s="32"/>
      <c r="D213" s="68"/>
      <c r="E213" s="68"/>
      <c r="F213" s="68"/>
    </row>
    <row r="214" spans="1:6" ht="55.5" customHeight="1" thickBot="1" x14ac:dyDescent="0.25">
      <c r="A214" s="27">
        <v>5511</v>
      </c>
      <c r="B214" s="94" t="s">
        <v>310</v>
      </c>
      <c r="C214" s="29" t="s">
        <v>296</v>
      </c>
      <c r="D214" s="95">
        <v>10000</v>
      </c>
      <c r="E214" s="68" t="s">
        <v>97</v>
      </c>
      <c r="F214" s="95">
        <v>10000</v>
      </c>
    </row>
    <row r="215" spans="1:6" ht="73.5" customHeight="1" thickBot="1" x14ac:dyDescent="0.25">
      <c r="A215" s="96" t="s">
        <v>101</v>
      </c>
      <c r="B215" s="36" t="s">
        <v>293</v>
      </c>
      <c r="C215" s="37" t="s">
        <v>96</v>
      </c>
      <c r="D215" s="89">
        <f>F215</f>
        <v>3500000</v>
      </c>
      <c r="E215" s="89" t="s">
        <v>95</v>
      </c>
      <c r="F215" s="89">
        <f>F217+F222+F230+F233</f>
        <v>3500000</v>
      </c>
    </row>
    <row r="216" spans="1:6" ht="21" customHeight="1" thickBot="1" x14ac:dyDescent="0.25">
      <c r="A216" s="35"/>
      <c r="B216" s="38" t="s">
        <v>165</v>
      </c>
      <c r="C216" s="37"/>
      <c r="D216" s="63"/>
      <c r="E216" s="63"/>
      <c r="F216" s="63"/>
    </row>
    <row r="217" spans="1:6" ht="42.75" customHeight="1" thickBot="1" x14ac:dyDescent="0.25">
      <c r="A217" s="39" t="s">
        <v>102</v>
      </c>
      <c r="B217" s="36" t="s">
        <v>294</v>
      </c>
      <c r="C217" s="40" t="s">
        <v>96</v>
      </c>
      <c r="D217" s="86">
        <f>D219+D220+D221</f>
        <v>0</v>
      </c>
      <c r="E217" s="86" t="s">
        <v>95</v>
      </c>
      <c r="F217" s="86">
        <f>F219+F220+F221</f>
        <v>0</v>
      </c>
    </row>
    <row r="218" spans="1:6" ht="18.75" customHeight="1" thickBot="1" x14ac:dyDescent="0.25">
      <c r="A218" s="39"/>
      <c r="B218" s="38" t="s">
        <v>165</v>
      </c>
      <c r="C218" s="40"/>
      <c r="D218" s="63"/>
      <c r="E218" s="63"/>
      <c r="F218" s="63"/>
    </row>
    <row r="219" spans="1:6" ht="29.25" customHeight="1" thickBot="1" x14ac:dyDescent="0.25">
      <c r="A219" s="39" t="s">
        <v>103</v>
      </c>
      <c r="B219" s="41" t="s">
        <v>219</v>
      </c>
      <c r="C219" s="42" t="s">
        <v>215</v>
      </c>
      <c r="D219" s="63">
        <v>0</v>
      </c>
      <c r="E219" s="63"/>
      <c r="F219" s="63">
        <v>0</v>
      </c>
    </row>
    <row r="220" spans="1:6" ht="29.25" customHeight="1" thickBot="1" x14ac:dyDescent="0.25">
      <c r="A220" s="39" t="s">
        <v>104</v>
      </c>
      <c r="B220" s="41" t="s">
        <v>218</v>
      </c>
      <c r="C220" s="42" t="s">
        <v>216</v>
      </c>
      <c r="D220" s="63">
        <v>0</v>
      </c>
      <c r="E220" s="63"/>
      <c r="F220" s="63">
        <v>0</v>
      </c>
    </row>
    <row r="221" spans="1:6" ht="29.25" customHeight="1" thickBot="1" x14ac:dyDescent="0.25">
      <c r="A221" s="43" t="s">
        <v>105</v>
      </c>
      <c r="B221" s="41" t="s">
        <v>220</v>
      </c>
      <c r="C221" s="42" t="s">
        <v>217</v>
      </c>
      <c r="D221" s="63">
        <v>0</v>
      </c>
      <c r="E221" s="63" t="s">
        <v>95</v>
      </c>
      <c r="F221" s="63">
        <v>0</v>
      </c>
    </row>
    <row r="222" spans="1:6" ht="29.25" customHeight="1" thickBot="1" x14ac:dyDescent="0.25">
      <c r="A222" s="43" t="s">
        <v>106</v>
      </c>
      <c r="B222" s="36" t="s">
        <v>302</v>
      </c>
      <c r="C222" s="40" t="s">
        <v>96</v>
      </c>
      <c r="D222" s="86">
        <f>D224+D225</f>
        <v>0</v>
      </c>
      <c r="E222" s="86" t="s">
        <v>95</v>
      </c>
      <c r="F222" s="86">
        <f>F224+F225</f>
        <v>0</v>
      </c>
    </row>
    <row r="223" spans="1:6" ht="19.5" customHeight="1" thickBot="1" x14ac:dyDescent="0.25">
      <c r="A223" s="43"/>
      <c r="B223" s="38" t="s">
        <v>165</v>
      </c>
      <c r="C223" s="40"/>
      <c r="D223" s="63"/>
      <c r="E223" s="63"/>
      <c r="F223" s="63"/>
    </row>
    <row r="224" spans="1:6" ht="29.25" customHeight="1" thickBot="1" x14ac:dyDescent="0.25">
      <c r="A224" s="43" t="s">
        <v>107</v>
      </c>
      <c r="B224" s="41" t="s">
        <v>206</v>
      </c>
      <c r="C224" s="44" t="s">
        <v>221</v>
      </c>
      <c r="D224" s="63">
        <v>0</v>
      </c>
      <c r="E224" s="63" t="s">
        <v>95</v>
      </c>
      <c r="F224" s="63">
        <v>0</v>
      </c>
    </row>
    <row r="225" spans="1:8" ht="29.25" customHeight="1" thickBot="1" x14ac:dyDescent="0.25">
      <c r="A225" s="43" t="s">
        <v>108</v>
      </c>
      <c r="B225" s="41" t="s">
        <v>295</v>
      </c>
      <c r="C225" s="40" t="s">
        <v>96</v>
      </c>
      <c r="D225" s="63">
        <f>D227+D228+D229</f>
        <v>0</v>
      </c>
      <c r="E225" s="63" t="s">
        <v>95</v>
      </c>
      <c r="F225" s="63">
        <f>F227+F228+F229</f>
        <v>0</v>
      </c>
    </row>
    <row r="226" spans="1:8" ht="21.75" customHeight="1" thickBot="1" x14ac:dyDescent="0.25">
      <c r="A226" s="43"/>
      <c r="B226" s="38" t="s">
        <v>166</v>
      </c>
      <c r="C226" s="40"/>
      <c r="D226" s="63"/>
      <c r="E226" s="63"/>
      <c r="F226" s="63"/>
    </row>
    <row r="227" spans="1:8" ht="29.25" customHeight="1" thickBot="1" x14ac:dyDescent="0.25">
      <c r="A227" s="43" t="s">
        <v>109</v>
      </c>
      <c r="B227" s="38" t="s">
        <v>203</v>
      </c>
      <c r="C227" s="42" t="s">
        <v>222</v>
      </c>
      <c r="D227" s="63">
        <v>0</v>
      </c>
      <c r="E227" s="63"/>
      <c r="F227" s="63">
        <v>0</v>
      </c>
    </row>
    <row r="228" spans="1:8" ht="26.25" customHeight="1" thickBot="1" x14ac:dyDescent="0.25">
      <c r="A228" s="45" t="s">
        <v>110</v>
      </c>
      <c r="B228" s="38" t="s">
        <v>202</v>
      </c>
      <c r="C228" s="44" t="s">
        <v>223</v>
      </c>
      <c r="D228" s="63">
        <v>0</v>
      </c>
      <c r="E228" s="63" t="s">
        <v>95</v>
      </c>
      <c r="F228" s="63">
        <v>0</v>
      </c>
    </row>
    <row r="229" spans="1:8" ht="31.5" customHeight="1" thickBot="1" x14ac:dyDescent="0.25">
      <c r="A229" s="43" t="s">
        <v>111</v>
      </c>
      <c r="B229" s="46" t="s">
        <v>201</v>
      </c>
      <c r="C229" s="44" t="s">
        <v>224</v>
      </c>
      <c r="D229" s="63">
        <v>0</v>
      </c>
      <c r="E229" s="63" t="s">
        <v>95</v>
      </c>
      <c r="F229" s="63">
        <v>0</v>
      </c>
    </row>
    <row r="230" spans="1:8" ht="31.5" customHeight="1" thickBot="1" x14ac:dyDescent="0.25">
      <c r="A230" s="43" t="s">
        <v>112</v>
      </c>
      <c r="B230" s="36" t="s">
        <v>303</v>
      </c>
      <c r="C230" s="40" t="s">
        <v>96</v>
      </c>
      <c r="D230" s="86">
        <f>D232</f>
        <v>0</v>
      </c>
      <c r="E230" s="86" t="s">
        <v>95</v>
      </c>
      <c r="F230" s="86">
        <f>F232</f>
        <v>0</v>
      </c>
    </row>
    <row r="231" spans="1:8" ht="20.25" customHeight="1" thickBot="1" x14ac:dyDescent="0.25">
      <c r="A231" s="43"/>
      <c r="B231" s="38" t="s">
        <v>165</v>
      </c>
      <c r="C231" s="40"/>
      <c r="D231" s="63"/>
      <c r="E231" s="63"/>
      <c r="F231" s="63"/>
    </row>
    <row r="232" spans="1:8" ht="32.25" customHeight="1" thickBot="1" x14ac:dyDescent="0.25">
      <c r="A232" s="45" t="s">
        <v>113</v>
      </c>
      <c r="B232" s="41" t="s">
        <v>204</v>
      </c>
      <c r="C232" s="47" t="s">
        <v>225</v>
      </c>
      <c r="D232" s="63">
        <v>0</v>
      </c>
      <c r="E232" s="63" t="s">
        <v>95</v>
      </c>
      <c r="F232" s="63">
        <v>0</v>
      </c>
    </row>
    <row r="233" spans="1:8" ht="26.25" customHeight="1" thickBot="1" x14ac:dyDescent="0.25">
      <c r="A233" s="43" t="s">
        <v>114</v>
      </c>
      <c r="B233" s="36" t="s">
        <v>304</v>
      </c>
      <c r="C233" s="40" t="s">
        <v>96</v>
      </c>
      <c r="D233" s="69">
        <f>D235+D236</f>
        <v>3500000</v>
      </c>
      <c r="E233" s="83" t="s">
        <v>95</v>
      </c>
      <c r="F233" s="69">
        <f>F235+F236</f>
        <v>3500000</v>
      </c>
    </row>
    <row r="234" spans="1:8" ht="21" customHeight="1" thickBot="1" x14ac:dyDescent="0.25">
      <c r="A234" s="43"/>
      <c r="B234" s="38" t="s">
        <v>165</v>
      </c>
      <c r="C234" s="40"/>
      <c r="D234" s="67"/>
      <c r="E234" s="63"/>
      <c r="F234" s="67"/>
    </row>
    <row r="235" spans="1:8" ht="18.75" customHeight="1" thickBot="1" x14ac:dyDescent="0.25">
      <c r="A235" s="43" t="s">
        <v>115</v>
      </c>
      <c r="B235" s="41" t="s">
        <v>226</v>
      </c>
      <c r="C235" s="42" t="s">
        <v>229</v>
      </c>
      <c r="D235" s="67">
        <v>2300000</v>
      </c>
      <c r="E235" s="63" t="s">
        <v>95</v>
      </c>
      <c r="F235" s="67">
        <v>2300000</v>
      </c>
    </row>
    <row r="236" spans="1:8" ht="24.75" customHeight="1" thickBot="1" x14ac:dyDescent="0.25">
      <c r="A236" s="45" t="s">
        <v>119</v>
      </c>
      <c r="B236" s="41" t="s">
        <v>227</v>
      </c>
      <c r="C236" s="47" t="s">
        <v>230</v>
      </c>
      <c r="D236" s="67">
        <v>1200000</v>
      </c>
      <c r="E236" s="63" t="s">
        <v>95</v>
      </c>
      <c r="F236" s="67">
        <v>1200000</v>
      </c>
    </row>
    <row r="237" spans="1:8" ht="39" customHeight="1" thickBot="1" x14ac:dyDescent="0.25">
      <c r="A237" s="43" t="s">
        <v>120</v>
      </c>
      <c r="B237" s="41" t="s">
        <v>228</v>
      </c>
      <c r="C237" s="44" t="s">
        <v>231</v>
      </c>
      <c r="D237" s="63"/>
      <c r="E237" s="63" t="s">
        <v>95</v>
      </c>
      <c r="F237" s="63"/>
    </row>
    <row r="238" spans="1:8" ht="30.75" customHeight="1" thickBot="1" x14ac:dyDescent="0.25">
      <c r="A238" s="43" t="s">
        <v>121</v>
      </c>
      <c r="B238" s="41" t="s">
        <v>205</v>
      </c>
      <c r="C238" s="44" t="s">
        <v>232</v>
      </c>
      <c r="D238" s="63"/>
      <c r="E238" s="63" t="s">
        <v>95</v>
      </c>
      <c r="F238" s="63"/>
    </row>
    <row r="239" spans="1:8" x14ac:dyDescent="0.2">
      <c r="D239" s="24"/>
      <c r="E239" s="24"/>
      <c r="F239" s="24"/>
    </row>
    <row r="240" spans="1:8" ht="27" customHeight="1" x14ac:dyDescent="0.2">
      <c r="B240" s="107" t="s">
        <v>305</v>
      </c>
      <c r="C240" s="107"/>
      <c r="D240" s="107"/>
      <c r="E240" s="107"/>
      <c r="F240" s="107"/>
      <c r="G240" s="107"/>
      <c r="H240" s="107"/>
    </row>
    <row r="241" spans="1:8" ht="25.5" customHeight="1" x14ac:dyDescent="0.2">
      <c r="A241" s="1"/>
      <c r="B241" s="107" t="s">
        <v>313</v>
      </c>
      <c r="C241" s="107"/>
      <c r="D241" s="107"/>
      <c r="E241" s="107"/>
      <c r="F241" s="107"/>
      <c r="G241" s="107"/>
      <c r="H241" s="107"/>
    </row>
  </sheetData>
  <mergeCells count="13">
    <mergeCell ref="B241:H241"/>
    <mergeCell ref="A8:F8"/>
    <mergeCell ref="E9:F9"/>
    <mergeCell ref="A10:A11"/>
    <mergeCell ref="D10:D11"/>
    <mergeCell ref="C6:F6"/>
    <mergeCell ref="E10:F10"/>
    <mergeCell ref="B240:H240"/>
    <mergeCell ref="A7:F7"/>
    <mergeCell ref="C2:F2"/>
    <mergeCell ref="C3:F3"/>
    <mergeCell ref="C4:F4"/>
    <mergeCell ref="C5:F5"/>
  </mergeCells>
  <pageMargins left="0" right="0" top="0.25" bottom="0.2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Inga Hakobyan</cp:lastModifiedBy>
  <cp:lastPrinted>2025-12-05T07:03:39Z</cp:lastPrinted>
  <dcterms:created xsi:type="dcterms:W3CDTF">1996-10-14T23:33:28Z</dcterms:created>
  <dcterms:modified xsi:type="dcterms:W3CDTF">2025-12-10T11:43:47Z</dcterms:modified>
</cp:coreProperties>
</file>