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258\"/>
    </mc:Choice>
  </mc:AlternateContent>
  <xr:revisionPtr revIDLastSave="0" documentId="13_ncr:1_{81BAD528-4AF1-49E3-9E38-8E4EEE354CD6}" xr6:coauthVersionLast="47" xr6:coauthVersionMax="47" xr10:uidLastSave="{00000000-0000-0000-0000-000000000000}"/>
  <bookViews>
    <workbookView xWindow="7200" yWindow="225" windowWidth="21600" windowHeight="11385" xr2:uid="{00000000-000D-0000-FFFF-FFFF00000000}"/>
  </bookViews>
  <sheets>
    <sheet name="Հավելված 1 " sheetId="16" r:id="rId1"/>
  </sheets>
  <calcPr calcId="191029"/>
</workbook>
</file>

<file path=xl/calcChain.xml><?xml version="1.0" encoding="utf-8"?>
<calcChain xmlns="http://schemas.openxmlformats.org/spreadsheetml/2006/main">
  <c r="D143" i="16" l="1"/>
  <c r="D21" i="16"/>
  <c r="E17" i="16"/>
  <c r="D17" i="16" s="1"/>
  <c r="E22" i="16"/>
  <c r="D19" i="16"/>
  <c r="D112" i="16"/>
  <c r="F89" i="16"/>
  <c r="E138" i="16"/>
  <c r="E117" i="16"/>
  <c r="F138" i="16"/>
  <c r="F133" i="16"/>
  <c r="E133" i="16"/>
  <c r="D133" i="16"/>
  <c r="E128" i="16"/>
  <c r="D128" i="16"/>
  <c r="E123" i="16"/>
  <c r="D123" i="16"/>
  <c r="D117" i="16"/>
  <c r="E112" i="16"/>
  <c r="E105" i="16"/>
  <c r="D105" i="16"/>
  <c r="E102" i="16"/>
  <c r="D102" i="16"/>
  <c r="F99" i="16"/>
  <c r="E99" i="16"/>
  <c r="D99" i="16"/>
  <c r="D92" i="16"/>
  <c r="D89" i="16" s="1"/>
  <c r="E89" i="16"/>
  <c r="E77" i="16"/>
  <c r="F74" i="16"/>
  <c r="E74" i="16"/>
  <c r="D74" i="16"/>
  <c r="E71" i="16"/>
  <c r="D71" i="16"/>
  <c r="E68" i="16"/>
  <c r="D68" i="16"/>
  <c r="E65" i="16"/>
  <c r="D65" i="16"/>
  <c r="E56" i="16"/>
  <c r="E53" i="16" s="1"/>
  <c r="D56" i="16"/>
  <c r="D53" i="16" s="1"/>
  <c r="E48" i="16"/>
  <c r="E46" i="16" s="1"/>
  <c r="D48" i="16"/>
  <c r="D46" i="16"/>
  <c r="E27" i="16"/>
  <c r="E25" i="16" s="1"/>
  <c r="D27" i="16"/>
  <c r="D25" i="16" s="1"/>
  <c r="D22" i="16"/>
  <c r="D20" i="16"/>
  <c r="E14" i="16" l="1"/>
  <c r="D97" i="16"/>
  <c r="F62" i="16"/>
  <c r="E97" i="16"/>
  <c r="E62" i="16"/>
  <c r="F12" i="16"/>
  <c r="D138" i="16"/>
  <c r="D62" i="16"/>
  <c r="D14" i="16"/>
  <c r="E12" i="16" l="1"/>
  <c r="D12" i="16" s="1"/>
</calcChain>
</file>

<file path=xl/sharedStrings.xml><?xml version="1.0" encoding="utf-8"?>
<sst xmlns="http://schemas.openxmlformats.org/spreadsheetml/2006/main" count="305" uniqueCount="207">
  <si>
    <t xml:space="preserve"> </t>
  </si>
  <si>
    <t>x</t>
  </si>
  <si>
    <t>X</t>
  </si>
  <si>
    <t>³Û¹ ÃíáõÙ`</t>
  </si>
  <si>
    <t>áñÇó`</t>
  </si>
  <si>
    <t>í³ñã³Ï³Ý Ù³ë</t>
  </si>
  <si>
    <t>ýáÝ¹³ÛÇÝ Ù³ë</t>
  </si>
  <si>
    <t>ÀÝ¹³Ù»ÝÁ (ë.5+ë.6)</t>
  </si>
  <si>
    <t xml:space="preserve"> Հայաստանի Հանրապետության </t>
  </si>
  <si>
    <t xml:space="preserve">Արարատի մարզի Արտաշատ համայնքի </t>
  </si>
  <si>
    <t>Հավելված 1</t>
  </si>
  <si>
    <t>ՀԱՄԱՅՆՔԻ ՂԵԿԱՎԱՐ՝                                ԿԱՌԼԵՆ  ՄԿՐՏՉՅԱՆ</t>
  </si>
  <si>
    <t>ավագանու 2024թվականի դեկտեմբերի</t>
  </si>
  <si>
    <t>25-ի  N 392 -Ն որոշման</t>
  </si>
  <si>
    <t>Ð²îì²Ì  1</t>
  </si>
  <si>
    <r>
      <t>2025ԹՎԱԿԱՆԻ ՀԱՄԱՅՆՔԻ ԲՅՈՒՋԵԻ ԵԿԱՄՈՒՏՆԵՐԸ</t>
    </r>
    <r>
      <rPr>
        <sz val="8"/>
        <rFont val="Arial AM"/>
        <family val="2"/>
      </rPr>
      <t xml:space="preserve">                                    </t>
    </r>
  </si>
  <si>
    <t>(Ñ³½³ñ ¹ñ³Ùáí)</t>
  </si>
  <si>
    <t>îáÕÇ NN</t>
  </si>
  <si>
    <t>ºÏ³Ùï³ï»ë³ÏÝ»ñÁ</t>
  </si>
  <si>
    <t>Ðá¹í³ÍÇ NN</t>
  </si>
  <si>
    <t>1000</t>
  </si>
  <si>
    <r>
      <t xml:space="preserve"> ÀÜ¸²ØºÜÀ  ºÎ²ØàôîÜºð                          </t>
    </r>
    <r>
      <rPr>
        <sz val="10"/>
        <rFont val="Arial LatArm"/>
        <family val="2"/>
      </rPr>
      <t>(ïáÕ 1100 + ïáÕ 1200+ïáÕ 1300)</t>
    </r>
  </si>
  <si>
    <t xml:space="preserve">³Û¹ ÃíáõÙª </t>
  </si>
  <si>
    <t>1100</t>
  </si>
  <si>
    <t>1. Ð²ðÎºð ºì îàôðøºð</t>
  </si>
  <si>
    <t>(ïáÕ 1110 + ïáÕ 1120 + ïáÕ 1130 + ïáÕ 1150 + ïáÕ 1160)</t>
  </si>
  <si>
    <t xml:space="preserve">³Û¹ ÃíáõÙ`  </t>
  </si>
  <si>
    <t>1110</t>
  </si>
  <si>
    <t>1.1 ¶áõÛù³ÛÇÝ Ñ³ñÏ»ñ ³Ýß³ñÅ ·áõÛùÇó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</si>
  <si>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</si>
  <si>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</si>
  <si>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</si>
  <si>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</si>
  <si>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1113</t>
  </si>
  <si>
    <t>Ðամայնքի բյուջե մուտքագրվող անշարժ գույքի հարկ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</si>
  <si>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</si>
  <si>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</si>
  <si>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</si>
  <si>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</si>
  <si>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</si>
  <si>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</si>
  <si>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</si>
  <si>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</si>
  <si>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</si>
  <si>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</si>
  <si>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</si>
  <si>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</si>
  <si>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</si>
  <si>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</si>
  <si>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</si>
  <si>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</si>
  <si>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</si>
  <si>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</si>
  <si>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</si>
  <si>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</si>
  <si>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</si>
  <si>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</si>
  <si>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</si>
  <si>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</si>
  <si>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</si>
  <si>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</si>
  <si>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</si>
  <si>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</si>
  <si>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Ðեստապարային պարերի ակումբներ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</si>
  <si>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</si>
  <si>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</si>
  <si>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</si>
  <si>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</si>
  <si>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</si>
  <si>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</si>
  <si>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Քաղաքացիական ծիսակատարությունների թույլտվություն</t>
  </si>
  <si>
    <t>1145</t>
  </si>
  <si>
    <t>Åµ) Â³ÝÏ³ñÅ»ù Ù»ï³ÕÝ»ñÇó å³ïñ³ëïí³Í Çñ»ñÇ Ù³Ýñ³Í³Ë ³éáõí³×³éùÇ ÃáõÛÉïíáõÃÛ³Ý Ñ³Ù³ñ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</si>
  <si>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</si>
  <si>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</si>
  <si>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</si>
  <si>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</si>
  <si>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</si>
  <si>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</si>
  <si>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</si>
  <si>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</si>
  <si>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</si>
  <si>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</si>
  <si>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</si>
  <si>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</si>
  <si>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</si>
  <si>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</si>
  <si>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>1162</t>
  </si>
  <si>
    <t>³) ºÏ³Ùï³Ñ³ñÏ</t>
  </si>
  <si>
    <t>1163</t>
  </si>
  <si>
    <t>µ) Þ³ÑáõÃ³Ñ³ñÏ</t>
  </si>
  <si>
    <t>1164</t>
  </si>
  <si>
    <t>·) ²ÛÉ Ñ³ñÏ»ñÇó ¨ å³ñï³¹Çñ í×³ñÝ»ñÇó Ï³ï³ñíáÕ Ù³ëÑ³ÝáõÙÝ»ñ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</si>
  <si>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</si>
  <si>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</si>
  <si>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</si>
  <si>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</si>
  <si>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</si>
  <si>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</si>
  <si>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</si>
  <si>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</si>
  <si>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</si>
  <si>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</si>
  <si>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</si>
  <si>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</si>
  <si>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</si>
  <si>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</si>
  <si>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</si>
  <si>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</si>
  <si>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</si>
  <si>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</si>
  <si>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</si>
  <si>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</si>
  <si>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</si>
  <si>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</si>
  <si>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</si>
  <si>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</si>
  <si>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</si>
  <si>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</si>
  <si>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</si>
  <si>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</si>
  <si>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</si>
  <si>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</si>
  <si>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</si>
  <si>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 ³ÛÉ ¹áï³óÇ³Ý»ñ</t>
  </si>
  <si>
    <t>1257</t>
  </si>
  <si>
    <t>·) ä»ï³Ï³Ý µÛáõç»Çó ïñ³Ù³¹ñíáÕ Ýå³ï³Ï³ÛÇÝ Ñ³ïÏ³óáõÙÝ»ñ (ëáõµí»ÝóÇ³Ý»ñ)</t>
  </si>
  <si>
    <t>1258</t>
  </si>
  <si>
    <t>¹) ÐÐ ³ÛÉ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</si>
  <si>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</si>
  <si>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</si>
  <si>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</si>
  <si>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</si>
  <si>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</si>
  <si>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</si>
  <si>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</si>
  <si>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</si>
  <si>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ÐÐ ³ÛÉ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</si>
  <si>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</si>
  <si>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</si>
  <si>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</si>
  <si>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1380)</t>
  </si>
  <si>
    <t>1310</t>
  </si>
  <si>
    <t>3.1 îáÏáëÝ»ñ</t>
  </si>
  <si>
    <t>1311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</si>
  <si>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</si>
  <si>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</si>
  <si>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</si>
  <si>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</si>
  <si>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Ï³ï³ñíáÕ Ù³ëÑ³ÝáõÙÝ»ñ (ß³Ñ³µ³ÅÇÝÝ»ñ)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</si>
  <si>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</si>
  <si>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</si>
  <si>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</si>
  <si>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</si>
  <si>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í³ñÓ³Ï³ÉáõÃÛ³Ý í³ñÓ³í×³ñÝ»ñ </t>
  </si>
  <si>
    <t>1332</t>
  </si>
  <si>
    <t xml:space="preserve">Ð³Ù³ÛÝùÇ í³ñã³Ï³Ý ï³ñ³ÍùáõÙ ·ïÝíáÕ å»ï³Ï³Ý ë»÷³Ï³ÝáõÃÛáõÝ Ñ³Ù³ñíáÕ ÑáÕ»ñÇ í³ñÓ³Ï³ÉáõÃÛ³Ý í³ñÓ³í×³ñÝ»ñ </t>
  </si>
  <si>
    <t>1333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</si>
  <si>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</si>
  <si>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</si>
  <si>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</si>
  <si>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</si>
  <si>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</si>
  <si>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</si>
  <si>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</si>
  <si>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</si>
  <si>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</si>
  <si>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</si>
  <si>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</si>
  <si>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</t>
  </si>
  <si>
    <t>(ïáÕ 1351 + ïáÕ 1352 + ïáÕ 1353)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</si>
  <si>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</si>
  <si>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</si>
  <si>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</si>
  <si>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</si>
  <si>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1353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</si>
  <si>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</si>
  <si>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</si>
  <si>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</si>
  <si>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</si>
  <si>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</si>
  <si>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</si>
  <si>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</si>
  <si>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</si>
  <si>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</si>
  <si>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</si>
  <si>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</si>
  <si>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</si>
  <si>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</si>
  <si>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</si>
  <si>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</si>
  <si>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</si>
  <si>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</si>
  <si>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</si>
  <si>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</si>
  <si>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</si>
  <si>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</si>
  <si>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</si>
  <si>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</si>
  <si>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</si>
  <si>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</si>
  <si>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</si>
  <si>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</si>
  <si>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</si>
  <si>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</si>
  <si>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</si>
  <si>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ՖԻՆԱՆՍԱՏՆՏԵՍԱԳԻՏԱԿԱՆ ԲԱԺՆԻ ՊԵՏ՝                            ՄԵՐԻ ՄԵԼԻՔՅԱՆ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</si>
</sst>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6" formatCode="0.0"/>
    <numFmt numFmtId="167" formatCode="0.000"/>
    <numFmt numFmtId="168" formatCode="0.0000"/>
  </numFmts>
  <fonts count="17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sz val="12"/>
      <name val="Arial Armenian"/>
      <family val="2"/>
    </font>
    <font>
      <b/>
      <sz val="12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9"/>
      <name val="Arial LatArm"/>
      <family val="2"/>
    </font>
    <font>
      <sz val="8"/>
      <name val="GHEA Grapalat"/>
      <family val="3"/>
    </font>
    <font>
      <b/>
      <sz val="14"/>
      <name val="Arial LatArm"/>
      <family val="2"/>
    </font>
    <font>
      <b/>
      <sz val="12"/>
      <name val="Arial AM"/>
      <family val="2"/>
    </font>
    <font>
      <sz val="8"/>
      <name val="Arial AM"/>
      <family val="2"/>
    </font>
    <font>
      <b/>
      <sz val="10.5"/>
      <name val="Arial LatArm"/>
      <family val="2"/>
    </font>
    <font>
      <sz val="11"/>
      <name val="Sylfaen"/>
      <family val="1"/>
    </font>
    <font>
      <sz val="8"/>
      <name val="Sylfaen"/>
      <family val="1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5" fillId="0" borderId="0"/>
  </cellStyleXfs>
  <cellXfs count="103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49" fontId="5" fillId="0" borderId="0" xfId="0" quotePrefix="1" applyNumberFormat="1" applyFont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167" fontId="6" fillId="3" borderId="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" fillId="0" borderId="0" xfId="0" applyFont="1"/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49" fontId="4" fillId="0" borderId="7" xfId="0" quotePrefix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6" fillId="3" borderId="6" xfId="0" applyNumberFormat="1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2" fontId="5" fillId="3" borderId="8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49" fontId="5" fillId="0" borderId="2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49" fontId="5" fillId="0" borderId="3" xfId="0" quotePrefix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 indent="1"/>
    </xf>
    <xf numFmtId="2" fontId="5" fillId="3" borderId="3" xfId="0" applyNumberFormat="1" applyFont="1" applyFill="1" applyBorder="1" applyAlignment="1">
      <alignment horizontal="center" vertical="center"/>
    </xf>
    <xf numFmtId="49" fontId="5" fillId="0" borderId="8" xfId="0" quotePrefix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 indent="1"/>
    </xf>
    <xf numFmtId="2" fontId="5" fillId="3" borderId="8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horizontal="left" vertical="center" wrapText="1" indent="3"/>
    </xf>
    <xf numFmtId="2" fontId="13" fillId="0" borderId="7" xfId="0" applyNumberFormat="1" applyFont="1" applyBorder="1"/>
    <xf numFmtId="0" fontId="5" fillId="0" borderId="2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Continuous" vertical="center"/>
    </xf>
    <xf numFmtId="2" fontId="14" fillId="0" borderId="0" xfId="0" applyNumberFormat="1" applyFont="1" applyAlignment="1">
      <alignment wrapText="1"/>
    </xf>
    <xf numFmtId="0" fontId="5" fillId="0" borderId="1" xfId="0" applyFont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6" fillId="0" borderId="3" xfId="0" quotePrefix="1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8" fontId="6" fillId="3" borderId="3" xfId="0" applyNumberFormat="1" applyFont="1" applyFill="1" applyBorder="1" applyAlignment="1">
      <alignment horizontal="center" vertical="center" wrapText="1"/>
    </xf>
    <xf numFmtId="166" fontId="6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indent="1"/>
    </xf>
    <xf numFmtId="2" fontId="6" fillId="3" borderId="2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1" fontId="5" fillId="0" borderId="0" xfId="0" applyNumberFormat="1" applyFont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167" fontId="5" fillId="3" borderId="2" xfId="0" applyNumberFormat="1" applyFont="1" applyFill="1" applyBorder="1" applyAlignment="1">
      <alignment horizontal="center" vertical="center"/>
    </xf>
    <xf numFmtId="167" fontId="6" fillId="3" borderId="3" xfId="0" applyNumberFormat="1" applyFont="1" applyFill="1" applyBorder="1" applyAlignment="1">
      <alignment horizontal="center" vertical="center" wrapText="1"/>
    </xf>
    <xf numFmtId="167" fontId="6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6"/>
  <sheetViews>
    <sheetView tabSelected="1" topLeftCell="A19" workbookViewId="0">
      <selection activeCell="G11" sqref="G11"/>
    </sheetView>
  </sheetViews>
  <sheetFormatPr defaultRowHeight="12.75" outlineLevelCol="1" x14ac:dyDescent="0.2"/>
  <cols>
    <col min="1" max="1" width="5.28515625" style="19" bestFit="1" customWidth="1"/>
    <col min="2" max="2" width="48.5703125" style="89" customWidth="1"/>
    <col min="3" max="3" width="6.5703125" style="19" customWidth="1" outlineLevel="1"/>
    <col min="4" max="4" width="14.28515625" style="90" customWidth="1"/>
    <col min="5" max="5" width="14.5703125" style="91" customWidth="1"/>
    <col min="6" max="6" width="13" style="91" customWidth="1"/>
    <col min="7" max="7" width="35.28515625" style="2" customWidth="1"/>
    <col min="8" max="8" width="12.42578125" style="2" bestFit="1" customWidth="1"/>
    <col min="9" max="9" width="11.42578125" style="2" customWidth="1"/>
    <col min="10" max="16384" width="9.140625" style="2"/>
  </cols>
  <sheetData>
    <row r="1" spans="1:8" s="8" customFormat="1" ht="15" customHeight="1" x14ac:dyDescent="0.2">
      <c r="A1" s="6"/>
      <c r="B1" s="6"/>
      <c r="C1" s="96" t="s">
        <v>10</v>
      </c>
      <c r="D1" s="96"/>
      <c r="E1" s="96"/>
      <c r="F1" s="96"/>
    </row>
    <row r="2" spans="1:8" s="8" customFormat="1" ht="15" customHeight="1" x14ac:dyDescent="0.2">
      <c r="A2" s="6"/>
      <c r="B2" s="6"/>
      <c r="C2" s="96" t="s">
        <v>8</v>
      </c>
      <c r="D2" s="96"/>
      <c r="E2" s="96"/>
      <c r="F2" s="96"/>
    </row>
    <row r="3" spans="1:8" s="8" customFormat="1" ht="15" customHeight="1" x14ac:dyDescent="0.2">
      <c r="A3" s="6"/>
      <c r="B3" s="6"/>
      <c r="C3" s="96" t="s">
        <v>9</v>
      </c>
      <c r="D3" s="96"/>
      <c r="E3" s="96"/>
      <c r="F3" s="96"/>
    </row>
    <row r="4" spans="1:8" s="8" customFormat="1" ht="15" customHeight="1" x14ac:dyDescent="0.2">
      <c r="A4" s="6"/>
      <c r="B4" s="6"/>
      <c r="C4" s="96" t="s">
        <v>12</v>
      </c>
      <c r="D4" s="96"/>
      <c r="E4" s="96"/>
      <c r="F4" s="96"/>
    </row>
    <row r="5" spans="1:8" s="8" customFormat="1" ht="15" customHeight="1" x14ac:dyDescent="0.2">
      <c r="A5" s="6"/>
      <c r="B5" s="6"/>
      <c r="C5" s="97" t="s">
        <v>13</v>
      </c>
      <c r="D5" s="97"/>
      <c r="E5" s="97"/>
      <c r="F5" s="97"/>
    </row>
    <row r="6" spans="1:8" s="8" customFormat="1" ht="18" customHeight="1" x14ac:dyDescent="0.2">
      <c r="A6" s="6"/>
      <c r="B6" s="9" t="s">
        <v>14</v>
      </c>
      <c r="C6" s="6"/>
      <c r="D6" s="7"/>
      <c r="E6" s="7"/>
      <c r="F6" s="7"/>
    </row>
    <row r="7" spans="1:8" s="1" customFormat="1" ht="17.25" customHeight="1" x14ac:dyDescent="0.2">
      <c r="A7" s="98" t="s">
        <v>15</v>
      </c>
      <c r="B7" s="98"/>
      <c r="C7" s="98"/>
      <c r="D7" s="98"/>
      <c r="E7" s="98"/>
      <c r="F7" s="98"/>
    </row>
    <row r="8" spans="1:8" ht="20.25" customHeight="1" x14ac:dyDescent="0.2">
      <c r="A8" s="10"/>
      <c r="B8" s="10"/>
      <c r="C8" s="10"/>
      <c r="D8" s="11"/>
      <c r="E8" s="11"/>
      <c r="F8" s="12" t="s">
        <v>16</v>
      </c>
    </row>
    <row r="9" spans="1:8" x14ac:dyDescent="0.2">
      <c r="A9" s="99" t="s">
        <v>17</v>
      </c>
      <c r="B9" s="99" t="s">
        <v>18</v>
      </c>
      <c r="C9" s="99" t="s">
        <v>19</v>
      </c>
      <c r="D9" s="101" t="s">
        <v>7</v>
      </c>
      <c r="E9" s="13" t="s">
        <v>3</v>
      </c>
      <c r="F9" s="13"/>
    </row>
    <row r="10" spans="1:8" ht="25.5" x14ac:dyDescent="0.2">
      <c r="A10" s="100"/>
      <c r="B10" s="100"/>
      <c r="C10" s="100"/>
      <c r="D10" s="102"/>
      <c r="E10" s="14" t="s">
        <v>5</v>
      </c>
      <c r="F10" s="14" t="s">
        <v>6</v>
      </c>
    </row>
    <row r="11" spans="1:8" s="19" customFormat="1" x14ac:dyDescent="0.2">
      <c r="A11" s="15">
        <v>1</v>
      </c>
      <c r="B11" s="16">
        <v>2</v>
      </c>
      <c r="C11" s="17">
        <v>3</v>
      </c>
      <c r="D11" s="18">
        <v>4</v>
      </c>
      <c r="E11" s="18">
        <v>5</v>
      </c>
      <c r="F11" s="14">
        <v>6</v>
      </c>
    </row>
    <row r="12" spans="1:8" ht="31.5" x14ac:dyDescent="0.2">
      <c r="A12" s="20" t="s">
        <v>20</v>
      </c>
      <c r="B12" s="21" t="s">
        <v>21</v>
      </c>
      <c r="C12" s="22"/>
      <c r="D12" s="5">
        <f>E12+F12</f>
        <v>10715882.607000001</v>
      </c>
      <c r="E12" s="5">
        <f>E14+E62+E97</f>
        <v>7616916.307</v>
      </c>
      <c r="F12" s="24">
        <f>F62+F138</f>
        <v>3098966.3</v>
      </c>
      <c r="G12" s="25"/>
      <c r="H12" s="25"/>
    </row>
    <row r="13" spans="1:8" x14ac:dyDescent="0.2">
      <c r="A13" s="26"/>
      <c r="B13" s="27" t="s">
        <v>22</v>
      </c>
      <c r="C13" s="22"/>
      <c r="D13" s="28"/>
      <c r="E13" s="28"/>
      <c r="F13" s="29"/>
      <c r="G13" s="25"/>
      <c r="H13" s="25"/>
    </row>
    <row r="14" spans="1:8" s="36" customFormat="1" x14ac:dyDescent="0.2">
      <c r="A14" s="30" t="s">
        <v>23</v>
      </c>
      <c r="B14" s="31" t="s">
        <v>24</v>
      </c>
      <c r="C14" s="32">
        <v>7100</v>
      </c>
      <c r="D14" s="33">
        <f>D17+D22+D25+D46+D53</f>
        <v>1453105.3</v>
      </c>
      <c r="E14" s="33">
        <f>E17+E22+E25+E46+E53</f>
        <v>1453105.3</v>
      </c>
      <c r="F14" s="34" t="s">
        <v>2</v>
      </c>
      <c r="G14" s="35"/>
      <c r="H14" s="35"/>
    </row>
    <row r="15" spans="1:8" ht="25.5" x14ac:dyDescent="0.2">
      <c r="A15" s="26"/>
      <c r="B15" s="37" t="s">
        <v>25</v>
      </c>
      <c r="C15" s="38"/>
      <c r="D15" s="23"/>
      <c r="E15" s="23"/>
      <c r="F15" s="39"/>
      <c r="G15" s="25"/>
      <c r="H15" s="25"/>
    </row>
    <row r="16" spans="1:8" x14ac:dyDescent="0.2">
      <c r="A16" s="26"/>
      <c r="B16" s="37" t="s">
        <v>26</v>
      </c>
      <c r="C16" s="40"/>
      <c r="D16" s="28"/>
      <c r="E16" s="28"/>
      <c r="F16" s="39"/>
      <c r="G16" s="25"/>
      <c r="H16" s="25"/>
    </row>
    <row r="17" spans="1:8" s="36" customFormat="1" x14ac:dyDescent="0.2">
      <c r="A17" s="30" t="s">
        <v>27</v>
      </c>
      <c r="B17" s="41" t="s">
        <v>28</v>
      </c>
      <c r="C17" s="42">
        <v>7131</v>
      </c>
      <c r="D17" s="43">
        <f>E17</f>
        <v>524460</v>
      </c>
      <c r="E17" s="43">
        <f>E19+E20+E21</f>
        <v>524460</v>
      </c>
      <c r="F17" s="34" t="s">
        <v>2</v>
      </c>
      <c r="G17" s="35"/>
      <c r="H17" s="35"/>
    </row>
    <row r="18" spans="1:8" x14ac:dyDescent="0.2">
      <c r="A18" s="26"/>
      <c r="B18" s="44" t="s">
        <v>26</v>
      </c>
      <c r="C18" s="45"/>
      <c r="D18" s="29"/>
      <c r="E18" s="29"/>
      <c r="F18" s="39"/>
      <c r="G18" s="25"/>
      <c r="H18" s="25"/>
    </row>
    <row r="19" spans="1:8" ht="38.25" x14ac:dyDescent="0.2">
      <c r="A19" s="46" t="s">
        <v>29</v>
      </c>
      <c r="B19" s="47" t="s">
        <v>30</v>
      </c>
      <c r="C19" s="17"/>
      <c r="D19" s="4">
        <f>E19</f>
        <v>20000</v>
      </c>
      <c r="E19" s="4">
        <v>20000</v>
      </c>
      <c r="F19" s="4" t="s">
        <v>2</v>
      </c>
      <c r="G19" s="25"/>
      <c r="H19" s="25"/>
    </row>
    <row r="20" spans="1:8" x14ac:dyDescent="0.2">
      <c r="A20" s="46" t="s">
        <v>31</v>
      </c>
      <c r="B20" s="47" t="s">
        <v>32</v>
      </c>
      <c r="C20" s="17"/>
      <c r="D20" s="4">
        <f>E20</f>
        <v>73760</v>
      </c>
      <c r="E20" s="4">
        <v>73760</v>
      </c>
      <c r="F20" s="4" t="s">
        <v>2</v>
      </c>
      <c r="G20" s="25"/>
      <c r="H20" s="25"/>
    </row>
    <row r="21" spans="1:8" ht="21.75" customHeight="1" x14ac:dyDescent="0.2">
      <c r="A21" s="46" t="s">
        <v>33</v>
      </c>
      <c r="B21" s="47" t="s">
        <v>34</v>
      </c>
      <c r="C21" s="17"/>
      <c r="D21" s="4">
        <f>E21</f>
        <v>430700</v>
      </c>
      <c r="E21" s="4">
        <v>430700</v>
      </c>
      <c r="F21" s="4" t="s">
        <v>2</v>
      </c>
      <c r="G21" s="25"/>
      <c r="H21" s="25"/>
    </row>
    <row r="22" spans="1:8" s="36" customFormat="1" x14ac:dyDescent="0.2">
      <c r="A22" s="30" t="s">
        <v>35</v>
      </c>
      <c r="B22" s="41" t="s">
        <v>36</v>
      </c>
      <c r="C22" s="42">
        <v>7136</v>
      </c>
      <c r="D22" s="43">
        <f>E22</f>
        <v>803600</v>
      </c>
      <c r="E22" s="43">
        <f>E24</f>
        <v>803600</v>
      </c>
      <c r="F22" s="34" t="s">
        <v>2</v>
      </c>
      <c r="G22" s="35"/>
      <c r="H22" s="35"/>
    </row>
    <row r="23" spans="1:8" ht="21.75" customHeight="1" x14ac:dyDescent="0.2">
      <c r="A23" s="26"/>
      <c r="B23" s="44" t="s">
        <v>26</v>
      </c>
      <c r="C23" s="45"/>
      <c r="D23" s="29"/>
      <c r="E23" s="29"/>
      <c r="F23" s="39"/>
      <c r="G23" s="25"/>
      <c r="H23" s="25"/>
    </row>
    <row r="24" spans="1:8" x14ac:dyDescent="0.2">
      <c r="A24" s="46" t="s">
        <v>37</v>
      </c>
      <c r="B24" s="47" t="s">
        <v>38</v>
      </c>
      <c r="C24" s="17"/>
      <c r="D24" s="4">
        <v>803600</v>
      </c>
      <c r="E24" s="4">
        <v>803600</v>
      </c>
      <c r="F24" s="4" t="s">
        <v>2</v>
      </c>
      <c r="G24" s="25"/>
      <c r="H24" s="25"/>
    </row>
    <row r="25" spans="1:8" s="36" customFormat="1" ht="38.25" x14ac:dyDescent="0.2">
      <c r="A25" s="30" t="s">
        <v>39</v>
      </c>
      <c r="B25" s="41" t="s">
        <v>40</v>
      </c>
      <c r="C25" s="48">
        <v>7145</v>
      </c>
      <c r="D25" s="43">
        <f>D27</f>
        <v>95045.3</v>
      </c>
      <c r="E25" s="43">
        <f>E27</f>
        <v>95045.3</v>
      </c>
      <c r="F25" s="34" t="s">
        <v>2</v>
      </c>
      <c r="G25" s="35"/>
      <c r="H25" s="35"/>
    </row>
    <row r="26" spans="1:8" x14ac:dyDescent="0.2">
      <c r="A26" s="26"/>
      <c r="B26" s="44" t="s">
        <v>26</v>
      </c>
      <c r="C26" s="40"/>
      <c r="D26" s="29"/>
      <c r="E26" s="29"/>
      <c r="F26" s="39"/>
      <c r="G26" s="25"/>
      <c r="H26" s="25"/>
    </row>
    <row r="27" spans="1:8" x14ac:dyDescent="0.2">
      <c r="A27" s="49" t="s">
        <v>41</v>
      </c>
      <c r="B27" s="50" t="s">
        <v>42</v>
      </c>
      <c r="C27" s="10">
        <v>71452</v>
      </c>
      <c r="D27" s="51">
        <f>D30+D34+D35+D36+D37+D38+D39+D40+D41+D42+D43+D44+D45</f>
        <v>95045.3</v>
      </c>
      <c r="E27" s="51">
        <f>E30+E34+E35+E36+E37+E38+E39+E40+E41+E42+E43+E44+E45</f>
        <v>95045.3</v>
      </c>
      <c r="F27" s="51" t="s">
        <v>2</v>
      </c>
      <c r="G27" s="25"/>
      <c r="H27" s="25"/>
    </row>
    <row r="28" spans="1:8" ht="38.25" x14ac:dyDescent="0.2">
      <c r="A28" s="52"/>
      <c r="B28" s="53" t="s">
        <v>43</v>
      </c>
      <c r="C28" s="45"/>
      <c r="D28" s="29"/>
      <c r="E28" s="29"/>
      <c r="F28" s="54"/>
      <c r="G28" s="25"/>
      <c r="H28" s="25"/>
    </row>
    <row r="29" spans="1:8" ht="16.5" customHeight="1" x14ac:dyDescent="0.2">
      <c r="A29" s="55"/>
      <c r="B29" s="56" t="s">
        <v>26</v>
      </c>
      <c r="C29" s="40"/>
      <c r="D29" s="57"/>
      <c r="E29" s="57"/>
      <c r="F29" s="58"/>
      <c r="G29" s="25"/>
      <c r="H29" s="25"/>
    </row>
    <row r="30" spans="1:8" ht="51" x14ac:dyDescent="0.2">
      <c r="A30" s="49" t="s">
        <v>44</v>
      </c>
      <c r="B30" s="59" t="s">
        <v>45</v>
      </c>
      <c r="C30" s="60"/>
      <c r="D30" s="51">
        <v>40000</v>
      </c>
      <c r="E30" s="51">
        <v>40000</v>
      </c>
      <c r="F30" s="51" t="s">
        <v>2</v>
      </c>
      <c r="G30" s="25"/>
      <c r="H30" s="25"/>
    </row>
    <row r="31" spans="1:8" x14ac:dyDescent="0.2">
      <c r="A31" s="40"/>
      <c r="B31" s="61" t="s">
        <v>4</v>
      </c>
      <c r="C31" s="40"/>
      <c r="D31" s="58"/>
      <c r="E31" s="58"/>
      <c r="F31" s="58"/>
      <c r="G31" s="25"/>
      <c r="H31" s="25"/>
    </row>
    <row r="32" spans="1:8" ht="15" x14ac:dyDescent="0.25">
      <c r="A32" s="46" t="s">
        <v>46</v>
      </c>
      <c r="B32" s="62" t="s">
        <v>47</v>
      </c>
      <c r="C32" s="17"/>
      <c r="D32" s="4">
        <v>40000</v>
      </c>
      <c r="E32" s="4">
        <v>40000</v>
      </c>
      <c r="F32" s="4" t="s">
        <v>2</v>
      </c>
      <c r="G32" s="63"/>
      <c r="H32" s="25"/>
    </row>
    <row r="33" spans="1:8" ht="15" x14ac:dyDescent="0.25">
      <c r="A33" s="46" t="s">
        <v>48</v>
      </c>
      <c r="B33" s="62" t="s">
        <v>49</v>
      </c>
      <c r="C33" s="17"/>
      <c r="D33" s="4"/>
      <c r="E33" s="4"/>
      <c r="F33" s="4" t="s">
        <v>2</v>
      </c>
      <c r="G33" s="63"/>
      <c r="H33" s="25"/>
    </row>
    <row r="34" spans="1:8" ht="102" x14ac:dyDescent="0.2">
      <c r="A34" s="46" t="s">
        <v>50</v>
      </c>
      <c r="B34" s="64" t="s">
        <v>51</v>
      </c>
      <c r="C34" s="17"/>
      <c r="D34" s="4">
        <v>930</v>
      </c>
      <c r="E34" s="4">
        <v>930</v>
      </c>
      <c r="F34" s="4" t="s">
        <v>2</v>
      </c>
      <c r="G34" s="25"/>
      <c r="H34" s="25"/>
    </row>
    <row r="35" spans="1:8" ht="38.25" x14ac:dyDescent="0.2">
      <c r="A35" s="15" t="s">
        <v>52</v>
      </c>
      <c r="B35" s="64" t="s">
        <v>53</v>
      </c>
      <c r="C35" s="17"/>
      <c r="D35" s="4">
        <v>700</v>
      </c>
      <c r="E35" s="4">
        <v>700</v>
      </c>
      <c r="F35" s="4" t="s">
        <v>2</v>
      </c>
      <c r="G35" s="25"/>
      <c r="H35" s="25"/>
    </row>
    <row r="36" spans="1:8" ht="63.75" x14ac:dyDescent="0.2">
      <c r="A36" s="46" t="s">
        <v>54</v>
      </c>
      <c r="B36" s="64" t="s">
        <v>55</v>
      </c>
      <c r="C36" s="17"/>
      <c r="D36" s="4">
        <v>18000</v>
      </c>
      <c r="E36" s="4">
        <v>18000</v>
      </c>
      <c r="F36" s="4" t="s">
        <v>2</v>
      </c>
      <c r="G36" s="25"/>
      <c r="H36" s="25"/>
    </row>
    <row r="37" spans="1:8" ht="25.5" x14ac:dyDescent="0.2">
      <c r="A37" s="46" t="s">
        <v>56</v>
      </c>
      <c r="B37" s="64" t="s">
        <v>57</v>
      </c>
      <c r="C37" s="17"/>
      <c r="D37" s="4">
        <v>2545.3000000000002</v>
      </c>
      <c r="E37" s="4">
        <v>2545.3000000000002</v>
      </c>
      <c r="F37" s="4" t="s">
        <v>2</v>
      </c>
      <c r="G37" s="25"/>
      <c r="H37" s="25"/>
    </row>
    <row r="38" spans="1:8" ht="76.5" x14ac:dyDescent="0.2">
      <c r="A38" s="46" t="s">
        <v>58</v>
      </c>
      <c r="B38" s="64" t="s">
        <v>59</v>
      </c>
      <c r="C38" s="17"/>
      <c r="D38" s="4">
        <v>13500</v>
      </c>
      <c r="E38" s="4">
        <v>13500</v>
      </c>
      <c r="F38" s="4" t="s">
        <v>2</v>
      </c>
      <c r="G38" s="25"/>
      <c r="H38" s="25"/>
    </row>
    <row r="39" spans="1:8" ht="63.75" x14ac:dyDescent="0.2">
      <c r="A39" s="46" t="s">
        <v>60</v>
      </c>
      <c r="B39" s="64" t="s">
        <v>61</v>
      </c>
      <c r="C39" s="17"/>
      <c r="D39" s="4">
        <v>2550</v>
      </c>
      <c r="E39" s="4">
        <v>2550</v>
      </c>
      <c r="F39" s="4" t="s">
        <v>2</v>
      </c>
      <c r="G39" s="25"/>
      <c r="H39" s="25"/>
    </row>
    <row r="40" spans="1:8" x14ac:dyDescent="0.2">
      <c r="A40" s="46" t="s">
        <v>62</v>
      </c>
      <c r="B40" s="64" t="s">
        <v>63</v>
      </c>
      <c r="C40" s="17"/>
      <c r="D40" s="4">
        <v>300</v>
      </c>
      <c r="E40" s="4">
        <v>300</v>
      </c>
      <c r="F40" s="4" t="s">
        <v>2</v>
      </c>
      <c r="G40" s="25"/>
      <c r="H40" s="25"/>
    </row>
    <row r="41" spans="1:8" ht="25.5" x14ac:dyDescent="0.2">
      <c r="A41" s="46" t="s">
        <v>64</v>
      </c>
      <c r="B41" s="64" t="s">
        <v>65</v>
      </c>
      <c r="C41" s="17"/>
      <c r="D41" s="4">
        <v>15000</v>
      </c>
      <c r="E41" s="4">
        <v>15000</v>
      </c>
      <c r="F41" s="4" t="s">
        <v>2</v>
      </c>
      <c r="G41" s="25"/>
      <c r="H41" s="25"/>
    </row>
    <row r="42" spans="1:8" ht="38.25" x14ac:dyDescent="0.2">
      <c r="A42" s="46" t="s">
        <v>66</v>
      </c>
      <c r="B42" s="64" t="s">
        <v>67</v>
      </c>
      <c r="C42" s="17"/>
      <c r="D42" s="4">
        <v>100</v>
      </c>
      <c r="E42" s="4">
        <v>100</v>
      </c>
      <c r="F42" s="4" t="s">
        <v>2</v>
      </c>
      <c r="G42" s="25"/>
      <c r="H42" s="25"/>
    </row>
    <row r="43" spans="1:8" ht="63.75" x14ac:dyDescent="0.2">
      <c r="A43" s="46" t="s">
        <v>68</v>
      </c>
      <c r="B43" s="64" t="s">
        <v>69</v>
      </c>
      <c r="C43" s="17"/>
      <c r="D43" s="4">
        <v>120</v>
      </c>
      <c r="E43" s="4">
        <v>120</v>
      </c>
      <c r="F43" s="4" t="s">
        <v>2</v>
      </c>
      <c r="G43" s="25"/>
      <c r="H43" s="25"/>
    </row>
    <row r="44" spans="1:8" ht="25.5" x14ac:dyDescent="0.2">
      <c r="A44" s="46"/>
      <c r="B44" s="64" t="s">
        <v>70</v>
      </c>
      <c r="C44" s="17"/>
      <c r="D44" s="4">
        <v>1000</v>
      </c>
      <c r="E44" s="4">
        <v>1000</v>
      </c>
      <c r="F44" s="4"/>
      <c r="G44" s="25"/>
      <c r="H44" s="25"/>
    </row>
    <row r="45" spans="1:8" ht="38.25" x14ac:dyDescent="0.2">
      <c r="A45" s="46" t="s">
        <v>71</v>
      </c>
      <c r="B45" s="64" t="s">
        <v>72</v>
      </c>
      <c r="C45" s="17"/>
      <c r="D45" s="4">
        <v>300</v>
      </c>
      <c r="E45" s="4">
        <v>300</v>
      </c>
      <c r="F45" s="4" t="s">
        <v>2</v>
      </c>
      <c r="G45" s="25"/>
      <c r="H45" s="25"/>
    </row>
    <row r="46" spans="1:8" s="36" customFormat="1" ht="38.25" x14ac:dyDescent="0.2">
      <c r="A46" s="30" t="s">
        <v>73</v>
      </c>
      <c r="B46" s="41" t="s">
        <v>74</v>
      </c>
      <c r="C46" s="42">
        <v>7146</v>
      </c>
      <c r="D46" s="43">
        <f>D48</f>
        <v>30000</v>
      </c>
      <c r="E46" s="43">
        <f>E48</f>
        <v>30000</v>
      </c>
      <c r="F46" s="34" t="s">
        <v>2</v>
      </c>
      <c r="G46" s="35"/>
      <c r="H46" s="35"/>
    </row>
    <row r="47" spans="1:8" x14ac:dyDescent="0.2">
      <c r="A47" s="26"/>
      <c r="B47" s="44" t="s">
        <v>26</v>
      </c>
      <c r="C47" s="45"/>
      <c r="D47" s="29"/>
      <c r="E47" s="29"/>
      <c r="F47" s="39"/>
      <c r="G47" s="25"/>
      <c r="H47" s="25"/>
    </row>
    <row r="48" spans="1:8" x14ac:dyDescent="0.2">
      <c r="A48" s="49" t="s">
        <v>75</v>
      </c>
      <c r="B48" s="50" t="s">
        <v>76</v>
      </c>
      <c r="C48" s="60"/>
      <c r="D48" s="51">
        <f>D51+D52</f>
        <v>30000</v>
      </c>
      <c r="E48" s="51">
        <f>E51+E52</f>
        <v>30000</v>
      </c>
      <c r="F48" s="51" t="s">
        <v>2</v>
      </c>
      <c r="G48" s="25"/>
      <c r="H48" s="25"/>
    </row>
    <row r="49" spans="1:8" x14ac:dyDescent="0.2">
      <c r="A49" s="52"/>
      <c r="B49" s="53" t="s">
        <v>77</v>
      </c>
      <c r="C49" s="38"/>
      <c r="D49" s="29"/>
      <c r="E49" s="29"/>
      <c r="F49" s="54"/>
      <c r="G49" s="25"/>
      <c r="H49" s="25"/>
    </row>
    <row r="50" spans="1:8" x14ac:dyDescent="0.2">
      <c r="A50" s="55"/>
      <c r="B50" s="56" t="s">
        <v>26</v>
      </c>
      <c r="C50" s="40"/>
      <c r="D50" s="57"/>
      <c r="E50" s="57"/>
      <c r="F50" s="58"/>
      <c r="G50" s="25"/>
      <c r="H50" s="25"/>
    </row>
    <row r="51" spans="1:8" ht="89.25" x14ac:dyDescent="0.2">
      <c r="A51" s="55" t="s">
        <v>78</v>
      </c>
      <c r="B51" s="61" t="s">
        <v>79</v>
      </c>
      <c r="C51" s="65"/>
      <c r="D51" s="58">
        <v>12000</v>
      </c>
      <c r="E51" s="58">
        <v>12000</v>
      </c>
      <c r="F51" s="58" t="s">
        <v>2</v>
      </c>
      <c r="G51" s="25"/>
      <c r="H51" s="25"/>
    </row>
    <row r="52" spans="1:8" ht="101.25" customHeight="1" x14ac:dyDescent="0.2">
      <c r="A52" s="15" t="s">
        <v>80</v>
      </c>
      <c r="B52" s="64" t="s">
        <v>81</v>
      </c>
      <c r="C52" s="17"/>
      <c r="D52" s="4">
        <v>18000</v>
      </c>
      <c r="E52" s="4">
        <v>18000</v>
      </c>
      <c r="F52" s="4" t="s">
        <v>2</v>
      </c>
      <c r="G52" s="25"/>
      <c r="H52" s="25"/>
    </row>
    <row r="53" spans="1:8" s="36" customFormat="1" x14ac:dyDescent="0.2">
      <c r="A53" s="30" t="s">
        <v>82</v>
      </c>
      <c r="B53" s="41" t="s">
        <v>83</v>
      </c>
      <c r="C53" s="32">
        <v>7161</v>
      </c>
      <c r="D53" s="43">
        <f>D56</f>
        <v>0</v>
      </c>
      <c r="E53" s="43">
        <f>E56</f>
        <v>0</v>
      </c>
      <c r="F53" s="34" t="s">
        <v>2</v>
      </c>
      <c r="G53" s="35"/>
      <c r="H53" s="35"/>
    </row>
    <row r="54" spans="1:8" x14ac:dyDescent="0.2">
      <c r="A54" s="52"/>
      <c r="B54" s="53" t="s">
        <v>84</v>
      </c>
      <c r="C54" s="38"/>
      <c r="D54" s="29"/>
      <c r="E54" s="29"/>
      <c r="F54" s="54"/>
      <c r="G54" s="25"/>
      <c r="H54" s="25"/>
    </row>
    <row r="55" spans="1:8" x14ac:dyDescent="0.2">
      <c r="A55" s="26"/>
      <c r="B55" s="44" t="s">
        <v>26</v>
      </c>
      <c r="C55" s="40"/>
      <c r="D55" s="29"/>
      <c r="E55" s="29"/>
      <c r="F55" s="39"/>
      <c r="G55" s="25"/>
      <c r="H55" s="25"/>
    </row>
    <row r="56" spans="1:8" ht="51" x14ac:dyDescent="0.2">
      <c r="A56" s="49" t="s">
        <v>85</v>
      </c>
      <c r="B56" s="50" t="s">
        <v>86</v>
      </c>
      <c r="C56" s="10"/>
      <c r="D56" s="51">
        <f>D58+D59+D60+D61</f>
        <v>0</v>
      </c>
      <c r="E56" s="51">
        <f>E58+E59+E60+E61</f>
        <v>0</v>
      </c>
      <c r="F56" s="51" t="s">
        <v>2</v>
      </c>
      <c r="G56" s="25"/>
      <c r="H56" s="25"/>
    </row>
    <row r="57" spans="1:8" x14ac:dyDescent="0.2">
      <c r="A57" s="55"/>
      <c r="B57" s="56" t="s">
        <v>4</v>
      </c>
      <c r="C57" s="45"/>
      <c r="D57" s="57"/>
      <c r="E57" s="57"/>
      <c r="F57" s="58"/>
      <c r="G57" s="25"/>
      <c r="H57" s="25"/>
    </row>
    <row r="58" spans="1:8" x14ac:dyDescent="0.2">
      <c r="A58" s="66" t="s">
        <v>87</v>
      </c>
      <c r="B58" s="64" t="s">
        <v>88</v>
      </c>
      <c r="C58" s="17"/>
      <c r="D58" s="4">
        <v>0</v>
      </c>
      <c r="E58" s="4">
        <v>0</v>
      </c>
      <c r="F58" s="4" t="s">
        <v>2</v>
      </c>
      <c r="G58" s="25"/>
      <c r="H58" s="25"/>
    </row>
    <row r="59" spans="1:8" x14ac:dyDescent="0.2">
      <c r="A59" s="66" t="s">
        <v>89</v>
      </c>
      <c r="B59" s="64" t="s">
        <v>90</v>
      </c>
      <c r="C59" s="17"/>
      <c r="D59" s="4">
        <v>0</v>
      </c>
      <c r="E59" s="4">
        <v>0</v>
      </c>
      <c r="F59" s="4" t="s">
        <v>2</v>
      </c>
      <c r="G59" s="25"/>
      <c r="H59" s="25"/>
    </row>
    <row r="60" spans="1:8" ht="25.5" x14ac:dyDescent="0.2">
      <c r="A60" s="66" t="s">
        <v>91</v>
      </c>
      <c r="B60" s="64" t="s">
        <v>92</v>
      </c>
      <c r="C60" s="17"/>
      <c r="D60" s="4">
        <v>0</v>
      </c>
      <c r="E60" s="4">
        <v>0</v>
      </c>
      <c r="F60" s="4" t="s">
        <v>2</v>
      </c>
      <c r="G60" s="25"/>
      <c r="H60" s="25"/>
    </row>
    <row r="61" spans="1:8" ht="76.5" x14ac:dyDescent="0.2">
      <c r="A61" s="66" t="s">
        <v>93</v>
      </c>
      <c r="B61" s="50" t="s">
        <v>94</v>
      </c>
      <c r="C61" s="17"/>
      <c r="D61" s="51">
        <v>0</v>
      </c>
      <c r="E61" s="51">
        <v>0</v>
      </c>
      <c r="F61" s="4" t="s">
        <v>2</v>
      </c>
      <c r="G61" s="67"/>
      <c r="H61" s="25"/>
    </row>
    <row r="62" spans="1:8" s="36" customFormat="1" x14ac:dyDescent="0.2">
      <c r="A62" s="30" t="s">
        <v>95</v>
      </c>
      <c r="B62" s="41" t="s">
        <v>96</v>
      </c>
      <c r="C62" s="32">
        <v>7300</v>
      </c>
      <c r="D62" s="43">
        <f>D65+D68+D71+D74+D77+D89</f>
        <v>6369848.7999999998</v>
      </c>
      <c r="E62" s="43">
        <f>E65+E68+E71+E74+E77+E89</f>
        <v>5370882.5</v>
      </c>
      <c r="F62" s="34">
        <f>F68+F74+F89</f>
        <v>998966.3</v>
      </c>
      <c r="G62" s="35"/>
      <c r="H62" s="35"/>
    </row>
    <row r="63" spans="1:8" ht="25.5" x14ac:dyDescent="0.2">
      <c r="A63" s="26"/>
      <c r="B63" s="44" t="s">
        <v>97</v>
      </c>
      <c r="C63" s="45"/>
      <c r="D63" s="29"/>
      <c r="E63" s="29"/>
      <c r="F63" s="39"/>
      <c r="G63" s="25"/>
      <c r="H63" s="25"/>
    </row>
    <row r="64" spans="1:8" x14ac:dyDescent="0.2">
      <c r="A64" s="26"/>
      <c r="B64" s="44" t="s">
        <v>26</v>
      </c>
      <c r="C64" s="40"/>
      <c r="D64" s="29"/>
      <c r="E64" s="29"/>
      <c r="F64" s="39"/>
      <c r="G64" s="25"/>
      <c r="H64" s="25"/>
    </row>
    <row r="65" spans="1:8" s="36" customFormat="1" ht="38.25" x14ac:dyDescent="0.2">
      <c r="A65" s="30" t="s">
        <v>98</v>
      </c>
      <c r="B65" s="41" t="s">
        <v>99</v>
      </c>
      <c r="C65" s="42">
        <v>7311</v>
      </c>
      <c r="D65" s="43">
        <f>D67</f>
        <v>0</v>
      </c>
      <c r="E65" s="43">
        <f>E67</f>
        <v>0</v>
      </c>
      <c r="F65" s="34" t="s">
        <v>2</v>
      </c>
      <c r="G65" s="35"/>
      <c r="H65" s="35"/>
    </row>
    <row r="66" spans="1:8" x14ac:dyDescent="0.2">
      <c r="A66" s="26"/>
      <c r="B66" s="68" t="s">
        <v>26</v>
      </c>
      <c r="C66" s="45"/>
      <c r="D66" s="29"/>
      <c r="E66" s="29"/>
      <c r="F66" s="39"/>
      <c r="G66" s="25"/>
      <c r="H66" s="25"/>
    </row>
    <row r="67" spans="1:8" ht="63.75" x14ac:dyDescent="0.2">
      <c r="A67" s="46" t="s">
        <v>100</v>
      </c>
      <c r="B67" s="50" t="s">
        <v>101</v>
      </c>
      <c r="C67" s="69"/>
      <c r="D67" s="4">
        <v>0</v>
      </c>
      <c r="E67" s="4">
        <v>0</v>
      </c>
      <c r="F67" s="4" t="s">
        <v>2</v>
      </c>
      <c r="G67" s="25"/>
      <c r="H67" s="25"/>
    </row>
    <row r="68" spans="1:8" s="36" customFormat="1" ht="38.25" x14ac:dyDescent="0.2">
      <c r="A68" s="70" t="s">
        <v>102</v>
      </c>
      <c r="B68" s="41" t="s">
        <v>103</v>
      </c>
      <c r="C68" s="71">
        <v>7312</v>
      </c>
      <c r="D68" s="34">
        <f>D70</f>
        <v>0</v>
      </c>
      <c r="E68" s="34">
        <f>E70</f>
        <v>0</v>
      </c>
      <c r="F68" s="51">
        <v>0</v>
      </c>
      <c r="G68" s="35"/>
      <c r="H68" s="35"/>
    </row>
    <row r="69" spans="1:8" s="36" customFormat="1" x14ac:dyDescent="0.2">
      <c r="A69" s="72"/>
      <c r="B69" s="68" t="s">
        <v>26</v>
      </c>
      <c r="C69" s="73"/>
      <c r="D69" s="74"/>
      <c r="E69" s="74"/>
      <c r="F69" s="74"/>
      <c r="G69" s="35"/>
      <c r="H69" s="35"/>
    </row>
    <row r="70" spans="1:8" ht="63.75" x14ac:dyDescent="0.2">
      <c r="A70" s="15" t="s">
        <v>104</v>
      </c>
      <c r="B70" s="50" t="s">
        <v>105</v>
      </c>
      <c r="C70" s="69"/>
      <c r="D70" s="4">
        <v>0</v>
      </c>
      <c r="E70" s="4">
        <v>0</v>
      </c>
      <c r="F70" s="4">
        <v>0</v>
      </c>
      <c r="G70" s="25"/>
      <c r="H70" s="25"/>
    </row>
    <row r="71" spans="1:8" s="36" customFormat="1" ht="38.25" x14ac:dyDescent="0.2">
      <c r="A71" s="70" t="s">
        <v>106</v>
      </c>
      <c r="B71" s="41" t="s">
        <v>107</v>
      </c>
      <c r="C71" s="71">
        <v>7321</v>
      </c>
      <c r="D71" s="34">
        <f>D73</f>
        <v>0</v>
      </c>
      <c r="E71" s="34">
        <f>E73</f>
        <v>0</v>
      </c>
      <c r="F71" s="34" t="s">
        <v>2</v>
      </c>
      <c r="G71" s="35"/>
      <c r="H71" s="35"/>
    </row>
    <row r="72" spans="1:8" s="36" customFormat="1" x14ac:dyDescent="0.2">
      <c r="A72" s="72"/>
      <c r="B72" s="68" t="s">
        <v>26</v>
      </c>
      <c r="C72" s="73"/>
      <c r="D72" s="74"/>
      <c r="E72" s="74"/>
      <c r="F72" s="74"/>
      <c r="G72" s="35"/>
      <c r="H72" s="35"/>
    </row>
    <row r="73" spans="1:8" ht="51" x14ac:dyDescent="0.2">
      <c r="A73" s="46" t="s">
        <v>108</v>
      </c>
      <c r="B73" s="50" t="s">
        <v>109</v>
      </c>
      <c r="C73" s="69"/>
      <c r="D73" s="4">
        <v>0</v>
      </c>
      <c r="E73" s="4">
        <v>0</v>
      </c>
      <c r="F73" s="4" t="s">
        <v>2</v>
      </c>
      <c r="G73" s="25"/>
      <c r="H73" s="25"/>
    </row>
    <row r="74" spans="1:8" s="36" customFormat="1" ht="45.75" customHeight="1" x14ac:dyDescent="0.2">
      <c r="A74" s="70" t="s">
        <v>110</v>
      </c>
      <c r="B74" s="41" t="s">
        <v>111</v>
      </c>
      <c r="C74" s="71">
        <v>7322</v>
      </c>
      <c r="D74" s="34">
        <f>D76</f>
        <v>0</v>
      </c>
      <c r="E74" s="34">
        <f>E76</f>
        <v>0</v>
      </c>
      <c r="F74" s="34">
        <f>F76</f>
        <v>0</v>
      </c>
      <c r="G74" s="35"/>
      <c r="H74" s="35"/>
    </row>
    <row r="75" spans="1:8" s="36" customFormat="1" ht="18.75" customHeight="1" x14ac:dyDescent="0.2">
      <c r="A75" s="72"/>
      <c r="B75" s="68" t="s">
        <v>26</v>
      </c>
      <c r="C75" s="73"/>
      <c r="D75" s="74"/>
      <c r="E75" s="74"/>
      <c r="F75" s="74"/>
      <c r="G75" s="35"/>
      <c r="H75" s="35"/>
    </row>
    <row r="76" spans="1:8" ht="51" x14ac:dyDescent="0.2">
      <c r="A76" s="46" t="s">
        <v>112</v>
      </c>
      <c r="B76" s="50" t="s">
        <v>113</v>
      </c>
      <c r="C76" s="69"/>
      <c r="D76" s="4">
        <v>0</v>
      </c>
      <c r="E76" s="4">
        <v>0</v>
      </c>
      <c r="F76" s="4">
        <v>0</v>
      </c>
      <c r="G76" s="25"/>
      <c r="H76" s="25"/>
    </row>
    <row r="77" spans="1:8" s="36" customFormat="1" ht="38.25" x14ac:dyDescent="0.2">
      <c r="A77" s="30" t="s">
        <v>114</v>
      </c>
      <c r="B77" s="41" t="s">
        <v>115</v>
      </c>
      <c r="C77" s="32">
        <v>7331</v>
      </c>
      <c r="D77" s="75">
        <v>5370882.5</v>
      </c>
      <c r="E77" s="76">
        <f>E80+E81++E85+E86</f>
        <v>5370882.5</v>
      </c>
      <c r="F77" s="34" t="s">
        <v>2</v>
      </c>
      <c r="G77" s="35"/>
      <c r="H77" s="35"/>
    </row>
    <row r="78" spans="1:8" x14ac:dyDescent="0.2">
      <c r="A78" s="26"/>
      <c r="B78" s="44" t="s">
        <v>116</v>
      </c>
      <c r="C78" s="45"/>
      <c r="D78" s="29"/>
      <c r="E78" s="29"/>
      <c r="F78" s="39"/>
      <c r="G78" s="25"/>
      <c r="H78" s="25"/>
    </row>
    <row r="79" spans="1:8" x14ac:dyDescent="0.2">
      <c r="A79" s="26"/>
      <c r="B79" s="44" t="s">
        <v>4</v>
      </c>
      <c r="C79" s="40"/>
      <c r="D79" s="57"/>
      <c r="E79" s="57"/>
      <c r="F79" s="39"/>
      <c r="G79" s="25"/>
      <c r="H79" s="25"/>
    </row>
    <row r="80" spans="1:8" ht="38.25" x14ac:dyDescent="0.2">
      <c r="A80" s="49" t="s">
        <v>117</v>
      </c>
      <c r="B80" s="50" t="s">
        <v>118</v>
      </c>
      <c r="C80" s="10"/>
      <c r="D80" s="77">
        <v>5364999.5999999996</v>
      </c>
      <c r="E80" s="77">
        <v>5364999.5999999996</v>
      </c>
      <c r="F80" s="51" t="s">
        <v>2</v>
      </c>
      <c r="G80" s="25"/>
      <c r="H80" s="25"/>
    </row>
    <row r="81" spans="1:8" ht="25.5" x14ac:dyDescent="0.2">
      <c r="A81" s="49" t="s">
        <v>119</v>
      </c>
      <c r="B81" s="50" t="s">
        <v>120</v>
      </c>
      <c r="C81" s="78"/>
      <c r="D81" s="51">
        <v>0</v>
      </c>
      <c r="E81" s="51">
        <v>0</v>
      </c>
      <c r="F81" s="51" t="s">
        <v>2</v>
      </c>
      <c r="G81" s="25"/>
      <c r="H81" s="25"/>
    </row>
    <row r="82" spans="1:8" x14ac:dyDescent="0.2">
      <c r="A82" s="55"/>
      <c r="B82" s="61" t="s">
        <v>26</v>
      </c>
      <c r="C82" s="79"/>
      <c r="D82" s="58"/>
      <c r="E82" s="58"/>
      <c r="F82" s="58"/>
      <c r="G82" s="25"/>
      <c r="H82" s="25"/>
    </row>
    <row r="83" spans="1:8" ht="63.75" x14ac:dyDescent="0.2">
      <c r="A83" s="46" t="s">
        <v>121</v>
      </c>
      <c r="B83" s="62" t="s">
        <v>122</v>
      </c>
      <c r="C83" s="17"/>
      <c r="D83" s="4">
        <v>0</v>
      </c>
      <c r="E83" s="4">
        <v>0</v>
      </c>
      <c r="F83" s="4" t="s">
        <v>2</v>
      </c>
      <c r="G83" s="25"/>
      <c r="H83" s="25"/>
    </row>
    <row r="84" spans="1:8" x14ac:dyDescent="0.2">
      <c r="A84" s="46" t="s">
        <v>123</v>
      </c>
      <c r="B84" s="62" t="s">
        <v>124</v>
      </c>
      <c r="C84" s="17"/>
      <c r="D84" s="4">
        <v>0</v>
      </c>
      <c r="E84" s="4">
        <v>0</v>
      </c>
      <c r="F84" s="4" t="s">
        <v>2</v>
      </c>
      <c r="G84" s="25"/>
      <c r="H84" s="25"/>
    </row>
    <row r="85" spans="1:8" ht="25.5" x14ac:dyDescent="0.2">
      <c r="A85" s="46" t="s">
        <v>125</v>
      </c>
      <c r="B85" s="50" t="s">
        <v>126</v>
      </c>
      <c r="C85" s="69"/>
      <c r="D85" s="4">
        <v>0</v>
      </c>
      <c r="E85" s="4">
        <v>0</v>
      </c>
      <c r="F85" s="4" t="s">
        <v>2</v>
      </c>
      <c r="G85" s="25"/>
      <c r="H85" s="25"/>
    </row>
    <row r="86" spans="1:8" ht="38.25" x14ac:dyDescent="0.2">
      <c r="A86" s="49" t="s">
        <v>127</v>
      </c>
      <c r="B86" s="50" t="s">
        <v>128</v>
      </c>
      <c r="C86" s="78"/>
      <c r="D86" s="51">
        <v>5882.9</v>
      </c>
      <c r="E86" s="51">
        <v>5882.9</v>
      </c>
      <c r="F86" s="51" t="s">
        <v>2</v>
      </c>
      <c r="G86" s="25" t="s">
        <v>0</v>
      </c>
      <c r="H86" s="25"/>
    </row>
    <row r="87" spans="1:8" x14ac:dyDescent="0.2">
      <c r="A87" s="26"/>
      <c r="B87" s="44" t="s">
        <v>4</v>
      </c>
      <c r="C87" s="40"/>
      <c r="D87" s="29"/>
      <c r="E87" s="29"/>
      <c r="F87" s="39"/>
      <c r="G87" s="25"/>
      <c r="H87" s="25"/>
    </row>
    <row r="88" spans="1:8" ht="38.25" x14ac:dyDescent="0.2">
      <c r="A88" s="46" t="s">
        <v>129</v>
      </c>
      <c r="B88" s="62" t="s">
        <v>130</v>
      </c>
      <c r="C88" s="69"/>
      <c r="D88" s="4">
        <v>0</v>
      </c>
      <c r="E88" s="4">
        <v>0</v>
      </c>
      <c r="F88" s="4" t="s">
        <v>2</v>
      </c>
      <c r="G88" s="25"/>
      <c r="H88" s="25"/>
    </row>
    <row r="89" spans="1:8" s="36" customFormat="1" ht="38.25" x14ac:dyDescent="0.2">
      <c r="A89" s="30" t="s">
        <v>131</v>
      </c>
      <c r="B89" s="41" t="s">
        <v>132</v>
      </c>
      <c r="C89" s="42">
        <v>7332</v>
      </c>
      <c r="D89" s="43">
        <f>D92+D93</f>
        <v>998966.3</v>
      </c>
      <c r="E89" s="43">
        <f>E92+E93</f>
        <v>0</v>
      </c>
      <c r="F89" s="34">
        <f>F92+F93</f>
        <v>998966.3</v>
      </c>
      <c r="G89" s="35"/>
      <c r="H89" s="35"/>
    </row>
    <row r="90" spans="1:8" x14ac:dyDescent="0.2">
      <c r="A90" s="26"/>
      <c r="B90" s="44" t="s">
        <v>133</v>
      </c>
      <c r="C90" s="45"/>
      <c r="D90" s="29"/>
      <c r="E90" s="29"/>
      <c r="F90" s="39"/>
      <c r="G90" s="25"/>
      <c r="H90" s="25"/>
    </row>
    <row r="91" spans="1:8" x14ac:dyDescent="0.2">
      <c r="A91" s="26"/>
      <c r="B91" s="68" t="s">
        <v>26</v>
      </c>
      <c r="C91" s="45"/>
      <c r="D91" s="29"/>
      <c r="E91" s="29"/>
      <c r="F91" s="39"/>
      <c r="G91" s="25"/>
      <c r="H91" s="25"/>
    </row>
    <row r="92" spans="1:8" ht="38.25" x14ac:dyDescent="0.2">
      <c r="A92" s="46" t="s">
        <v>134</v>
      </c>
      <c r="B92" s="50" t="s">
        <v>135</v>
      </c>
      <c r="C92" s="69"/>
      <c r="D92" s="77">
        <f>E92+F92</f>
        <v>998966.3</v>
      </c>
      <c r="E92" s="77">
        <v>0</v>
      </c>
      <c r="F92" s="51">
        <v>998966.3</v>
      </c>
      <c r="G92" s="25"/>
      <c r="H92" s="25"/>
    </row>
    <row r="93" spans="1:8" ht="38.25" x14ac:dyDescent="0.2">
      <c r="A93" s="49" t="s">
        <v>136</v>
      </c>
      <c r="B93" s="50" t="s">
        <v>137</v>
      </c>
      <c r="C93" s="78"/>
      <c r="D93" s="51">
        <v>0</v>
      </c>
      <c r="E93" s="51">
        <v>0</v>
      </c>
      <c r="F93" s="51">
        <v>0</v>
      </c>
      <c r="G93" s="25"/>
      <c r="H93" s="25"/>
    </row>
    <row r="94" spans="1:8" x14ac:dyDescent="0.2">
      <c r="A94" s="26"/>
      <c r="B94" s="44" t="s">
        <v>4</v>
      </c>
      <c r="C94" s="40"/>
      <c r="D94" s="29"/>
      <c r="E94" s="29"/>
      <c r="F94" s="39"/>
      <c r="G94" s="25"/>
      <c r="H94" s="25"/>
    </row>
    <row r="95" spans="1:8" ht="38.25" x14ac:dyDescent="0.2">
      <c r="A95" s="46" t="s">
        <v>138</v>
      </c>
      <c r="B95" s="62" t="s">
        <v>130</v>
      </c>
      <c r="C95" s="69"/>
      <c r="D95" s="4">
        <v>0</v>
      </c>
      <c r="E95" s="4">
        <v>0</v>
      </c>
      <c r="F95" s="4">
        <v>0</v>
      </c>
      <c r="G95" s="25"/>
      <c r="H95" s="25"/>
    </row>
    <row r="96" spans="1:8" s="36" customFormat="1" x14ac:dyDescent="0.2">
      <c r="A96" s="30" t="s">
        <v>139</v>
      </c>
      <c r="B96" s="41" t="s">
        <v>140</v>
      </c>
      <c r="C96" s="32">
        <v>7400</v>
      </c>
      <c r="D96" s="24"/>
      <c r="E96" s="24"/>
      <c r="F96" s="34"/>
      <c r="G96" s="35"/>
      <c r="H96" s="35"/>
    </row>
    <row r="97" spans="1:8" ht="25.5" x14ac:dyDescent="0.2">
      <c r="A97" s="26"/>
      <c r="B97" s="44" t="s">
        <v>141</v>
      </c>
      <c r="C97" s="45"/>
      <c r="D97" s="24">
        <f>D99+D102+D105+D112+D117+D123+D128+D133</f>
        <v>660424.82299999997</v>
      </c>
      <c r="E97" s="24">
        <f>E99+E102+E105+E112+E117+E123+E128+E133+E138</f>
        <v>792928.50699999998</v>
      </c>
      <c r="F97" s="39" t="s">
        <v>1</v>
      </c>
      <c r="G97" s="25"/>
      <c r="H97" s="25"/>
    </row>
    <row r="98" spans="1:8" x14ac:dyDescent="0.2">
      <c r="A98" s="26"/>
      <c r="B98" s="44" t="s">
        <v>26</v>
      </c>
      <c r="C98" s="40"/>
      <c r="D98" s="29"/>
      <c r="E98" s="29"/>
      <c r="F98" s="39"/>
      <c r="G98" s="25"/>
      <c r="H98" s="25"/>
    </row>
    <row r="99" spans="1:8" s="36" customFormat="1" x14ac:dyDescent="0.2">
      <c r="A99" s="30" t="s">
        <v>142</v>
      </c>
      <c r="B99" s="41" t="s">
        <v>143</v>
      </c>
      <c r="C99" s="42">
        <v>7411</v>
      </c>
      <c r="D99" s="43">
        <f>D101</f>
        <v>0</v>
      </c>
      <c r="E99" s="43">
        <f>E101</f>
        <v>0</v>
      </c>
      <c r="F99" s="34">
        <f>F101</f>
        <v>0</v>
      </c>
      <c r="G99" s="35"/>
      <c r="H99" s="35"/>
    </row>
    <row r="100" spans="1:8" x14ac:dyDescent="0.2">
      <c r="A100" s="26"/>
      <c r="B100" s="44" t="s">
        <v>26</v>
      </c>
      <c r="C100" s="45"/>
      <c r="D100" s="29"/>
      <c r="E100" s="29"/>
      <c r="F100" s="39"/>
      <c r="G100" s="25"/>
      <c r="H100" s="25"/>
    </row>
    <row r="101" spans="1:8" ht="51" x14ac:dyDescent="0.2">
      <c r="A101" s="46" t="s">
        <v>144</v>
      </c>
      <c r="B101" s="47" t="s">
        <v>145</v>
      </c>
      <c r="C101" s="69"/>
      <c r="D101" s="4">
        <v>0</v>
      </c>
      <c r="E101" s="4">
        <v>0</v>
      </c>
      <c r="F101" s="4">
        <v>0</v>
      </c>
      <c r="G101" s="25"/>
      <c r="H101" s="25"/>
    </row>
    <row r="102" spans="1:8" s="36" customFormat="1" ht="21.75" customHeight="1" x14ac:dyDescent="0.2">
      <c r="A102" s="30" t="s">
        <v>146</v>
      </c>
      <c r="B102" s="41" t="s">
        <v>147</v>
      </c>
      <c r="C102" s="42">
        <v>7412</v>
      </c>
      <c r="D102" s="43">
        <f>D104</f>
        <v>0</v>
      </c>
      <c r="E102" s="43">
        <f>E104</f>
        <v>0</v>
      </c>
      <c r="F102" s="34" t="s">
        <v>2</v>
      </c>
      <c r="G102" s="35"/>
      <c r="H102" s="35"/>
    </row>
    <row r="103" spans="1:8" ht="22.5" customHeight="1" x14ac:dyDescent="0.2">
      <c r="A103" s="26"/>
      <c r="B103" s="44" t="s">
        <v>26</v>
      </c>
      <c r="C103" s="45"/>
      <c r="D103" s="29"/>
      <c r="E103" s="29"/>
      <c r="F103" s="39"/>
      <c r="G103" s="25"/>
      <c r="H103" s="25"/>
    </row>
    <row r="104" spans="1:8" ht="38.25" x14ac:dyDescent="0.2">
      <c r="A104" s="46" t="s">
        <v>148</v>
      </c>
      <c r="B104" s="50" t="s">
        <v>149</v>
      </c>
      <c r="C104" s="69"/>
      <c r="D104" s="4">
        <v>0</v>
      </c>
      <c r="E104" s="4">
        <v>0</v>
      </c>
      <c r="F104" s="4" t="s">
        <v>2</v>
      </c>
      <c r="G104" s="25"/>
      <c r="H104" s="25"/>
    </row>
    <row r="105" spans="1:8" s="36" customFormat="1" ht="18" customHeight="1" x14ac:dyDescent="0.2">
      <c r="A105" s="30" t="s">
        <v>150</v>
      </c>
      <c r="B105" s="41" t="s">
        <v>151</v>
      </c>
      <c r="C105" s="42">
        <v>7415</v>
      </c>
      <c r="D105" s="43">
        <f>D108+D109+D110+D111</f>
        <v>75200</v>
      </c>
      <c r="E105" s="43">
        <f>E108+E109+E110+E111</f>
        <v>75200</v>
      </c>
      <c r="F105" s="34" t="s">
        <v>2</v>
      </c>
      <c r="G105" s="35"/>
      <c r="H105" s="35"/>
    </row>
    <row r="106" spans="1:8" x14ac:dyDescent="0.2">
      <c r="A106" s="26"/>
      <c r="B106" s="44" t="s">
        <v>152</v>
      </c>
      <c r="C106" s="45"/>
      <c r="D106" s="29"/>
      <c r="E106" s="29"/>
      <c r="F106" s="39"/>
      <c r="G106" s="25"/>
      <c r="H106" s="25"/>
    </row>
    <row r="107" spans="1:8" x14ac:dyDescent="0.2">
      <c r="A107" s="26"/>
      <c r="B107" s="44" t="s">
        <v>26</v>
      </c>
      <c r="C107" s="45"/>
      <c r="D107" s="29"/>
      <c r="E107" s="29"/>
      <c r="F107" s="39"/>
      <c r="G107" s="25"/>
      <c r="H107" s="25"/>
    </row>
    <row r="108" spans="1:8" ht="25.5" x14ac:dyDescent="0.2">
      <c r="A108" s="46" t="s">
        <v>153</v>
      </c>
      <c r="B108" s="50" t="s">
        <v>154</v>
      </c>
      <c r="C108" s="69"/>
      <c r="D108" s="4">
        <v>44600</v>
      </c>
      <c r="E108" s="4">
        <v>44600</v>
      </c>
      <c r="F108" s="4" t="s">
        <v>2</v>
      </c>
      <c r="G108" s="25"/>
      <c r="H108" s="25"/>
    </row>
    <row r="109" spans="1:8" ht="38.25" x14ac:dyDescent="0.2">
      <c r="A109" s="46" t="s">
        <v>155</v>
      </c>
      <c r="B109" s="50" t="s">
        <v>156</v>
      </c>
      <c r="C109" s="69"/>
      <c r="D109" s="4">
        <v>0</v>
      </c>
      <c r="E109" s="4">
        <v>0</v>
      </c>
      <c r="F109" s="4" t="s">
        <v>2</v>
      </c>
      <c r="G109" s="25"/>
      <c r="H109" s="25"/>
    </row>
    <row r="110" spans="1:8" ht="51" x14ac:dyDescent="0.2">
      <c r="A110" s="46" t="s">
        <v>157</v>
      </c>
      <c r="B110" s="50" t="s">
        <v>158</v>
      </c>
      <c r="C110" s="69"/>
      <c r="D110" s="4">
        <v>0</v>
      </c>
      <c r="E110" s="4">
        <v>0</v>
      </c>
      <c r="F110" s="4" t="s">
        <v>2</v>
      </c>
      <c r="G110" s="25"/>
      <c r="H110" s="25"/>
    </row>
    <row r="111" spans="1:8" ht="21" customHeight="1" x14ac:dyDescent="0.2">
      <c r="A111" s="15" t="s">
        <v>159</v>
      </c>
      <c r="B111" s="50" t="s">
        <v>160</v>
      </c>
      <c r="C111" s="69"/>
      <c r="D111" s="4">
        <v>30600</v>
      </c>
      <c r="E111" s="4">
        <v>30600</v>
      </c>
      <c r="F111" s="4" t="s">
        <v>2</v>
      </c>
      <c r="G111" s="25"/>
      <c r="H111" s="25"/>
    </row>
    <row r="112" spans="1:8" s="36" customFormat="1" ht="38.25" x14ac:dyDescent="0.2">
      <c r="A112" s="30" t="s">
        <v>161</v>
      </c>
      <c r="B112" s="41" t="s">
        <v>162</v>
      </c>
      <c r="C112" s="42">
        <v>7421</v>
      </c>
      <c r="D112" s="43">
        <f>D115+D116</f>
        <v>5997</v>
      </c>
      <c r="E112" s="43">
        <f>E115+E116</f>
        <v>5997</v>
      </c>
      <c r="F112" s="34" t="s">
        <v>2</v>
      </c>
      <c r="G112" s="35"/>
      <c r="H112" s="35"/>
    </row>
    <row r="113" spans="1:8" x14ac:dyDescent="0.2">
      <c r="A113" s="26"/>
      <c r="B113" s="44" t="s">
        <v>163</v>
      </c>
      <c r="C113" s="45"/>
      <c r="D113" s="29"/>
      <c r="E113" s="29"/>
      <c r="F113" s="39"/>
      <c r="G113" s="25"/>
      <c r="H113" s="25"/>
    </row>
    <row r="114" spans="1:8" x14ac:dyDescent="0.2">
      <c r="A114" s="26"/>
      <c r="B114" s="44" t="s">
        <v>26</v>
      </c>
      <c r="C114" s="45"/>
      <c r="D114" s="29"/>
      <c r="E114" s="29"/>
      <c r="F114" s="39"/>
      <c r="G114" s="25"/>
      <c r="H114" s="25"/>
    </row>
    <row r="115" spans="1:8" ht="78" customHeight="1" x14ac:dyDescent="0.2">
      <c r="A115" s="46" t="s">
        <v>164</v>
      </c>
      <c r="B115" s="80" t="s">
        <v>165</v>
      </c>
      <c r="C115" s="69"/>
      <c r="D115" s="4">
        <v>0</v>
      </c>
      <c r="E115" s="4">
        <v>0</v>
      </c>
      <c r="F115" s="4" t="s">
        <v>2</v>
      </c>
      <c r="G115" s="25"/>
      <c r="H115" s="25"/>
    </row>
    <row r="116" spans="1:8" s="36" customFormat="1" ht="55.5" customHeight="1" x14ac:dyDescent="0.2">
      <c r="A116" s="46" t="s">
        <v>166</v>
      </c>
      <c r="B116" s="80" t="s">
        <v>167</v>
      </c>
      <c r="C116" s="17"/>
      <c r="D116" s="4">
        <v>5997</v>
      </c>
      <c r="E116" s="4">
        <v>5997</v>
      </c>
      <c r="F116" s="4" t="s">
        <v>2</v>
      </c>
      <c r="G116" s="35"/>
      <c r="H116" s="35"/>
    </row>
    <row r="117" spans="1:8" s="36" customFormat="1" x14ac:dyDescent="0.2">
      <c r="A117" s="30" t="s">
        <v>168</v>
      </c>
      <c r="B117" s="41" t="s">
        <v>169</v>
      </c>
      <c r="C117" s="42">
        <v>7422</v>
      </c>
      <c r="D117" s="93">
        <f>D120+D121+D122</f>
        <v>574727.82299999997</v>
      </c>
      <c r="E117" s="93">
        <f>E120+E121+E122</f>
        <v>574727.82299999997</v>
      </c>
      <c r="F117" s="34" t="s">
        <v>2</v>
      </c>
      <c r="G117" s="35"/>
      <c r="H117" s="35"/>
    </row>
    <row r="118" spans="1:8" x14ac:dyDescent="0.2">
      <c r="A118" s="26"/>
      <c r="B118" s="44" t="s">
        <v>170</v>
      </c>
      <c r="C118" s="45"/>
      <c r="D118" s="29"/>
      <c r="E118" s="29"/>
      <c r="F118" s="39"/>
      <c r="G118" s="25"/>
      <c r="H118" s="25"/>
    </row>
    <row r="119" spans="1:8" ht="11.25" customHeight="1" x14ac:dyDescent="0.2">
      <c r="A119" s="26"/>
      <c r="B119" s="44" t="s">
        <v>26</v>
      </c>
      <c r="C119" s="45"/>
      <c r="D119" s="29"/>
      <c r="E119" s="29"/>
      <c r="F119" s="39"/>
      <c r="G119" s="25"/>
      <c r="H119" s="25"/>
    </row>
    <row r="120" spans="1:8" s="36" customFormat="1" ht="21.75" customHeight="1" x14ac:dyDescent="0.2">
      <c r="A120" s="46" t="s">
        <v>171</v>
      </c>
      <c r="B120" s="50" t="s">
        <v>172</v>
      </c>
      <c r="C120" s="81"/>
      <c r="D120" s="92">
        <v>48021.822999999997</v>
      </c>
      <c r="E120" s="92">
        <v>48021.822999999997</v>
      </c>
      <c r="F120" s="4" t="s">
        <v>2</v>
      </c>
      <c r="G120" s="35"/>
      <c r="H120" s="35"/>
    </row>
    <row r="121" spans="1:8" ht="38.25" x14ac:dyDescent="0.2">
      <c r="A121" s="46" t="s">
        <v>173</v>
      </c>
      <c r="B121" s="50" t="s">
        <v>174</v>
      </c>
      <c r="C121" s="17"/>
      <c r="D121" s="4">
        <v>7136</v>
      </c>
      <c r="E121" s="4">
        <v>7136</v>
      </c>
      <c r="F121" s="4" t="s">
        <v>2</v>
      </c>
      <c r="G121" s="25"/>
      <c r="H121" s="25"/>
    </row>
    <row r="122" spans="1:8" ht="71.25" customHeight="1" x14ac:dyDescent="0.2">
      <c r="A122" s="46" t="s">
        <v>175</v>
      </c>
      <c r="B122" s="50" t="s">
        <v>176</v>
      </c>
      <c r="C122" s="17"/>
      <c r="D122" s="4">
        <v>519570</v>
      </c>
      <c r="E122" s="4">
        <v>519570</v>
      </c>
      <c r="F122" s="4" t="s">
        <v>2</v>
      </c>
      <c r="G122" s="25"/>
      <c r="H122" s="25"/>
    </row>
    <row r="123" spans="1:8" s="36" customFormat="1" ht="23.25" customHeight="1" x14ac:dyDescent="0.2">
      <c r="A123" s="30" t="s">
        <v>177</v>
      </c>
      <c r="B123" s="41" t="s">
        <v>178</v>
      </c>
      <c r="C123" s="42">
        <v>7431</v>
      </c>
      <c r="D123" s="43">
        <f>D126+D127</f>
        <v>4500</v>
      </c>
      <c r="E123" s="43">
        <f>E126+E127</f>
        <v>4500</v>
      </c>
      <c r="F123" s="34" t="s">
        <v>2</v>
      </c>
      <c r="G123" s="35"/>
      <c r="H123" s="35"/>
    </row>
    <row r="124" spans="1:8" ht="20.25" customHeight="1" x14ac:dyDescent="0.2">
      <c r="A124" s="26"/>
      <c r="B124" s="44" t="s">
        <v>179</v>
      </c>
      <c r="C124" s="45"/>
      <c r="D124" s="29"/>
      <c r="E124" s="29"/>
      <c r="F124" s="39"/>
      <c r="G124" s="25"/>
      <c r="H124" s="25"/>
    </row>
    <row r="125" spans="1:8" ht="16.5" customHeight="1" x14ac:dyDescent="0.2">
      <c r="A125" s="26"/>
      <c r="B125" s="44" t="s">
        <v>26</v>
      </c>
      <c r="C125" s="45"/>
      <c r="D125" s="29"/>
      <c r="E125" s="29"/>
      <c r="F125" s="39"/>
      <c r="G125" s="25"/>
      <c r="H125" s="25"/>
    </row>
    <row r="126" spans="1:8" ht="48.75" customHeight="1" x14ac:dyDescent="0.2">
      <c r="A126" s="46" t="s">
        <v>180</v>
      </c>
      <c r="B126" s="80" t="s">
        <v>181</v>
      </c>
      <c r="C126" s="69"/>
      <c r="D126" s="77">
        <v>4500</v>
      </c>
      <c r="E126" s="77">
        <v>4500</v>
      </c>
      <c r="F126" s="4" t="s">
        <v>2</v>
      </c>
      <c r="G126" s="25"/>
      <c r="H126" s="25"/>
    </row>
    <row r="127" spans="1:8" s="36" customFormat="1" ht="42" customHeight="1" x14ac:dyDescent="0.2">
      <c r="A127" s="46" t="s">
        <v>182</v>
      </c>
      <c r="B127" s="80" t="s">
        <v>183</v>
      </c>
      <c r="C127" s="69"/>
      <c r="D127" s="4">
        <v>0</v>
      </c>
      <c r="E127" s="4">
        <v>0</v>
      </c>
      <c r="F127" s="4" t="s">
        <v>2</v>
      </c>
      <c r="G127" s="35"/>
      <c r="H127" s="35"/>
    </row>
    <row r="128" spans="1:8" s="36" customFormat="1" ht="19.5" customHeight="1" x14ac:dyDescent="0.2">
      <c r="A128" s="30" t="s">
        <v>184</v>
      </c>
      <c r="B128" s="41" t="s">
        <v>185</v>
      </c>
      <c r="C128" s="42">
        <v>7441</v>
      </c>
      <c r="D128" s="51">
        <f>D131+D132</f>
        <v>0</v>
      </c>
      <c r="E128" s="51">
        <f>E131+E132</f>
        <v>0</v>
      </c>
      <c r="F128" s="34" t="s">
        <v>2</v>
      </c>
      <c r="G128" s="35"/>
      <c r="H128" s="35"/>
    </row>
    <row r="129" spans="1:8" ht="17.25" customHeight="1" x14ac:dyDescent="0.2">
      <c r="A129" s="26"/>
      <c r="B129" s="44" t="s">
        <v>186</v>
      </c>
      <c r="C129" s="45"/>
      <c r="D129" s="29"/>
      <c r="E129" s="29"/>
      <c r="F129" s="39"/>
      <c r="G129" s="25"/>
      <c r="H129" s="25"/>
    </row>
    <row r="130" spans="1:8" ht="18" customHeight="1" x14ac:dyDescent="0.2">
      <c r="A130" s="82"/>
      <c r="B130" s="44" t="s">
        <v>26</v>
      </c>
      <c r="C130" s="40"/>
      <c r="D130" s="29"/>
      <c r="E130" s="29"/>
      <c r="F130" s="39"/>
      <c r="G130" s="25"/>
      <c r="H130" s="25"/>
    </row>
    <row r="131" spans="1:8" s="36" customFormat="1" ht="81.75" customHeight="1" x14ac:dyDescent="0.2">
      <c r="A131" s="26" t="s">
        <v>187</v>
      </c>
      <c r="B131" s="83" t="s">
        <v>188</v>
      </c>
      <c r="C131" s="69"/>
      <c r="D131" s="51">
        <v>0</v>
      </c>
      <c r="E131" s="51">
        <v>0</v>
      </c>
      <c r="F131" s="4" t="s">
        <v>2</v>
      </c>
      <c r="G131" s="35"/>
      <c r="H131" s="35"/>
    </row>
    <row r="132" spans="1:8" s="36" customFormat="1" ht="81" customHeight="1" x14ac:dyDescent="0.2">
      <c r="A132" s="46" t="s">
        <v>187</v>
      </c>
      <c r="B132" s="83" t="s">
        <v>189</v>
      </c>
      <c r="C132" s="79"/>
      <c r="D132" s="51">
        <v>0</v>
      </c>
      <c r="E132" s="51">
        <v>0</v>
      </c>
      <c r="F132" s="4" t="s">
        <v>2</v>
      </c>
      <c r="G132" s="35"/>
      <c r="H132" s="35"/>
    </row>
    <row r="133" spans="1:8" s="36" customFormat="1" ht="25.5" x14ac:dyDescent="0.2">
      <c r="A133" s="30" t="s">
        <v>190</v>
      </c>
      <c r="B133" s="41" t="s">
        <v>191</v>
      </c>
      <c r="C133" s="42">
        <v>7442</v>
      </c>
      <c r="D133" s="43">
        <f>D136+D137</f>
        <v>0</v>
      </c>
      <c r="E133" s="43">
        <f>E136+E137</f>
        <v>0</v>
      </c>
      <c r="F133" s="43">
        <f>F136+F137</f>
        <v>0</v>
      </c>
      <c r="G133" s="35"/>
      <c r="H133" s="35"/>
    </row>
    <row r="134" spans="1:8" x14ac:dyDescent="0.2">
      <c r="A134" s="26"/>
      <c r="B134" s="44" t="s">
        <v>192</v>
      </c>
      <c r="C134" s="45"/>
      <c r="D134" s="29"/>
      <c r="E134" s="29"/>
      <c r="F134" s="54"/>
      <c r="G134" s="25"/>
      <c r="H134" s="25"/>
    </row>
    <row r="135" spans="1:8" ht="10.5" customHeight="1" x14ac:dyDescent="0.2">
      <c r="A135" s="26"/>
      <c r="B135" s="44" t="s">
        <v>26</v>
      </c>
      <c r="C135" s="45"/>
      <c r="D135" s="29"/>
      <c r="E135" s="29"/>
      <c r="F135" s="54"/>
      <c r="G135" s="25"/>
      <c r="H135" s="25"/>
    </row>
    <row r="136" spans="1:8" ht="96.75" customHeight="1" x14ac:dyDescent="0.2">
      <c r="A136" s="46" t="s">
        <v>193</v>
      </c>
      <c r="B136" s="47" t="s">
        <v>194</v>
      </c>
      <c r="C136" s="69"/>
      <c r="D136" s="4">
        <v>0</v>
      </c>
      <c r="E136" s="4">
        <v>0</v>
      </c>
      <c r="F136" s="4">
        <v>0</v>
      </c>
      <c r="G136" s="25"/>
      <c r="H136" s="25"/>
    </row>
    <row r="137" spans="1:8" s="36" customFormat="1" ht="95.25" customHeight="1" x14ac:dyDescent="0.2">
      <c r="A137" s="46" t="s">
        <v>195</v>
      </c>
      <c r="B137" s="80" t="s">
        <v>196</v>
      </c>
      <c r="C137" s="69"/>
      <c r="D137" s="4">
        <v>0</v>
      </c>
      <c r="E137" s="4">
        <v>0</v>
      </c>
      <c r="F137" s="84">
        <v>0</v>
      </c>
      <c r="G137" s="35"/>
      <c r="H137" s="35"/>
    </row>
    <row r="138" spans="1:8" s="36" customFormat="1" x14ac:dyDescent="0.2">
      <c r="A138" s="49" t="s">
        <v>197</v>
      </c>
      <c r="B138" s="41" t="s">
        <v>198</v>
      </c>
      <c r="C138" s="32">
        <v>7451</v>
      </c>
      <c r="D138" s="94">
        <f>E138+F138</f>
        <v>2232503.6839999999</v>
      </c>
      <c r="E138" s="93">
        <f>E143</f>
        <v>132503.68400000001</v>
      </c>
      <c r="F138" s="34">
        <f>F141+F142+F143</f>
        <v>2100000</v>
      </c>
      <c r="G138" s="35"/>
      <c r="H138" s="35"/>
    </row>
    <row r="139" spans="1:8" x14ac:dyDescent="0.2">
      <c r="A139" s="52"/>
      <c r="B139" s="44" t="s">
        <v>199</v>
      </c>
      <c r="C139" s="85"/>
      <c r="D139" s="29"/>
      <c r="E139" s="29"/>
      <c r="F139" s="29"/>
      <c r="G139" s="25"/>
      <c r="H139" s="25"/>
    </row>
    <row r="140" spans="1:8" x14ac:dyDescent="0.2">
      <c r="A140" s="55"/>
      <c r="B140" s="44" t="s">
        <v>26</v>
      </c>
      <c r="C140" s="73"/>
      <c r="D140" s="29"/>
      <c r="E140" s="29"/>
      <c r="F140" s="39"/>
      <c r="G140" s="25"/>
      <c r="H140" s="25"/>
    </row>
    <row r="141" spans="1:8" ht="33" customHeight="1" x14ac:dyDescent="0.2">
      <c r="A141" s="46" t="s">
        <v>200</v>
      </c>
      <c r="B141" s="50" t="s">
        <v>201</v>
      </c>
      <c r="C141" s="69"/>
      <c r="D141" s="4" t="s">
        <v>2</v>
      </c>
      <c r="E141" s="4" t="s">
        <v>2</v>
      </c>
      <c r="F141" s="4">
        <v>0</v>
      </c>
      <c r="G141" s="25"/>
      <c r="H141" s="25"/>
    </row>
    <row r="142" spans="1:8" ht="32.25" customHeight="1" x14ac:dyDescent="0.2">
      <c r="A142" s="46" t="s">
        <v>202</v>
      </c>
      <c r="B142" s="50" t="s">
        <v>203</v>
      </c>
      <c r="C142" s="69"/>
      <c r="D142" s="4" t="s">
        <v>2</v>
      </c>
      <c r="E142" s="4" t="s">
        <v>2</v>
      </c>
      <c r="F142" s="4">
        <v>2100000</v>
      </c>
      <c r="G142" s="25"/>
      <c r="H142" s="25"/>
    </row>
    <row r="143" spans="1:8" ht="40.5" customHeight="1" x14ac:dyDescent="0.2">
      <c r="A143" s="46" t="s">
        <v>204</v>
      </c>
      <c r="B143" s="47" t="s">
        <v>205</v>
      </c>
      <c r="C143" s="69"/>
      <c r="D143" s="92">
        <f>E143+F143</f>
        <v>132503.68400000001</v>
      </c>
      <c r="E143" s="92">
        <v>132503.68400000001</v>
      </c>
      <c r="F143" s="4">
        <v>0</v>
      </c>
      <c r="G143" s="25"/>
      <c r="H143" s="25"/>
    </row>
    <row r="144" spans="1:8" ht="25.5" customHeight="1" x14ac:dyDescent="0.2">
      <c r="A144" s="3"/>
      <c r="B144" s="86"/>
      <c r="C144" s="87"/>
      <c r="D144" s="88"/>
      <c r="E144" s="88"/>
      <c r="F144" s="88"/>
    </row>
    <row r="145" spans="1:6" ht="29.25" customHeight="1" x14ac:dyDescent="0.2">
      <c r="A145" s="3"/>
      <c r="B145" s="95" t="s">
        <v>11</v>
      </c>
      <c r="C145" s="95"/>
      <c r="D145" s="95"/>
      <c r="E145" s="95"/>
      <c r="F145" s="95"/>
    </row>
    <row r="146" spans="1:6" ht="32.25" customHeight="1" x14ac:dyDescent="0.2">
      <c r="A146" s="3"/>
      <c r="B146" s="95" t="s">
        <v>206</v>
      </c>
      <c r="C146" s="95"/>
      <c r="D146" s="95"/>
      <c r="E146" s="95"/>
      <c r="F146" s="95"/>
    </row>
    <row r="147" spans="1:6" x14ac:dyDescent="0.2">
      <c r="C147" s="2"/>
      <c r="E147" s="90"/>
      <c r="F147" s="90"/>
    </row>
    <row r="148" spans="1:6" x14ac:dyDescent="0.2">
      <c r="C148" s="2"/>
      <c r="E148" s="90"/>
      <c r="F148" s="90"/>
    </row>
    <row r="149" spans="1:6" x14ac:dyDescent="0.2">
      <c r="C149" s="2"/>
      <c r="E149" s="90"/>
      <c r="F149" s="90"/>
    </row>
    <row r="150" spans="1:6" x14ac:dyDescent="0.2">
      <c r="C150" s="2"/>
      <c r="E150" s="90"/>
      <c r="F150" s="90"/>
    </row>
    <row r="151" spans="1:6" x14ac:dyDescent="0.2">
      <c r="C151" s="2"/>
      <c r="E151" s="90"/>
      <c r="F151" s="90"/>
    </row>
    <row r="152" spans="1:6" x14ac:dyDescent="0.2">
      <c r="C152" s="2"/>
      <c r="E152" s="90"/>
      <c r="F152" s="90"/>
    </row>
    <row r="153" spans="1:6" x14ac:dyDescent="0.2">
      <c r="C153" s="2"/>
      <c r="E153" s="90"/>
      <c r="F153" s="90"/>
    </row>
    <row r="154" spans="1:6" x14ac:dyDescent="0.2">
      <c r="C154" s="2"/>
      <c r="E154" s="90"/>
      <c r="F154" s="90"/>
    </row>
    <row r="155" spans="1:6" x14ac:dyDescent="0.2">
      <c r="C155" s="2"/>
      <c r="E155" s="90"/>
      <c r="F155" s="90"/>
    </row>
    <row r="156" spans="1:6" x14ac:dyDescent="0.2">
      <c r="C156" s="2"/>
      <c r="E156" s="90"/>
      <c r="F156" s="90"/>
    </row>
    <row r="157" spans="1:6" x14ac:dyDescent="0.2">
      <c r="C157" s="2"/>
      <c r="E157" s="90"/>
      <c r="F157" s="90"/>
    </row>
    <row r="158" spans="1:6" x14ac:dyDescent="0.2">
      <c r="C158" s="2"/>
      <c r="E158" s="90"/>
      <c r="F158" s="90"/>
    </row>
    <row r="159" spans="1:6" x14ac:dyDescent="0.2">
      <c r="C159" s="2"/>
      <c r="E159" s="90"/>
      <c r="F159" s="90"/>
    </row>
    <row r="160" spans="1:6" x14ac:dyDescent="0.2">
      <c r="C160" s="2"/>
      <c r="E160" s="90"/>
      <c r="F160" s="90"/>
    </row>
    <row r="161" spans="3:6" x14ac:dyDescent="0.2">
      <c r="C161" s="2"/>
      <c r="E161" s="90"/>
      <c r="F161" s="90"/>
    </row>
    <row r="162" spans="3:6" x14ac:dyDescent="0.2">
      <c r="C162" s="2"/>
      <c r="E162" s="90"/>
      <c r="F162" s="90"/>
    </row>
    <row r="163" spans="3:6" x14ac:dyDescent="0.2">
      <c r="C163" s="2"/>
      <c r="E163" s="90"/>
      <c r="F163" s="90"/>
    </row>
    <row r="164" spans="3:6" x14ac:dyDescent="0.2">
      <c r="C164" s="2"/>
      <c r="E164" s="90"/>
      <c r="F164" s="90"/>
    </row>
    <row r="165" spans="3:6" x14ac:dyDescent="0.2">
      <c r="C165" s="2"/>
      <c r="E165" s="90"/>
      <c r="F165" s="90"/>
    </row>
    <row r="166" spans="3:6" x14ac:dyDescent="0.2">
      <c r="C166" s="2"/>
      <c r="E166" s="90"/>
      <c r="F166" s="90"/>
    </row>
    <row r="167" spans="3:6" x14ac:dyDescent="0.2">
      <c r="C167" s="2"/>
      <c r="E167" s="90"/>
      <c r="F167" s="90"/>
    </row>
    <row r="168" spans="3:6" x14ac:dyDescent="0.2">
      <c r="C168" s="2"/>
      <c r="E168" s="90"/>
      <c r="F168" s="90"/>
    </row>
    <row r="169" spans="3:6" x14ac:dyDescent="0.2">
      <c r="C169" s="2"/>
      <c r="E169" s="90"/>
      <c r="F169" s="90"/>
    </row>
    <row r="170" spans="3:6" x14ac:dyDescent="0.2">
      <c r="C170" s="2"/>
      <c r="E170" s="90"/>
      <c r="F170" s="90"/>
    </row>
    <row r="171" spans="3:6" x14ac:dyDescent="0.2">
      <c r="C171" s="2"/>
      <c r="E171" s="90"/>
      <c r="F171" s="90"/>
    </row>
    <row r="172" spans="3:6" x14ac:dyDescent="0.2">
      <c r="C172" s="2"/>
      <c r="E172" s="90"/>
      <c r="F172" s="90"/>
    </row>
    <row r="173" spans="3:6" x14ac:dyDescent="0.2">
      <c r="C173" s="2"/>
      <c r="E173" s="90"/>
      <c r="F173" s="90"/>
    </row>
    <row r="174" spans="3:6" x14ac:dyDescent="0.2">
      <c r="C174" s="2"/>
      <c r="E174" s="90"/>
      <c r="F174" s="90"/>
    </row>
    <row r="175" spans="3:6" x14ac:dyDescent="0.2">
      <c r="C175" s="2"/>
      <c r="E175" s="90"/>
      <c r="F175" s="90"/>
    </row>
    <row r="176" spans="3:6" x14ac:dyDescent="0.2">
      <c r="C176" s="2"/>
      <c r="E176" s="90"/>
      <c r="F176" s="90"/>
    </row>
    <row r="177" spans="3:6" x14ac:dyDescent="0.2">
      <c r="C177" s="2"/>
      <c r="E177" s="90"/>
      <c r="F177" s="90"/>
    </row>
    <row r="178" spans="3:6" x14ac:dyDescent="0.2">
      <c r="C178" s="2"/>
      <c r="E178" s="90"/>
      <c r="F178" s="90"/>
    </row>
    <row r="179" spans="3:6" x14ac:dyDescent="0.2">
      <c r="C179" s="2"/>
      <c r="E179" s="90"/>
      <c r="F179" s="90"/>
    </row>
    <row r="180" spans="3:6" x14ac:dyDescent="0.2">
      <c r="C180" s="2"/>
      <c r="E180" s="90"/>
      <c r="F180" s="90"/>
    </row>
    <row r="181" spans="3:6" x14ac:dyDescent="0.2">
      <c r="C181" s="2"/>
      <c r="E181" s="90"/>
      <c r="F181" s="90"/>
    </row>
    <row r="182" spans="3:6" x14ac:dyDescent="0.2">
      <c r="C182" s="2"/>
      <c r="E182" s="90"/>
      <c r="F182" s="90"/>
    </row>
    <row r="183" spans="3:6" x14ac:dyDescent="0.2">
      <c r="C183" s="2"/>
      <c r="E183" s="90"/>
      <c r="F183" s="90"/>
    </row>
    <row r="184" spans="3:6" x14ac:dyDescent="0.2">
      <c r="C184" s="2"/>
      <c r="E184" s="90"/>
      <c r="F184" s="90"/>
    </row>
    <row r="185" spans="3:6" x14ac:dyDescent="0.2">
      <c r="C185" s="2"/>
      <c r="E185" s="90"/>
      <c r="F185" s="90"/>
    </row>
    <row r="186" spans="3:6" x14ac:dyDescent="0.2">
      <c r="C186" s="2"/>
      <c r="E186" s="90"/>
      <c r="F186" s="90"/>
    </row>
    <row r="187" spans="3:6" x14ac:dyDescent="0.2">
      <c r="C187" s="2"/>
      <c r="E187" s="90"/>
      <c r="F187" s="90"/>
    </row>
    <row r="188" spans="3:6" x14ac:dyDescent="0.2">
      <c r="C188" s="2"/>
      <c r="E188" s="90"/>
      <c r="F188" s="90"/>
    </row>
    <row r="189" spans="3:6" x14ac:dyDescent="0.2">
      <c r="C189" s="2"/>
      <c r="E189" s="90"/>
      <c r="F189" s="90"/>
    </row>
    <row r="190" spans="3:6" x14ac:dyDescent="0.2">
      <c r="C190" s="2"/>
      <c r="E190" s="90"/>
      <c r="F190" s="90"/>
    </row>
    <row r="191" spans="3:6" x14ac:dyDescent="0.2">
      <c r="C191" s="2"/>
      <c r="E191" s="90"/>
      <c r="F191" s="90"/>
    </row>
    <row r="192" spans="3:6" x14ac:dyDescent="0.2">
      <c r="C192" s="2"/>
      <c r="E192" s="90"/>
      <c r="F192" s="90"/>
    </row>
    <row r="193" spans="3:6" x14ac:dyDescent="0.2">
      <c r="C193" s="2"/>
      <c r="E193" s="90"/>
      <c r="F193" s="90"/>
    </row>
    <row r="194" spans="3:6" x14ac:dyDescent="0.2">
      <c r="C194" s="2"/>
      <c r="E194" s="90"/>
      <c r="F194" s="90"/>
    </row>
    <row r="195" spans="3:6" x14ac:dyDescent="0.2">
      <c r="C195" s="2"/>
      <c r="E195" s="90"/>
      <c r="F195" s="90"/>
    </row>
    <row r="196" spans="3:6" x14ac:dyDescent="0.2">
      <c r="C196" s="2"/>
      <c r="E196" s="90"/>
      <c r="F196" s="90"/>
    </row>
    <row r="197" spans="3:6" x14ac:dyDescent="0.2">
      <c r="C197" s="2"/>
      <c r="E197" s="90"/>
      <c r="F197" s="90"/>
    </row>
    <row r="198" spans="3:6" x14ac:dyDescent="0.2">
      <c r="C198" s="2"/>
      <c r="E198" s="90"/>
      <c r="F198" s="90"/>
    </row>
    <row r="199" spans="3:6" x14ac:dyDescent="0.2">
      <c r="C199" s="2"/>
      <c r="E199" s="90"/>
      <c r="F199" s="90"/>
    </row>
    <row r="200" spans="3:6" x14ac:dyDescent="0.2">
      <c r="C200" s="2"/>
      <c r="E200" s="90"/>
      <c r="F200" s="90"/>
    </row>
    <row r="201" spans="3:6" x14ac:dyDescent="0.2">
      <c r="C201" s="2"/>
      <c r="E201" s="90"/>
      <c r="F201" s="90"/>
    </row>
    <row r="202" spans="3:6" x14ac:dyDescent="0.2">
      <c r="C202" s="2"/>
      <c r="E202" s="90"/>
      <c r="F202" s="90"/>
    </row>
    <row r="203" spans="3:6" x14ac:dyDescent="0.2">
      <c r="C203" s="2"/>
      <c r="E203" s="90"/>
      <c r="F203" s="90"/>
    </row>
    <row r="204" spans="3:6" x14ac:dyDescent="0.2">
      <c r="C204" s="2"/>
      <c r="E204" s="90"/>
      <c r="F204" s="90"/>
    </row>
    <row r="205" spans="3:6" x14ac:dyDescent="0.2">
      <c r="C205" s="2"/>
      <c r="E205" s="90"/>
      <c r="F205" s="90"/>
    </row>
    <row r="206" spans="3:6" x14ac:dyDescent="0.2">
      <c r="C206" s="2"/>
      <c r="E206" s="90"/>
      <c r="F206" s="90"/>
    </row>
    <row r="207" spans="3:6" x14ac:dyDescent="0.2">
      <c r="C207" s="2"/>
      <c r="E207" s="90"/>
      <c r="F207" s="90"/>
    </row>
    <row r="208" spans="3:6" x14ac:dyDescent="0.2">
      <c r="C208" s="2"/>
      <c r="E208" s="90"/>
      <c r="F208" s="90"/>
    </row>
    <row r="209" spans="3:6" x14ac:dyDescent="0.2">
      <c r="C209" s="2"/>
      <c r="E209" s="90"/>
      <c r="F209" s="90"/>
    </row>
    <row r="210" spans="3:6" x14ac:dyDescent="0.2">
      <c r="C210" s="2"/>
      <c r="E210" s="90"/>
      <c r="F210" s="90"/>
    </row>
    <row r="211" spans="3:6" x14ac:dyDescent="0.2">
      <c r="C211" s="2"/>
      <c r="E211" s="90"/>
      <c r="F211" s="90"/>
    </row>
    <row r="212" spans="3:6" x14ac:dyDescent="0.2">
      <c r="C212" s="2"/>
      <c r="E212" s="90"/>
      <c r="F212" s="90"/>
    </row>
    <row r="213" spans="3:6" x14ac:dyDescent="0.2">
      <c r="C213" s="2"/>
      <c r="E213" s="90"/>
      <c r="F213" s="90"/>
    </row>
    <row r="214" spans="3:6" x14ac:dyDescent="0.2">
      <c r="C214" s="2"/>
      <c r="E214" s="90"/>
      <c r="F214" s="90"/>
    </row>
    <row r="215" spans="3:6" x14ac:dyDescent="0.2">
      <c r="C215" s="2"/>
      <c r="E215" s="90"/>
      <c r="F215" s="90"/>
    </row>
    <row r="216" spans="3:6" x14ac:dyDescent="0.2">
      <c r="C216" s="2"/>
      <c r="E216" s="90"/>
      <c r="F216" s="90"/>
    </row>
    <row r="217" spans="3:6" x14ac:dyDescent="0.2">
      <c r="C217" s="2"/>
      <c r="E217" s="90"/>
      <c r="F217" s="90"/>
    </row>
    <row r="218" spans="3:6" x14ac:dyDescent="0.2">
      <c r="C218" s="2"/>
      <c r="E218" s="90"/>
      <c r="F218" s="90"/>
    </row>
    <row r="219" spans="3:6" x14ac:dyDescent="0.2">
      <c r="C219" s="2"/>
      <c r="E219" s="90"/>
      <c r="F219" s="90"/>
    </row>
    <row r="220" spans="3:6" x14ac:dyDescent="0.2">
      <c r="C220" s="2"/>
      <c r="E220" s="90"/>
      <c r="F220" s="90"/>
    </row>
    <row r="221" spans="3:6" x14ac:dyDescent="0.2">
      <c r="C221" s="2"/>
      <c r="E221" s="90"/>
      <c r="F221" s="90"/>
    </row>
    <row r="222" spans="3:6" x14ac:dyDescent="0.2">
      <c r="C222" s="2"/>
      <c r="E222" s="90"/>
      <c r="F222" s="90"/>
    </row>
    <row r="223" spans="3:6" x14ac:dyDescent="0.2">
      <c r="C223" s="2"/>
      <c r="E223" s="90"/>
      <c r="F223" s="90"/>
    </row>
    <row r="224" spans="3:6" x14ac:dyDescent="0.2">
      <c r="C224" s="2"/>
      <c r="E224" s="90"/>
      <c r="F224" s="90"/>
    </row>
    <row r="225" spans="3:6" x14ac:dyDescent="0.2">
      <c r="C225" s="2"/>
      <c r="E225" s="90"/>
      <c r="F225" s="90"/>
    </row>
    <row r="226" spans="3:6" x14ac:dyDescent="0.2">
      <c r="C226" s="2"/>
      <c r="E226" s="90"/>
      <c r="F226" s="90"/>
    </row>
    <row r="227" spans="3:6" x14ac:dyDescent="0.2">
      <c r="C227" s="2"/>
      <c r="E227" s="90"/>
      <c r="F227" s="90"/>
    </row>
    <row r="228" spans="3:6" x14ac:dyDescent="0.2">
      <c r="C228" s="2"/>
      <c r="E228" s="90"/>
      <c r="F228" s="90"/>
    </row>
    <row r="229" spans="3:6" x14ac:dyDescent="0.2">
      <c r="C229" s="2"/>
      <c r="E229" s="90"/>
      <c r="F229" s="90"/>
    </row>
    <row r="230" spans="3:6" x14ac:dyDescent="0.2">
      <c r="C230" s="2"/>
      <c r="E230" s="90"/>
      <c r="F230" s="90"/>
    </row>
    <row r="231" spans="3:6" x14ac:dyDescent="0.2">
      <c r="C231" s="2"/>
      <c r="E231" s="90"/>
      <c r="F231" s="90"/>
    </row>
    <row r="232" spans="3:6" x14ac:dyDescent="0.2">
      <c r="C232" s="2"/>
      <c r="E232" s="90"/>
      <c r="F232" s="90"/>
    </row>
    <row r="233" spans="3:6" x14ac:dyDescent="0.2">
      <c r="C233" s="2"/>
      <c r="E233" s="90"/>
      <c r="F233" s="90"/>
    </row>
    <row r="234" spans="3:6" x14ac:dyDescent="0.2">
      <c r="C234" s="2"/>
      <c r="E234" s="90"/>
      <c r="F234" s="90"/>
    </row>
    <row r="235" spans="3:6" x14ac:dyDescent="0.2">
      <c r="C235" s="2"/>
      <c r="E235" s="90"/>
      <c r="F235" s="90"/>
    </row>
    <row r="236" spans="3:6" x14ac:dyDescent="0.2">
      <c r="C236" s="2"/>
      <c r="E236" s="90"/>
      <c r="F236" s="90"/>
    </row>
    <row r="237" spans="3:6" x14ac:dyDescent="0.2">
      <c r="C237" s="2"/>
      <c r="E237" s="90"/>
      <c r="F237" s="90"/>
    </row>
    <row r="238" spans="3:6" x14ac:dyDescent="0.2">
      <c r="C238" s="2"/>
      <c r="E238" s="90"/>
      <c r="F238" s="90"/>
    </row>
    <row r="239" spans="3:6" x14ac:dyDescent="0.2">
      <c r="C239" s="2"/>
      <c r="E239" s="90"/>
      <c r="F239" s="90"/>
    </row>
    <row r="240" spans="3:6" x14ac:dyDescent="0.2">
      <c r="C240" s="2"/>
      <c r="E240" s="90"/>
      <c r="F240" s="90"/>
    </row>
    <row r="241" spans="3:6" x14ac:dyDescent="0.2">
      <c r="C241" s="2"/>
      <c r="E241" s="90"/>
      <c r="F241" s="90"/>
    </row>
    <row r="242" spans="3:6" x14ac:dyDescent="0.2">
      <c r="C242" s="2"/>
      <c r="E242" s="90"/>
      <c r="F242" s="90"/>
    </row>
    <row r="243" spans="3:6" x14ac:dyDescent="0.2">
      <c r="C243" s="2"/>
      <c r="E243" s="90"/>
      <c r="F243" s="90"/>
    </row>
    <row r="244" spans="3:6" x14ac:dyDescent="0.2">
      <c r="C244" s="2"/>
      <c r="E244" s="90"/>
      <c r="F244" s="90"/>
    </row>
    <row r="245" spans="3:6" x14ac:dyDescent="0.2">
      <c r="C245" s="2"/>
      <c r="E245" s="90"/>
      <c r="F245" s="90"/>
    </row>
    <row r="246" spans="3:6" x14ac:dyDescent="0.2">
      <c r="C246" s="2"/>
      <c r="E246" s="90"/>
      <c r="F246" s="90"/>
    </row>
    <row r="247" spans="3:6" x14ac:dyDescent="0.2">
      <c r="C247" s="2"/>
      <c r="E247" s="90"/>
      <c r="F247" s="90"/>
    </row>
    <row r="248" spans="3:6" x14ac:dyDescent="0.2">
      <c r="C248" s="2"/>
      <c r="E248" s="90"/>
      <c r="F248" s="90"/>
    </row>
    <row r="249" spans="3:6" x14ac:dyDescent="0.2">
      <c r="C249" s="2"/>
      <c r="E249" s="90"/>
      <c r="F249" s="90"/>
    </row>
    <row r="250" spans="3:6" x14ac:dyDescent="0.2">
      <c r="C250" s="2"/>
      <c r="E250" s="90"/>
      <c r="F250" s="90"/>
    </row>
    <row r="251" spans="3:6" x14ac:dyDescent="0.2">
      <c r="C251" s="2"/>
      <c r="E251" s="90"/>
      <c r="F251" s="90"/>
    </row>
    <row r="252" spans="3:6" x14ac:dyDescent="0.2">
      <c r="C252" s="2"/>
      <c r="E252" s="90"/>
      <c r="F252" s="90"/>
    </row>
    <row r="253" spans="3:6" x14ac:dyDescent="0.2">
      <c r="C253" s="2"/>
      <c r="E253" s="90"/>
      <c r="F253" s="90"/>
    </row>
    <row r="254" spans="3:6" x14ac:dyDescent="0.2">
      <c r="C254" s="2"/>
      <c r="E254" s="90"/>
      <c r="F254" s="90"/>
    </row>
    <row r="255" spans="3:6" x14ac:dyDescent="0.2">
      <c r="C255" s="2"/>
      <c r="E255" s="90"/>
      <c r="F255" s="90"/>
    </row>
    <row r="256" spans="3:6" x14ac:dyDescent="0.2">
      <c r="C256" s="2"/>
      <c r="E256" s="90"/>
      <c r="F256" s="90"/>
    </row>
    <row r="257" spans="3:6" x14ac:dyDescent="0.2">
      <c r="C257" s="2"/>
      <c r="E257" s="90"/>
      <c r="F257" s="90"/>
    </row>
    <row r="258" spans="3:6" x14ac:dyDescent="0.2">
      <c r="C258" s="2"/>
      <c r="E258" s="90"/>
      <c r="F258" s="90"/>
    </row>
    <row r="259" spans="3:6" x14ac:dyDescent="0.2">
      <c r="C259" s="2"/>
      <c r="E259" s="90"/>
      <c r="F259" s="90"/>
    </row>
    <row r="260" spans="3:6" x14ac:dyDescent="0.2">
      <c r="C260" s="2"/>
      <c r="E260" s="90"/>
      <c r="F260" s="90"/>
    </row>
    <row r="261" spans="3:6" x14ac:dyDescent="0.2">
      <c r="C261" s="2"/>
      <c r="E261" s="90"/>
      <c r="F261" s="90"/>
    </row>
    <row r="262" spans="3:6" x14ac:dyDescent="0.2">
      <c r="C262" s="2"/>
      <c r="E262" s="90"/>
      <c r="F262" s="90"/>
    </row>
    <row r="263" spans="3:6" x14ac:dyDescent="0.2">
      <c r="C263" s="2"/>
      <c r="E263" s="90"/>
      <c r="F263" s="90"/>
    </row>
    <row r="264" spans="3:6" x14ac:dyDescent="0.2">
      <c r="C264" s="2"/>
      <c r="E264" s="90"/>
      <c r="F264" s="90"/>
    </row>
    <row r="265" spans="3:6" x14ac:dyDescent="0.2">
      <c r="C265" s="2"/>
      <c r="E265" s="90"/>
      <c r="F265" s="90"/>
    </row>
    <row r="266" spans="3:6" x14ac:dyDescent="0.2">
      <c r="C266" s="2"/>
      <c r="E266" s="90"/>
      <c r="F266" s="90"/>
    </row>
    <row r="267" spans="3:6" x14ac:dyDescent="0.2">
      <c r="C267" s="2"/>
      <c r="E267" s="90"/>
      <c r="F267" s="90"/>
    </row>
    <row r="268" spans="3:6" x14ac:dyDescent="0.2">
      <c r="C268" s="2"/>
      <c r="E268" s="90"/>
      <c r="F268" s="90"/>
    </row>
    <row r="269" spans="3:6" x14ac:dyDescent="0.2">
      <c r="C269" s="2"/>
      <c r="E269" s="90"/>
      <c r="F269" s="90"/>
    </row>
    <row r="270" spans="3:6" x14ac:dyDescent="0.2">
      <c r="C270" s="2"/>
      <c r="E270" s="90"/>
      <c r="F270" s="90"/>
    </row>
    <row r="271" spans="3:6" x14ac:dyDescent="0.2">
      <c r="C271" s="2"/>
      <c r="E271" s="90"/>
      <c r="F271" s="90"/>
    </row>
    <row r="272" spans="3:6" x14ac:dyDescent="0.2">
      <c r="C272" s="2"/>
      <c r="E272" s="90"/>
      <c r="F272" s="90"/>
    </row>
    <row r="273" spans="3:6" x14ac:dyDescent="0.2">
      <c r="C273" s="2"/>
      <c r="E273" s="90"/>
      <c r="F273" s="90"/>
    </row>
    <row r="274" spans="3:6" x14ac:dyDescent="0.2">
      <c r="C274" s="2"/>
      <c r="E274" s="90"/>
      <c r="F274" s="90"/>
    </row>
    <row r="275" spans="3:6" x14ac:dyDescent="0.2">
      <c r="C275" s="2"/>
      <c r="E275" s="90"/>
      <c r="F275" s="90"/>
    </row>
    <row r="276" spans="3:6" x14ac:dyDescent="0.2">
      <c r="C276" s="2"/>
      <c r="E276" s="90"/>
      <c r="F276" s="90"/>
    </row>
    <row r="277" spans="3:6" x14ac:dyDescent="0.2">
      <c r="C277" s="2"/>
      <c r="E277" s="90"/>
      <c r="F277" s="90"/>
    </row>
    <row r="278" spans="3:6" x14ac:dyDescent="0.2">
      <c r="C278" s="2"/>
      <c r="E278" s="90"/>
      <c r="F278" s="90"/>
    </row>
    <row r="279" spans="3:6" x14ac:dyDescent="0.2">
      <c r="C279" s="2"/>
      <c r="E279" s="90"/>
      <c r="F279" s="90"/>
    </row>
    <row r="280" spans="3:6" x14ac:dyDescent="0.2">
      <c r="C280" s="2"/>
      <c r="E280" s="90"/>
      <c r="F280" s="90"/>
    </row>
    <row r="281" spans="3:6" x14ac:dyDescent="0.2">
      <c r="C281" s="2"/>
      <c r="E281" s="90"/>
      <c r="F281" s="90"/>
    </row>
    <row r="282" spans="3:6" x14ac:dyDescent="0.2">
      <c r="C282" s="2"/>
      <c r="E282" s="90"/>
      <c r="F282" s="90"/>
    </row>
    <row r="283" spans="3:6" x14ac:dyDescent="0.2">
      <c r="C283" s="2"/>
      <c r="E283" s="90"/>
      <c r="F283" s="90"/>
    </row>
    <row r="284" spans="3:6" x14ac:dyDescent="0.2">
      <c r="C284" s="2"/>
      <c r="E284" s="90"/>
      <c r="F284" s="90"/>
    </row>
    <row r="285" spans="3:6" x14ac:dyDescent="0.2">
      <c r="C285" s="2"/>
      <c r="E285" s="90"/>
      <c r="F285" s="90"/>
    </row>
    <row r="286" spans="3:6" x14ac:dyDescent="0.2">
      <c r="C286" s="2"/>
      <c r="E286" s="90"/>
      <c r="F286" s="90"/>
    </row>
    <row r="287" spans="3:6" x14ac:dyDescent="0.2">
      <c r="C287" s="2"/>
      <c r="E287" s="90"/>
      <c r="F287" s="90"/>
    </row>
    <row r="288" spans="3:6" x14ac:dyDescent="0.2">
      <c r="C288" s="2"/>
      <c r="E288" s="90"/>
      <c r="F288" s="90"/>
    </row>
    <row r="289" spans="3:6" x14ac:dyDescent="0.2">
      <c r="C289" s="2"/>
      <c r="E289" s="90"/>
      <c r="F289" s="90"/>
    </row>
    <row r="290" spans="3:6" x14ac:dyDescent="0.2">
      <c r="C290" s="2"/>
      <c r="E290" s="90"/>
      <c r="F290" s="90"/>
    </row>
    <row r="291" spans="3:6" x14ac:dyDescent="0.2">
      <c r="C291" s="2"/>
      <c r="E291" s="90"/>
      <c r="F291" s="90"/>
    </row>
    <row r="292" spans="3:6" x14ac:dyDescent="0.2">
      <c r="C292" s="2"/>
      <c r="E292" s="90"/>
      <c r="F292" s="90"/>
    </row>
    <row r="293" spans="3:6" x14ac:dyDescent="0.2">
      <c r="C293" s="2"/>
      <c r="E293" s="90"/>
      <c r="F293" s="90"/>
    </row>
    <row r="294" spans="3:6" x14ac:dyDescent="0.2">
      <c r="C294" s="2"/>
      <c r="E294" s="90"/>
      <c r="F294" s="90"/>
    </row>
    <row r="295" spans="3:6" x14ac:dyDescent="0.2">
      <c r="C295" s="2"/>
      <c r="E295" s="90"/>
      <c r="F295" s="90"/>
    </row>
    <row r="296" spans="3:6" x14ac:dyDescent="0.2">
      <c r="C296" s="2"/>
      <c r="E296" s="90"/>
      <c r="F296" s="90"/>
    </row>
    <row r="297" spans="3:6" x14ac:dyDescent="0.2">
      <c r="C297" s="2"/>
      <c r="E297" s="90"/>
      <c r="F297" s="90"/>
    </row>
    <row r="298" spans="3:6" x14ac:dyDescent="0.2">
      <c r="C298" s="2"/>
      <c r="E298" s="90"/>
      <c r="F298" s="90"/>
    </row>
    <row r="299" spans="3:6" x14ac:dyDescent="0.2">
      <c r="C299" s="2"/>
      <c r="E299" s="90"/>
      <c r="F299" s="90"/>
    </row>
    <row r="300" spans="3:6" x14ac:dyDescent="0.2">
      <c r="C300" s="2"/>
      <c r="E300" s="90"/>
      <c r="F300" s="90"/>
    </row>
    <row r="301" spans="3:6" x14ac:dyDescent="0.2">
      <c r="C301" s="2"/>
      <c r="E301" s="90"/>
      <c r="F301" s="90"/>
    </row>
    <row r="302" spans="3:6" x14ac:dyDescent="0.2">
      <c r="C302" s="2"/>
      <c r="E302" s="90"/>
      <c r="F302" s="90"/>
    </row>
    <row r="303" spans="3:6" x14ac:dyDescent="0.2">
      <c r="C303" s="2"/>
      <c r="E303" s="90"/>
      <c r="F303" s="90"/>
    </row>
    <row r="304" spans="3:6" x14ac:dyDescent="0.2">
      <c r="C304" s="2"/>
      <c r="E304" s="90"/>
      <c r="F304" s="90"/>
    </row>
    <row r="305" spans="3:6" x14ac:dyDescent="0.2">
      <c r="C305" s="2"/>
      <c r="E305" s="90"/>
      <c r="F305" s="90"/>
    </row>
    <row r="306" spans="3:6" x14ac:dyDescent="0.2">
      <c r="C306" s="2"/>
      <c r="E306" s="90"/>
      <c r="F306" s="90"/>
    </row>
    <row r="307" spans="3:6" x14ac:dyDescent="0.2">
      <c r="C307" s="2"/>
      <c r="E307" s="90"/>
      <c r="F307" s="90"/>
    </row>
    <row r="308" spans="3:6" x14ac:dyDescent="0.2">
      <c r="C308" s="2"/>
      <c r="E308" s="90"/>
      <c r="F308" s="90"/>
    </row>
    <row r="309" spans="3:6" x14ac:dyDescent="0.2">
      <c r="C309" s="2"/>
      <c r="E309" s="90"/>
      <c r="F309" s="90"/>
    </row>
    <row r="310" spans="3:6" x14ac:dyDescent="0.2">
      <c r="C310" s="2"/>
      <c r="E310" s="90"/>
      <c r="F310" s="90"/>
    </row>
    <row r="311" spans="3:6" x14ac:dyDescent="0.2">
      <c r="C311" s="2"/>
      <c r="E311" s="90"/>
      <c r="F311" s="90"/>
    </row>
    <row r="312" spans="3:6" x14ac:dyDescent="0.2">
      <c r="C312" s="2"/>
      <c r="E312" s="90"/>
      <c r="F312" s="90"/>
    </row>
    <row r="313" spans="3:6" x14ac:dyDescent="0.2">
      <c r="C313" s="2"/>
      <c r="E313" s="90"/>
      <c r="F313" s="90"/>
    </row>
    <row r="314" spans="3:6" x14ac:dyDescent="0.2">
      <c r="C314" s="2"/>
      <c r="E314" s="90"/>
      <c r="F314" s="90"/>
    </row>
    <row r="315" spans="3:6" x14ac:dyDescent="0.2">
      <c r="C315" s="2"/>
      <c r="E315" s="90"/>
      <c r="F315" s="90"/>
    </row>
    <row r="316" spans="3:6" x14ac:dyDescent="0.2">
      <c r="C316" s="2"/>
      <c r="E316" s="90"/>
      <c r="F316" s="90"/>
    </row>
    <row r="317" spans="3:6" x14ac:dyDescent="0.2">
      <c r="C317" s="2"/>
      <c r="E317" s="90"/>
      <c r="F317" s="90"/>
    </row>
    <row r="318" spans="3:6" x14ac:dyDescent="0.2">
      <c r="C318" s="2"/>
      <c r="E318" s="90"/>
      <c r="F318" s="90"/>
    </row>
    <row r="319" spans="3:6" x14ac:dyDescent="0.2">
      <c r="C319" s="2"/>
      <c r="E319" s="90"/>
      <c r="F319" s="90"/>
    </row>
    <row r="320" spans="3:6" x14ac:dyDescent="0.2">
      <c r="C320" s="2"/>
      <c r="E320" s="90"/>
      <c r="F320" s="90"/>
    </row>
    <row r="321" spans="3:6" x14ac:dyDescent="0.2">
      <c r="C321" s="2"/>
      <c r="E321" s="90"/>
      <c r="F321" s="90"/>
    </row>
    <row r="322" spans="3:6" x14ac:dyDescent="0.2">
      <c r="C322" s="2"/>
      <c r="E322" s="90"/>
      <c r="F322" s="90"/>
    </row>
    <row r="323" spans="3:6" x14ac:dyDescent="0.2">
      <c r="C323" s="2"/>
      <c r="E323" s="90"/>
      <c r="F323" s="90"/>
    </row>
    <row r="324" spans="3:6" x14ac:dyDescent="0.2">
      <c r="C324" s="2"/>
      <c r="E324" s="90"/>
      <c r="F324" s="90"/>
    </row>
    <row r="325" spans="3:6" x14ac:dyDescent="0.2">
      <c r="C325" s="2"/>
      <c r="E325" s="90"/>
      <c r="F325" s="90"/>
    </row>
    <row r="326" spans="3:6" x14ac:dyDescent="0.2">
      <c r="C326" s="2"/>
      <c r="E326" s="90"/>
      <c r="F326" s="90"/>
    </row>
    <row r="327" spans="3:6" x14ac:dyDescent="0.2">
      <c r="C327" s="2"/>
      <c r="E327" s="90"/>
      <c r="F327" s="90"/>
    </row>
    <row r="328" spans="3:6" x14ac:dyDescent="0.2">
      <c r="C328" s="2"/>
      <c r="E328" s="90"/>
      <c r="F328" s="90"/>
    </row>
    <row r="329" spans="3:6" x14ac:dyDescent="0.2">
      <c r="C329" s="2"/>
      <c r="E329" s="90"/>
      <c r="F329" s="90"/>
    </row>
    <row r="330" spans="3:6" x14ac:dyDescent="0.2">
      <c r="C330" s="2"/>
      <c r="E330" s="90"/>
      <c r="F330" s="90"/>
    </row>
    <row r="331" spans="3:6" x14ac:dyDescent="0.2">
      <c r="C331" s="2"/>
      <c r="E331" s="90"/>
      <c r="F331" s="90"/>
    </row>
    <row r="332" spans="3:6" x14ac:dyDescent="0.2">
      <c r="C332" s="2"/>
      <c r="E332" s="90"/>
      <c r="F332" s="90"/>
    </row>
    <row r="333" spans="3:6" x14ac:dyDescent="0.2">
      <c r="C333" s="2"/>
      <c r="E333" s="90"/>
      <c r="F333" s="90"/>
    </row>
    <row r="334" spans="3:6" x14ac:dyDescent="0.2">
      <c r="C334" s="2"/>
      <c r="E334" s="90"/>
      <c r="F334" s="90"/>
    </row>
    <row r="335" spans="3:6" x14ac:dyDescent="0.2">
      <c r="C335" s="2"/>
      <c r="E335" s="90"/>
      <c r="F335" s="90"/>
    </row>
    <row r="336" spans="3:6" x14ac:dyDescent="0.2">
      <c r="C336" s="2"/>
      <c r="E336" s="90"/>
      <c r="F336" s="90"/>
    </row>
    <row r="337" spans="3:6" x14ac:dyDescent="0.2">
      <c r="C337" s="2"/>
      <c r="E337" s="90"/>
      <c r="F337" s="90"/>
    </row>
    <row r="338" spans="3:6" x14ac:dyDescent="0.2">
      <c r="C338" s="2"/>
      <c r="E338" s="90"/>
      <c r="F338" s="90"/>
    </row>
    <row r="339" spans="3:6" x14ac:dyDescent="0.2">
      <c r="C339" s="2"/>
      <c r="E339" s="90"/>
      <c r="F339" s="90"/>
    </row>
    <row r="340" spans="3:6" x14ac:dyDescent="0.2">
      <c r="C340" s="2"/>
      <c r="E340" s="90"/>
      <c r="F340" s="90"/>
    </row>
    <row r="341" spans="3:6" x14ac:dyDescent="0.2">
      <c r="C341" s="2"/>
      <c r="E341" s="90"/>
      <c r="F341" s="90"/>
    </row>
    <row r="342" spans="3:6" x14ac:dyDescent="0.2">
      <c r="C342" s="2"/>
      <c r="E342" s="90"/>
      <c r="F342" s="90"/>
    </row>
    <row r="343" spans="3:6" x14ac:dyDescent="0.2">
      <c r="C343" s="2"/>
      <c r="E343" s="90"/>
      <c r="F343" s="90"/>
    </row>
    <row r="344" spans="3:6" x14ac:dyDescent="0.2">
      <c r="C344" s="2"/>
      <c r="E344" s="90"/>
      <c r="F344" s="90"/>
    </row>
    <row r="345" spans="3:6" x14ac:dyDescent="0.2">
      <c r="C345" s="2"/>
      <c r="E345" s="90"/>
      <c r="F345" s="90"/>
    </row>
    <row r="346" spans="3:6" x14ac:dyDescent="0.2">
      <c r="C346" s="2"/>
      <c r="E346" s="90"/>
      <c r="F346" s="90"/>
    </row>
    <row r="347" spans="3:6" x14ac:dyDescent="0.2">
      <c r="C347" s="2"/>
      <c r="E347" s="90"/>
      <c r="F347" s="90"/>
    </row>
    <row r="348" spans="3:6" x14ac:dyDescent="0.2">
      <c r="C348" s="2"/>
      <c r="E348" s="90"/>
      <c r="F348" s="90"/>
    </row>
    <row r="349" spans="3:6" x14ac:dyDescent="0.2">
      <c r="C349" s="2"/>
      <c r="E349" s="90"/>
      <c r="F349" s="90"/>
    </row>
    <row r="350" spans="3:6" x14ac:dyDescent="0.2">
      <c r="C350" s="2"/>
      <c r="E350" s="90"/>
      <c r="F350" s="90"/>
    </row>
    <row r="351" spans="3:6" x14ac:dyDescent="0.2">
      <c r="C351" s="2"/>
      <c r="E351" s="90"/>
      <c r="F351" s="90"/>
    </row>
    <row r="352" spans="3:6" x14ac:dyDescent="0.2">
      <c r="C352" s="2"/>
      <c r="E352" s="90"/>
      <c r="F352" s="90"/>
    </row>
    <row r="353" spans="3:6" x14ac:dyDescent="0.2">
      <c r="C353" s="2"/>
      <c r="E353" s="90"/>
      <c r="F353" s="90"/>
    </row>
    <row r="354" spans="3:6" x14ac:dyDescent="0.2">
      <c r="C354" s="2"/>
      <c r="E354" s="90"/>
      <c r="F354" s="90"/>
    </row>
    <row r="355" spans="3:6" x14ac:dyDescent="0.2">
      <c r="C355" s="2"/>
      <c r="E355" s="90"/>
      <c r="F355" s="90"/>
    </row>
    <row r="356" spans="3:6" x14ac:dyDescent="0.2">
      <c r="C356" s="2"/>
      <c r="E356" s="90"/>
      <c r="F356" s="90"/>
    </row>
    <row r="357" spans="3:6" x14ac:dyDescent="0.2">
      <c r="C357" s="2"/>
      <c r="E357" s="90"/>
      <c r="F357" s="90"/>
    </row>
    <row r="358" spans="3:6" x14ac:dyDescent="0.2">
      <c r="C358" s="2"/>
      <c r="E358" s="90"/>
      <c r="F358" s="90"/>
    </row>
    <row r="359" spans="3:6" x14ac:dyDescent="0.2">
      <c r="C359" s="2"/>
      <c r="E359" s="90"/>
      <c r="F359" s="90"/>
    </row>
    <row r="360" spans="3:6" x14ac:dyDescent="0.2">
      <c r="C360" s="2"/>
      <c r="E360" s="90"/>
      <c r="F360" s="90"/>
    </row>
    <row r="361" spans="3:6" x14ac:dyDescent="0.2">
      <c r="C361" s="2"/>
      <c r="E361" s="90"/>
      <c r="F361" s="90"/>
    </row>
    <row r="362" spans="3:6" x14ac:dyDescent="0.2">
      <c r="C362" s="2"/>
      <c r="E362" s="90"/>
      <c r="F362" s="90"/>
    </row>
    <row r="363" spans="3:6" x14ac:dyDescent="0.2">
      <c r="C363" s="2"/>
      <c r="E363" s="90"/>
      <c r="F363" s="90"/>
    </row>
    <row r="364" spans="3:6" x14ac:dyDescent="0.2">
      <c r="C364" s="2"/>
      <c r="E364" s="90"/>
      <c r="F364" s="90"/>
    </row>
    <row r="365" spans="3:6" x14ac:dyDescent="0.2">
      <c r="C365" s="2"/>
      <c r="E365" s="90"/>
      <c r="F365" s="90"/>
    </row>
    <row r="366" spans="3:6" x14ac:dyDescent="0.2">
      <c r="C366" s="2"/>
      <c r="E366" s="90"/>
      <c r="F366" s="90"/>
    </row>
    <row r="367" spans="3:6" x14ac:dyDescent="0.2">
      <c r="C367" s="2"/>
      <c r="E367" s="90"/>
      <c r="F367" s="90"/>
    </row>
    <row r="368" spans="3:6" x14ac:dyDescent="0.2">
      <c r="C368" s="2"/>
      <c r="E368" s="90"/>
      <c r="F368" s="90"/>
    </row>
    <row r="369" spans="3:6" x14ac:dyDescent="0.2">
      <c r="C369" s="2"/>
      <c r="E369" s="90"/>
      <c r="F369" s="90"/>
    </row>
    <row r="370" spans="3:6" x14ac:dyDescent="0.2">
      <c r="C370" s="2"/>
      <c r="E370" s="90"/>
      <c r="F370" s="90"/>
    </row>
    <row r="371" spans="3:6" x14ac:dyDescent="0.2">
      <c r="C371" s="2"/>
      <c r="E371" s="90"/>
      <c r="F371" s="90"/>
    </row>
    <row r="372" spans="3:6" x14ac:dyDescent="0.2">
      <c r="C372" s="2"/>
      <c r="E372" s="90"/>
      <c r="F372" s="90"/>
    </row>
    <row r="373" spans="3:6" x14ac:dyDescent="0.2">
      <c r="C373" s="2"/>
      <c r="E373" s="90"/>
      <c r="F373" s="90"/>
    </row>
    <row r="374" spans="3:6" x14ac:dyDescent="0.2">
      <c r="C374" s="2"/>
      <c r="E374" s="90"/>
      <c r="F374" s="90"/>
    </row>
    <row r="375" spans="3:6" x14ac:dyDescent="0.2">
      <c r="C375" s="2"/>
      <c r="E375" s="90"/>
      <c r="F375" s="90"/>
    </row>
    <row r="376" spans="3:6" x14ac:dyDescent="0.2">
      <c r="C376" s="2"/>
      <c r="E376" s="90"/>
      <c r="F376" s="90"/>
    </row>
    <row r="377" spans="3:6" x14ac:dyDescent="0.2">
      <c r="C377" s="2"/>
      <c r="E377" s="90"/>
      <c r="F377" s="90"/>
    </row>
    <row r="378" spans="3:6" x14ac:dyDescent="0.2">
      <c r="C378" s="2"/>
      <c r="E378" s="90"/>
      <c r="F378" s="90"/>
    </row>
    <row r="379" spans="3:6" x14ac:dyDescent="0.2">
      <c r="C379" s="2"/>
      <c r="E379" s="90"/>
      <c r="F379" s="90"/>
    </row>
    <row r="380" spans="3:6" x14ac:dyDescent="0.2">
      <c r="C380" s="2"/>
      <c r="E380" s="90"/>
      <c r="F380" s="90"/>
    </row>
    <row r="381" spans="3:6" x14ac:dyDescent="0.2">
      <c r="C381" s="2"/>
      <c r="E381" s="90"/>
      <c r="F381" s="90"/>
    </row>
    <row r="382" spans="3:6" x14ac:dyDescent="0.2">
      <c r="C382" s="2"/>
      <c r="E382" s="90"/>
      <c r="F382" s="90"/>
    </row>
    <row r="383" spans="3:6" x14ac:dyDescent="0.2">
      <c r="C383" s="2"/>
      <c r="E383" s="90"/>
      <c r="F383" s="90"/>
    </row>
    <row r="384" spans="3:6" x14ac:dyDescent="0.2">
      <c r="C384" s="2"/>
      <c r="E384" s="90"/>
      <c r="F384" s="90"/>
    </row>
    <row r="385" spans="3:6" x14ac:dyDescent="0.2">
      <c r="C385" s="2"/>
      <c r="E385" s="90"/>
      <c r="F385" s="90"/>
    </row>
    <row r="386" spans="3:6" x14ac:dyDescent="0.2">
      <c r="C386" s="2"/>
      <c r="E386" s="90"/>
      <c r="F386" s="90"/>
    </row>
    <row r="387" spans="3:6" x14ac:dyDescent="0.2">
      <c r="C387" s="2"/>
      <c r="E387" s="90"/>
      <c r="F387" s="90"/>
    </row>
    <row r="388" spans="3:6" x14ac:dyDescent="0.2">
      <c r="C388" s="2"/>
      <c r="E388" s="90"/>
      <c r="F388" s="90"/>
    </row>
    <row r="389" spans="3:6" x14ac:dyDescent="0.2">
      <c r="C389" s="2"/>
      <c r="E389" s="90"/>
      <c r="F389" s="90"/>
    </row>
    <row r="390" spans="3:6" x14ac:dyDescent="0.2">
      <c r="C390" s="2"/>
      <c r="E390" s="90"/>
      <c r="F390" s="90"/>
    </row>
    <row r="391" spans="3:6" x14ac:dyDescent="0.2">
      <c r="C391" s="2"/>
      <c r="E391" s="90"/>
      <c r="F391" s="90"/>
    </row>
    <row r="392" spans="3:6" x14ac:dyDescent="0.2">
      <c r="C392" s="2"/>
      <c r="E392" s="90"/>
      <c r="F392" s="90"/>
    </row>
    <row r="393" spans="3:6" x14ac:dyDescent="0.2">
      <c r="C393" s="2"/>
      <c r="E393" s="90"/>
      <c r="F393" s="90"/>
    </row>
    <row r="394" spans="3:6" x14ac:dyDescent="0.2">
      <c r="C394" s="2"/>
      <c r="E394" s="90"/>
      <c r="F394" s="90"/>
    </row>
    <row r="395" spans="3:6" x14ac:dyDescent="0.2">
      <c r="C395" s="2"/>
      <c r="E395" s="90"/>
      <c r="F395" s="90"/>
    </row>
    <row r="396" spans="3:6" x14ac:dyDescent="0.2">
      <c r="C396" s="2"/>
      <c r="E396" s="90"/>
      <c r="F396" s="90"/>
    </row>
    <row r="397" spans="3:6" x14ac:dyDescent="0.2">
      <c r="C397" s="2"/>
      <c r="E397" s="90"/>
      <c r="F397" s="90"/>
    </row>
    <row r="398" spans="3:6" x14ac:dyDescent="0.2">
      <c r="C398" s="2"/>
      <c r="E398" s="90"/>
      <c r="F398" s="90"/>
    </row>
    <row r="399" spans="3:6" x14ac:dyDescent="0.2">
      <c r="C399" s="2"/>
      <c r="E399" s="90"/>
      <c r="F399" s="90"/>
    </row>
    <row r="400" spans="3:6" x14ac:dyDescent="0.2">
      <c r="C400" s="2"/>
      <c r="E400" s="90"/>
      <c r="F400" s="90"/>
    </row>
    <row r="401" spans="3:6" x14ac:dyDescent="0.2">
      <c r="C401" s="2"/>
      <c r="E401" s="90"/>
      <c r="F401" s="90"/>
    </row>
    <row r="402" spans="3:6" x14ac:dyDescent="0.2">
      <c r="C402" s="2"/>
      <c r="E402" s="90"/>
      <c r="F402" s="90"/>
    </row>
    <row r="403" spans="3:6" x14ac:dyDescent="0.2">
      <c r="C403" s="2"/>
      <c r="E403" s="90"/>
      <c r="F403" s="90"/>
    </row>
    <row r="404" spans="3:6" x14ac:dyDescent="0.2">
      <c r="C404" s="2"/>
      <c r="E404" s="90"/>
      <c r="F404" s="90"/>
    </row>
    <row r="405" spans="3:6" x14ac:dyDescent="0.2">
      <c r="C405" s="2"/>
      <c r="E405" s="90"/>
      <c r="F405" s="90"/>
    </row>
    <row r="406" spans="3:6" x14ac:dyDescent="0.2">
      <c r="C406" s="2"/>
      <c r="E406" s="90"/>
      <c r="F406" s="90"/>
    </row>
    <row r="407" spans="3:6" x14ac:dyDescent="0.2">
      <c r="C407" s="2"/>
      <c r="E407" s="90"/>
      <c r="F407" s="90"/>
    </row>
    <row r="408" spans="3:6" x14ac:dyDescent="0.2">
      <c r="C408" s="2"/>
      <c r="E408" s="90"/>
      <c r="F408" s="90"/>
    </row>
    <row r="409" spans="3:6" x14ac:dyDescent="0.2">
      <c r="C409" s="2"/>
      <c r="E409" s="90"/>
      <c r="F409" s="90"/>
    </row>
    <row r="410" spans="3:6" x14ac:dyDescent="0.2">
      <c r="C410" s="2"/>
      <c r="E410" s="90"/>
      <c r="F410" s="90"/>
    </row>
    <row r="411" spans="3:6" x14ac:dyDescent="0.2">
      <c r="C411" s="2"/>
      <c r="E411" s="90"/>
      <c r="F411" s="90"/>
    </row>
    <row r="412" spans="3:6" x14ac:dyDescent="0.2">
      <c r="C412" s="2"/>
      <c r="E412" s="90"/>
      <c r="F412" s="90"/>
    </row>
    <row r="413" spans="3:6" x14ac:dyDescent="0.2">
      <c r="C413" s="2"/>
      <c r="E413" s="90"/>
      <c r="F413" s="90"/>
    </row>
    <row r="414" spans="3:6" x14ac:dyDescent="0.2">
      <c r="C414" s="2"/>
      <c r="E414" s="90"/>
      <c r="F414" s="90"/>
    </row>
    <row r="415" spans="3:6" x14ac:dyDescent="0.2">
      <c r="C415" s="2"/>
      <c r="E415" s="90"/>
      <c r="F415" s="90"/>
    </row>
    <row r="416" spans="3:6" x14ac:dyDescent="0.2">
      <c r="C416" s="2"/>
      <c r="E416" s="90"/>
      <c r="F416" s="90"/>
    </row>
    <row r="417" spans="3:6" x14ac:dyDescent="0.2">
      <c r="C417" s="2"/>
      <c r="E417" s="90"/>
      <c r="F417" s="90"/>
    </row>
    <row r="418" spans="3:6" x14ac:dyDescent="0.2">
      <c r="C418" s="2"/>
      <c r="E418" s="90"/>
      <c r="F418" s="90"/>
    </row>
    <row r="419" spans="3:6" x14ac:dyDescent="0.2">
      <c r="C419" s="2"/>
      <c r="E419" s="90"/>
      <c r="F419" s="90"/>
    </row>
    <row r="420" spans="3:6" x14ac:dyDescent="0.2">
      <c r="C420" s="2"/>
      <c r="E420" s="90"/>
      <c r="F420" s="90"/>
    </row>
    <row r="421" spans="3:6" x14ac:dyDescent="0.2">
      <c r="C421" s="2"/>
      <c r="E421" s="90"/>
      <c r="F421" s="90"/>
    </row>
    <row r="422" spans="3:6" x14ac:dyDescent="0.2">
      <c r="C422" s="2"/>
      <c r="E422" s="90"/>
      <c r="F422" s="90"/>
    </row>
    <row r="423" spans="3:6" x14ac:dyDescent="0.2">
      <c r="C423" s="2"/>
      <c r="E423" s="90"/>
      <c r="F423" s="90"/>
    </row>
    <row r="424" spans="3:6" x14ac:dyDescent="0.2">
      <c r="C424" s="2"/>
      <c r="E424" s="90"/>
      <c r="F424" s="90"/>
    </row>
    <row r="425" spans="3:6" x14ac:dyDescent="0.2">
      <c r="C425" s="2"/>
      <c r="E425" s="90"/>
      <c r="F425" s="90"/>
    </row>
    <row r="426" spans="3:6" x14ac:dyDescent="0.2">
      <c r="C426" s="2"/>
      <c r="E426" s="90"/>
      <c r="F426" s="90"/>
    </row>
    <row r="427" spans="3:6" x14ac:dyDescent="0.2">
      <c r="C427" s="2"/>
      <c r="E427" s="90"/>
      <c r="F427" s="90"/>
    </row>
    <row r="428" spans="3:6" x14ac:dyDescent="0.2">
      <c r="C428" s="2"/>
      <c r="E428" s="90"/>
      <c r="F428" s="90"/>
    </row>
    <row r="429" spans="3:6" x14ac:dyDescent="0.2">
      <c r="C429" s="2"/>
      <c r="E429" s="90"/>
      <c r="F429" s="90"/>
    </row>
    <row r="430" spans="3:6" x14ac:dyDescent="0.2">
      <c r="C430" s="2"/>
      <c r="E430" s="90"/>
      <c r="F430" s="90"/>
    </row>
    <row r="431" spans="3:6" x14ac:dyDescent="0.2">
      <c r="C431" s="2"/>
      <c r="E431" s="90"/>
      <c r="F431" s="90"/>
    </row>
    <row r="432" spans="3:6" x14ac:dyDescent="0.2">
      <c r="C432" s="2"/>
      <c r="E432" s="90"/>
      <c r="F432" s="90"/>
    </row>
    <row r="433" spans="3:6" x14ac:dyDescent="0.2">
      <c r="C433" s="2"/>
      <c r="E433" s="90"/>
      <c r="F433" s="90"/>
    </row>
    <row r="434" spans="3:6" x14ac:dyDescent="0.2">
      <c r="C434" s="2"/>
      <c r="E434" s="90"/>
      <c r="F434" s="90"/>
    </row>
    <row r="435" spans="3:6" x14ac:dyDescent="0.2">
      <c r="C435" s="2"/>
      <c r="E435" s="90"/>
      <c r="F435" s="90"/>
    </row>
    <row r="436" spans="3:6" x14ac:dyDescent="0.2">
      <c r="C436" s="2"/>
      <c r="E436" s="90"/>
      <c r="F436" s="90"/>
    </row>
    <row r="437" spans="3:6" x14ac:dyDescent="0.2">
      <c r="C437" s="2"/>
      <c r="E437" s="90"/>
      <c r="F437" s="90"/>
    </row>
    <row r="438" spans="3:6" x14ac:dyDescent="0.2">
      <c r="C438" s="2"/>
      <c r="E438" s="90"/>
      <c r="F438" s="90"/>
    </row>
    <row r="439" spans="3:6" x14ac:dyDescent="0.2">
      <c r="C439" s="2"/>
      <c r="E439" s="90"/>
      <c r="F439" s="90"/>
    </row>
    <row r="440" spans="3:6" x14ac:dyDescent="0.2">
      <c r="C440" s="2"/>
      <c r="E440" s="90"/>
      <c r="F440" s="90"/>
    </row>
    <row r="441" spans="3:6" x14ac:dyDescent="0.2">
      <c r="C441" s="2"/>
      <c r="E441" s="90"/>
      <c r="F441" s="90"/>
    </row>
    <row r="442" spans="3:6" x14ac:dyDescent="0.2">
      <c r="C442" s="2"/>
      <c r="E442" s="90"/>
      <c r="F442" s="90"/>
    </row>
    <row r="443" spans="3:6" x14ac:dyDescent="0.2">
      <c r="C443" s="2"/>
      <c r="E443" s="90"/>
      <c r="F443" s="90"/>
    </row>
    <row r="444" spans="3:6" x14ac:dyDescent="0.2">
      <c r="C444" s="2"/>
      <c r="E444" s="90"/>
      <c r="F444" s="90"/>
    </row>
    <row r="445" spans="3:6" x14ac:dyDescent="0.2">
      <c r="C445" s="2"/>
      <c r="E445" s="90"/>
      <c r="F445" s="90"/>
    </row>
    <row r="446" spans="3:6" x14ac:dyDescent="0.2">
      <c r="C446" s="2"/>
      <c r="E446" s="90"/>
      <c r="F446" s="90"/>
    </row>
    <row r="447" spans="3:6" x14ac:dyDescent="0.2">
      <c r="C447" s="2"/>
      <c r="E447" s="90"/>
      <c r="F447" s="90"/>
    </row>
    <row r="448" spans="3:6" x14ac:dyDescent="0.2">
      <c r="C448" s="2"/>
      <c r="E448" s="90"/>
      <c r="F448" s="90"/>
    </row>
    <row r="449" spans="3:6" x14ac:dyDescent="0.2">
      <c r="C449" s="2"/>
      <c r="E449" s="90"/>
      <c r="F449" s="90"/>
    </row>
    <row r="450" spans="3:6" x14ac:dyDescent="0.2">
      <c r="C450" s="2"/>
      <c r="E450" s="90"/>
      <c r="F450" s="90"/>
    </row>
    <row r="451" spans="3:6" x14ac:dyDescent="0.2">
      <c r="C451" s="2"/>
      <c r="E451" s="90"/>
      <c r="F451" s="90"/>
    </row>
    <row r="452" spans="3:6" x14ac:dyDescent="0.2">
      <c r="C452" s="2"/>
      <c r="E452" s="90"/>
      <c r="F452" s="90"/>
    </row>
    <row r="453" spans="3:6" x14ac:dyDescent="0.2">
      <c r="C453" s="2"/>
      <c r="E453" s="90"/>
      <c r="F453" s="90"/>
    </row>
    <row r="454" spans="3:6" x14ac:dyDescent="0.2">
      <c r="C454" s="2"/>
      <c r="E454" s="90"/>
      <c r="F454" s="90"/>
    </row>
    <row r="455" spans="3:6" x14ac:dyDescent="0.2">
      <c r="C455" s="2"/>
      <c r="E455" s="90"/>
      <c r="F455" s="90"/>
    </row>
    <row r="456" spans="3:6" x14ac:dyDescent="0.2">
      <c r="C456" s="2"/>
      <c r="E456" s="90"/>
      <c r="F456" s="90"/>
    </row>
    <row r="457" spans="3:6" x14ac:dyDescent="0.2">
      <c r="C457" s="2"/>
      <c r="E457" s="90"/>
      <c r="F457" s="90"/>
    </row>
    <row r="458" spans="3:6" x14ac:dyDescent="0.2">
      <c r="C458" s="2"/>
      <c r="E458" s="90"/>
      <c r="F458" s="90"/>
    </row>
    <row r="459" spans="3:6" x14ac:dyDescent="0.2">
      <c r="C459" s="2"/>
      <c r="E459" s="90"/>
      <c r="F459" s="90"/>
    </row>
    <row r="460" spans="3:6" x14ac:dyDescent="0.2">
      <c r="C460" s="2"/>
      <c r="E460" s="90"/>
      <c r="F460" s="90"/>
    </row>
    <row r="461" spans="3:6" x14ac:dyDescent="0.2">
      <c r="C461" s="2"/>
      <c r="E461" s="90"/>
      <c r="F461" s="90"/>
    </row>
    <row r="462" spans="3:6" x14ac:dyDescent="0.2">
      <c r="C462" s="2"/>
      <c r="E462" s="90"/>
      <c r="F462" s="90"/>
    </row>
    <row r="463" spans="3:6" x14ac:dyDescent="0.2">
      <c r="C463" s="2"/>
      <c r="E463" s="90"/>
      <c r="F463" s="90"/>
    </row>
    <row r="464" spans="3:6" x14ac:dyDescent="0.2">
      <c r="C464" s="2"/>
      <c r="E464" s="90"/>
      <c r="F464" s="90"/>
    </row>
    <row r="465" spans="3:6" x14ac:dyDescent="0.2">
      <c r="C465" s="2"/>
      <c r="E465" s="90"/>
      <c r="F465" s="90"/>
    </row>
    <row r="466" spans="3:6" x14ac:dyDescent="0.2">
      <c r="C466" s="2"/>
      <c r="E466" s="90"/>
      <c r="F466" s="90"/>
    </row>
    <row r="467" spans="3:6" x14ac:dyDescent="0.2">
      <c r="C467" s="2"/>
      <c r="E467" s="90"/>
      <c r="F467" s="90"/>
    </row>
    <row r="468" spans="3:6" x14ac:dyDescent="0.2">
      <c r="C468" s="2"/>
      <c r="E468" s="90"/>
      <c r="F468" s="90"/>
    </row>
    <row r="469" spans="3:6" x14ac:dyDescent="0.2">
      <c r="C469" s="2"/>
      <c r="E469" s="90"/>
      <c r="F469" s="90"/>
    </row>
    <row r="470" spans="3:6" x14ac:dyDescent="0.2">
      <c r="C470" s="2"/>
      <c r="E470" s="90"/>
      <c r="F470" s="90"/>
    </row>
    <row r="471" spans="3:6" x14ac:dyDescent="0.2">
      <c r="C471" s="2"/>
      <c r="E471" s="90"/>
      <c r="F471" s="90"/>
    </row>
    <row r="472" spans="3:6" x14ac:dyDescent="0.2">
      <c r="C472" s="2"/>
      <c r="E472" s="90"/>
      <c r="F472" s="90"/>
    </row>
    <row r="473" spans="3:6" x14ac:dyDescent="0.2">
      <c r="C473" s="2"/>
      <c r="E473" s="90"/>
      <c r="F473" s="90"/>
    </row>
    <row r="474" spans="3:6" x14ac:dyDescent="0.2">
      <c r="C474" s="2"/>
      <c r="E474" s="90"/>
      <c r="F474" s="90"/>
    </row>
    <row r="475" spans="3:6" x14ac:dyDescent="0.2">
      <c r="C475" s="2"/>
      <c r="E475" s="90"/>
      <c r="F475" s="90"/>
    </row>
    <row r="476" spans="3:6" x14ac:dyDescent="0.2">
      <c r="C476" s="2"/>
      <c r="E476" s="90"/>
      <c r="F476" s="90"/>
    </row>
    <row r="477" spans="3:6" x14ac:dyDescent="0.2">
      <c r="C477" s="2"/>
      <c r="E477" s="90"/>
      <c r="F477" s="90"/>
    </row>
    <row r="478" spans="3:6" x14ac:dyDescent="0.2">
      <c r="C478" s="2"/>
      <c r="E478" s="90"/>
      <c r="F478" s="90"/>
    </row>
    <row r="479" spans="3:6" x14ac:dyDescent="0.2">
      <c r="C479" s="2"/>
      <c r="E479" s="90"/>
      <c r="F479" s="90"/>
    </row>
    <row r="480" spans="3:6" x14ac:dyDescent="0.2">
      <c r="C480" s="2"/>
      <c r="E480" s="90"/>
      <c r="F480" s="90"/>
    </row>
    <row r="481" spans="3:6" x14ac:dyDescent="0.2">
      <c r="C481" s="2"/>
      <c r="E481" s="90"/>
      <c r="F481" s="90"/>
    </row>
    <row r="482" spans="3:6" x14ac:dyDescent="0.2">
      <c r="C482" s="2"/>
      <c r="E482" s="90"/>
      <c r="F482" s="90"/>
    </row>
    <row r="483" spans="3:6" x14ac:dyDescent="0.2">
      <c r="C483" s="2"/>
      <c r="E483" s="90"/>
      <c r="F483" s="90"/>
    </row>
    <row r="484" spans="3:6" x14ac:dyDescent="0.2">
      <c r="C484" s="2"/>
      <c r="E484" s="90"/>
      <c r="F484" s="90"/>
    </row>
    <row r="485" spans="3:6" x14ac:dyDescent="0.2">
      <c r="C485" s="2"/>
      <c r="E485" s="90"/>
      <c r="F485" s="90"/>
    </row>
    <row r="486" spans="3:6" x14ac:dyDescent="0.2">
      <c r="C486" s="2"/>
      <c r="E486" s="90"/>
      <c r="F486" s="90"/>
    </row>
    <row r="487" spans="3:6" x14ac:dyDescent="0.2">
      <c r="C487" s="2"/>
      <c r="E487" s="90"/>
      <c r="F487" s="90"/>
    </row>
    <row r="488" spans="3:6" x14ac:dyDescent="0.2">
      <c r="C488" s="2"/>
      <c r="E488" s="90"/>
      <c r="F488" s="90"/>
    </row>
    <row r="489" spans="3:6" x14ac:dyDescent="0.2">
      <c r="C489" s="2"/>
      <c r="E489" s="90"/>
      <c r="F489" s="90"/>
    </row>
    <row r="490" spans="3:6" x14ac:dyDescent="0.2">
      <c r="C490" s="2"/>
      <c r="E490" s="90"/>
      <c r="F490" s="90"/>
    </row>
    <row r="491" spans="3:6" x14ac:dyDescent="0.2">
      <c r="C491" s="2"/>
      <c r="E491" s="90"/>
      <c r="F491" s="90"/>
    </row>
    <row r="492" spans="3:6" x14ac:dyDescent="0.2">
      <c r="C492" s="2"/>
      <c r="E492" s="90"/>
      <c r="F492" s="90"/>
    </row>
    <row r="493" spans="3:6" x14ac:dyDescent="0.2">
      <c r="C493" s="2"/>
      <c r="E493" s="90"/>
      <c r="F493" s="90"/>
    </row>
    <row r="494" spans="3:6" x14ac:dyDescent="0.2">
      <c r="C494" s="2"/>
      <c r="E494" s="90"/>
      <c r="F494" s="90"/>
    </row>
    <row r="495" spans="3:6" x14ac:dyDescent="0.2">
      <c r="C495" s="2"/>
      <c r="E495" s="90"/>
      <c r="F495" s="90"/>
    </row>
    <row r="496" spans="3:6" x14ac:dyDescent="0.2">
      <c r="C496" s="2"/>
      <c r="E496" s="90"/>
      <c r="F496" s="90"/>
    </row>
    <row r="497" spans="3:6" x14ac:dyDescent="0.2">
      <c r="C497" s="2"/>
      <c r="E497" s="90"/>
      <c r="F497" s="90"/>
    </row>
    <row r="498" spans="3:6" x14ac:dyDescent="0.2">
      <c r="C498" s="2"/>
      <c r="E498" s="90"/>
      <c r="F498" s="90"/>
    </row>
    <row r="499" spans="3:6" x14ac:dyDescent="0.2">
      <c r="C499" s="2"/>
      <c r="E499" s="90"/>
      <c r="F499" s="90"/>
    </row>
    <row r="500" spans="3:6" x14ac:dyDescent="0.2">
      <c r="C500" s="2"/>
      <c r="E500" s="90"/>
      <c r="F500" s="90"/>
    </row>
    <row r="501" spans="3:6" x14ac:dyDescent="0.2">
      <c r="C501" s="2"/>
      <c r="E501" s="90"/>
      <c r="F501" s="90"/>
    </row>
    <row r="502" spans="3:6" x14ac:dyDescent="0.2">
      <c r="C502" s="2"/>
      <c r="E502" s="90"/>
      <c r="F502" s="90"/>
    </row>
    <row r="503" spans="3:6" x14ac:dyDescent="0.2">
      <c r="C503" s="2"/>
      <c r="E503" s="90"/>
      <c r="F503" s="90"/>
    </row>
    <row r="504" spans="3:6" x14ac:dyDescent="0.2">
      <c r="C504" s="2"/>
      <c r="E504" s="90"/>
      <c r="F504" s="90"/>
    </row>
    <row r="505" spans="3:6" x14ac:dyDescent="0.2">
      <c r="C505" s="2"/>
      <c r="E505" s="90"/>
      <c r="F505" s="90"/>
    </row>
    <row r="506" spans="3:6" x14ac:dyDescent="0.2">
      <c r="C506" s="2"/>
      <c r="E506" s="90"/>
      <c r="F506" s="90"/>
    </row>
    <row r="507" spans="3:6" x14ac:dyDescent="0.2">
      <c r="C507" s="2"/>
      <c r="E507" s="90"/>
      <c r="F507" s="90"/>
    </row>
    <row r="508" spans="3:6" x14ac:dyDescent="0.2">
      <c r="C508" s="2"/>
      <c r="E508" s="90"/>
      <c r="F508" s="90"/>
    </row>
    <row r="509" spans="3:6" x14ac:dyDescent="0.2">
      <c r="C509" s="2"/>
      <c r="E509" s="90"/>
      <c r="F509" s="90"/>
    </row>
    <row r="510" spans="3:6" x14ac:dyDescent="0.2">
      <c r="C510" s="2"/>
      <c r="E510" s="90"/>
      <c r="F510" s="90"/>
    </row>
    <row r="511" spans="3:6" x14ac:dyDescent="0.2">
      <c r="C511" s="2"/>
      <c r="E511" s="90"/>
      <c r="F511" s="90"/>
    </row>
    <row r="512" spans="3:6" x14ac:dyDescent="0.2">
      <c r="C512" s="2"/>
      <c r="E512" s="90"/>
      <c r="F512" s="90"/>
    </row>
    <row r="513" spans="3:6" x14ac:dyDescent="0.2">
      <c r="C513" s="2"/>
      <c r="E513" s="90"/>
      <c r="F513" s="90"/>
    </row>
    <row r="514" spans="3:6" x14ac:dyDescent="0.2">
      <c r="C514" s="2"/>
      <c r="E514" s="90"/>
      <c r="F514" s="90"/>
    </row>
    <row r="515" spans="3:6" x14ac:dyDescent="0.2">
      <c r="C515" s="2"/>
      <c r="E515" s="90"/>
      <c r="F515" s="90"/>
    </row>
    <row r="516" spans="3:6" x14ac:dyDescent="0.2">
      <c r="C516" s="2"/>
      <c r="E516" s="90"/>
      <c r="F516" s="90"/>
    </row>
    <row r="517" spans="3:6" x14ac:dyDescent="0.2">
      <c r="C517" s="2"/>
      <c r="E517" s="90"/>
      <c r="F517" s="90"/>
    </row>
    <row r="518" spans="3:6" x14ac:dyDescent="0.2">
      <c r="C518" s="2"/>
      <c r="E518" s="90"/>
      <c r="F518" s="90"/>
    </row>
    <row r="519" spans="3:6" x14ac:dyDescent="0.2">
      <c r="C519" s="2"/>
      <c r="E519" s="90"/>
      <c r="F519" s="90"/>
    </row>
    <row r="520" spans="3:6" x14ac:dyDescent="0.2">
      <c r="C520" s="2"/>
      <c r="E520" s="90"/>
      <c r="F520" s="90"/>
    </row>
    <row r="521" spans="3:6" x14ac:dyDescent="0.2">
      <c r="C521" s="2"/>
      <c r="E521" s="90"/>
      <c r="F521" s="90"/>
    </row>
    <row r="522" spans="3:6" x14ac:dyDescent="0.2">
      <c r="C522" s="2"/>
      <c r="E522" s="90"/>
      <c r="F522" s="90"/>
    </row>
    <row r="523" spans="3:6" x14ac:dyDescent="0.2">
      <c r="C523" s="2"/>
      <c r="E523" s="90"/>
      <c r="F523" s="90"/>
    </row>
    <row r="524" spans="3:6" x14ac:dyDescent="0.2">
      <c r="C524" s="2"/>
      <c r="E524" s="90"/>
      <c r="F524" s="90"/>
    </row>
    <row r="525" spans="3:6" x14ac:dyDescent="0.2">
      <c r="C525" s="2"/>
      <c r="E525" s="90"/>
      <c r="F525" s="90"/>
    </row>
    <row r="526" spans="3:6" x14ac:dyDescent="0.2">
      <c r="C526" s="2"/>
      <c r="E526" s="90"/>
      <c r="F526" s="90"/>
    </row>
    <row r="527" spans="3:6" x14ac:dyDescent="0.2">
      <c r="C527" s="2"/>
      <c r="E527" s="90"/>
      <c r="F527" s="90"/>
    </row>
    <row r="528" spans="3:6" x14ac:dyDescent="0.2">
      <c r="C528" s="2"/>
      <c r="E528" s="90"/>
      <c r="F528" s="90"/>
    </row>
    <row r="529" spans="3:6" x14ac:dyDescent="0.2">
      <c r="C529" s="2"/>
      <c r="E529" s="90"/>
      <c r="F529" s="90"/>
    </row>
    <row r="530" spans="3:6" x14ac:dyDescent="0.2">
      <c r="C530" s="2"/>
      <c r="E530" s="90"/>
      <c r="F530" s="90"/>
    </row>
    <row r="531" spans="3:6" x14ac:dyDescent="0.2">
      <c r="C531" s="2"/>
      <c r="E531" s="90"/>
      <c r="F531" s="90"/>
    </row>
    <row r="532" spans="3:6" x14ac:dyDescent="0.2">
      <c r="C532" s="2"/>
      <c r="E532" s="90"/>
      <c r="F532" s="90"/>
    </row>
    <row r="533" spans="3:6" x14ac:dyDescent="0.2">
      <c r="C533" s="2"/>
      <c r="E533" s="90"/>
      <c r="F533" s="90"/>
    </row>
    <row r="534" spans="3:6" x14ac:dyDescent="0.2">
      <c r="C534" s="2"/>
      <c r="E534" s="90"/>
      <c r="F534" s="90"/>
    </row>
    <row r="535" spans="3:6" x14ac:dyDescent="0.2">
      <c r="C535" s="2"/>
      <c r="E535" s="90"/>
      <c r="F535" s="90"/>
    </row>
    <row r="536" spans="3:6" x14ac:dyDescent="0.2">
      <c r="C536" s="2"/>
      <c r="E536" s="90"/>
      <c r="F536" s="90"/>
    </row>
    <row r="537" spans="3:6" x14ac:dyDescent="0.2">
      <c r="C537" s="2"/>
      <c r="E537" s="90"/>
      <c r="F537" s="90"/>
    </row>
    <row r="538" spans="3:6" x14ac:dyDescent="0.2">
      <c r="C538" s="2"/>
      <c r="E538" s="90"/>
      <c r="F538" s="90"/>
    </row>
    <row r="539" spans="3:6" x14ac:dyDescent="0.2">
      <c r="C539" s="2"/>
      <c r="E539" s="90"/>
      <c r="F539" s="90"/>
    </row>
    <row r="540" spans="3:6" x14ac:dyDescent="0.2">
      <c r="C540" s="2"/>
      <c r="E540" s="90"/>
      <c r="F540" s="90"/>
    </row>
    <row r="541" spans="3:6" x14ac:dyDescent="0.2">
      <c r="C541" s="2"/>
      <c r="E541" s="90"/>
      <c r="F541" s="90"/>
    </row>
    <row r="542" spans="3:6" x14ac:dyDescent="0.2">
      <c r="C542" s="2"/>
      <c r="E542" s="90"/>
      <c r="F542" s="90"/>
    </row>
    <row r="543" spans="3:6" x14ac:dyDescent="0.2">
      <c r="C543" s="2"/>
      <c r="E543" s="90"/>
      <c r="F543" s="90"/>
    </row>
    <row r="544" spans="3:6" x14ac:dyDescent="0.2">
      <c r="C544" s="2"/>
      <c r="E544" s="90"/>
      <c r="F544" s="90"/>
    </row>
    <row r="545" spans="3:6" x14ac:dyDescent="0.2">
      <c r="C545" s="2"/>
      <c r="E545" s="90"/>
      <c r="F545" s="90"/>
    </row>
    <row r="546" spans="3:6" x14ac:dyDescent="0.2">
      <c r="C546" s="2"/>
      <c r="E546" s="90"/>
      <c r="F546" s="90"/>
    </row>
    <row r="547" spans="3:6" x14ac:dyDescent="0.2">
      <c r="C547" s="2"/>
      <c r="E547" s="90"/>
      <c r="F547" s="90"/>
    </row>
    <row r="548" spans="3:6" x14ac:dyDescent="0.2">
      <c r="C548" s="2"/>
      <c r="E548" s="90"/>
      <c r="F548" s="90"/>
    </row>
    <row r="549" spans="3:6" x14ac:dyDescent="0.2">
      <c r="C549" s="2"/>
      <c r="E549" s="90"/>
      <c r="F549" s="90"/>
    </row>
    <row r="550" spans="3:6" x14ac:dyDescent="0.2">
      <c r="C550" s="2"/>
      <c r="E550" s="90"/>
      <c r="F550" s="90"/>
    </row>
    <row r="551" spans="3:6" x14ac:dyDescent="0.2">
      <c r="C551" s="2"/>
      <c r="E551" s="90"/>
      <c r="F551" s="90"/>
    </row>
    <row r="552" spans="3:6" x14ac:dyDescent="0.2">
      <c r="C552" s="2"/>
      <c r="E552" s="90"/>
      <c r="F552" s="90"/>
    </row>
    <row r="553" spans="3:6" x14ac:dyDescent="0.2">
      <c r="C553" s="2"/>
      <c r="E553" s="90"/>
      <c r="F553" s="90"/>
    </row>
    <row r="554" spans="3:6" x14ac:dyDescent="0.2">
      <c r="C554" s="2"/>
      <c r="E554" s="90"/>
      <c r="F554" s="90"/>
    </row>
    <row r="555" spans="3:6" x14ac:dyDescent="0.2">
      <c r="C555" s="2"/>
      <c r="E555" s="90"/>
      <c r="F555" s="90"/>
    </row>
    <row r="556" spans="3:6" x14ac:dyDescent="0.2">
      <c r="C556" s="2"/>
      <c r="E556" s="90"/>
      <c r="F556" s="90"/>
    </row>
    <row r="557" spans="3:6" x14ac:dyDescent="0.2">
      <c r="C557" s="2"/>
      <c r="E557" s="90"/>
      <c r="F557" s="90"/>
    </row>
    <row r="558" spans="3:6" x14ac:dyDescent="0.2">
      <c r="C558" s="2"/>
      <c r="E558" s="90"/>
      <c r="F558" s="90"/>
    </row>
    <row r="559" spans="3:6" x14ac:dyDescent="0.2">
      <c r="C559" s="2"/>
      <c r="E559" s="90"/>
      <c r="F559" s="90"/>
    </row>
    <row r="560" spans="3:6" x14ac:dyDescent="0.2">
      <c r="C560" s="2"/>
      <c r="E560" s="90"/>
      <c r="F560" s="90"/>
    </row>
    <row r="561" spans="3:6" x14ac:dyDescent="0.2">
      <c r="C561" s="2"/>
      <c r="E561" s="90"/>
      <c r="F561" s="90"/>
    </row>
    <row r="562" spans="3:6" x14ac:dyDescent="0.2">
      <c r="C562" s="2"/>
      <c r="E562" s="90"/>
      <c r="F562" s="90"/>
    </row>
    <row r="563" spans="3:6" x14ac:dyDescent="0.2">
      <c r="C563" s="2"/>
      <c r="E563" s="90"/>
      <c r="F563" s="90"/>
    </row>
    <row r="564" spans="3:6" x14ac:dyDescent="0.2">
      <c r="C564" s="2"/>
      <c r="E564" s="90"/>
      <c r="F564" s="90"/>
    </row>
    <row r="565" spans="3:6" x14ac:dyDescent="0.2">
      <c r="C565" s="2"/>
      <c r="E565" s="90"/>
      <c r="F565" s="90"/>
    </row>
    <row r="566" spans="3:6" x14ac:dyDescent="0.2">
      <c r="C566" s="2"/>
      <c r="E566" s="90"/>
      <c r="F566" s="90"/>
    </row>
    <row r="567" spans="3:6" x14ac:dyDescent="0.2">
      <c r="C567" s="2"/>
      <c r="E567" s="90"/>
      <c r="F567" s="90"/>
    </row>
    <row r="568" spans="3:6" x14ac:dyDescent="0.2">
      <c r="C568" s="2"/>
      <c r="E568" s="90"/>
      <c r="F568" s="90"/>
    </row>
    <row r="569" spans="3:6" x14ac:dyDescent="0.2">
      <c r="C569" s="2"/>
      <c r="E569" s="90"/>
      <c r="F569" s="90"/>
    </row>
    <row r="570" spans="3:6" x14ac:dyDescent="0.2">
      <c r="C570" s="2"/>
      <c r="E570" s="90"/>
      <c r="F570" s="90"/>
    </row>
    <row r="571" spans="3:6" x14ac:dyDescent="0.2">
      <c r="C571" s="2"/>
      <c r="E571" s="90"/>
      <c r="F571" s="90"/>
    </row>
    <row r="572" spans="3:6" x14ac:dyDescent="0.2">
      <c r="C572" s="2"/>
      <c r="E572" s="90"/>
      <c r="F572" s="90"/>
    </row>
    <row r="573" spans="3:6" x14ac:dyDescent="0.2">
      <c r="C573" s="2"/>
      <c r="E573" s="90"/>
      <c r="F573" s="90"/>
    </row>
    <row r="574" spans="3:6" x14ac:dyDescent="0.2">
      <c r="C574" s="2"/>
      <c r="E574" s="90"/>
      <c r="F574" s="90"/>
    </row>
    <row r="575" spans="3:6" x14ac:dyDescent="0.2">
      <c r="C575" s="2"/>
      <c r="E575" s="90"/>
      <c r="F575" s="90"/>
    </row>
    <row r="576" spans="3:6" x14ac:dyDescent="0.2">
      <c r="C576" s="2"/>
      <c r="E576" s="90"/>
      <c r="F576" s="90"/>
    </row>
    <row r="577" spans="3:6" x14ac:dyDescent="0.2">
      <c r="C577" s="2"/>
      <c r="E577" s="90"/>
      <c r="F577" s="90"/>
    </row>
    <row r="578" spans="3:6" x14ac:dyDescent="0.2">
      <c r="C578" s="2"/>
      <c r="E578" s="90"/>
      <c r="F578" s="90"/>
    </row>
    <row r="579" spans="3:6" x14ac:dyDescent="0.2">
      <c r="C579" s="2"/>
      <c r="E579" s="90"/>
      <c r="F579" s="90"/>
    </row>
    <row r="580" spans="3:6" x14ac:dyDescent="0.2">
      <c r="C580" s="2"/>
      <c r="E580" s="90"/>
      <c r="F580" s="90"/>
    </row>
    <row r="581" spans="3:6" x14ac:dyDescent="0.2">
      <c r="C581" s="2"/>
      <c r="E581" s="90"/>
      <c r="F581" s="90"/>
    </row>
    <row r="582" spans="3:6" x14ac:dyDescent="0.2">
      <c r="C582" s="2"/>
      <c r="E582" s="90"/>
      <c r="F582" s="90"/>
    </row>
    <row r="583" spans="3:6" x14ac:dyDescent="0.2">
      <c r="C583" s="2"/>
      <c r="E583" s="90"/>
      <c r="F583" s="90"/>
    </row>
    <row r="584" spans="3:6" x14ac:dyDescent="0.2">
      <c r="C584" s="2"/>
      <c r="E584" s="90"/>
      <c r="F584" s="90"/>
    </row>
    <row r="585" spans="3:6" x14ac:dyDescent="0.2">
      <c r="C585" s="2"/>
      <c r="E585" s="90"/>
      <c r="F585" s="90"/>
    </row>
    <row r="586" spans="3:6" x14ac:dyDescent="0.2">
      <c r="C586" s="2"/>
      <c r="E586" s="90"/>
      <c r="F586" s="90"/>
    </row>
    <row r="587" spans="3:6" x14ac:dyDescent="0.2">
      <c r="C587" s="2"/>
      <c r="E587" s="90"/>
      <c r="F587" s="90"/>
    </row>
    <row r="588" spans="3:6" x14ac:dyDescent="0.2">
      <c r="C588" s="2"/>
      <c r="E588" s="90"/>
      <c r="F588" s="90"/>
    </row>
    <row r="589" spans="3:6" x14ac:dyDescent="0.2">
      <c r="C589" s="2"/>
      <c r="E589" s="90"/>
      <c r="F589" s="90"/>
    </row>
    <row r="590" spans="3:6" x14ac:dyDescent="0.2">
      <c r="C590" s="2"/>
      <c r="E590" s="90"/>
      <c r="F590" s="90"/>
    </row>
    <row r="591" spans="3:6" x14ac:dyDescent="0.2">
      <c r="C591" s="2"/>
      <c r="E591" s="90"/>
      <c r="F591" s="90"/>
    </row>
    <row r="592" spans="3:6" x14ac:dyDescent="0.2">
      <c r="C592" s="2"/>
      <c r="E592" s="90"/>
      <c r="F592" s="90"/>
    </row>
    <row r="593" spans="3:6" x14ac:dyDescent="0.2">
      <c r="C593" s="2"/>
      <c r="E593" s="90"/>
      <c r="F593" s="90"/>
    </row>
    <row r="594" spans="3:6" x14ac:dyDescent="0.2">
      <c r="C594" s="2"/>
      <c r="E594" s="90"/>
      <c r="F594" s="90"/>
    </row>
    <row r="595" spans="3:6" x14ac:dyDescent="0.2">
      <c r="C595" s="2"/>
      <c r="E595" s="90"/>
      <c r="F595" s="90"/>
    </row>
    <row r="596" spans="3:6" x14ac:dyDescent="0.2">
      <c r="C596" s="2"/>
      <c r="E596" s="90"/>
      <c r="F596" s="90"/>
    </row>
    <row r="597" spans="3:6" x14ac:dyDescent="0.2">
      <c r="C597" s="2"/>
      <c r="E597" s="90"/>
      <c r="F597" s="90"/>
    </row>
    <row r="598" spans="3:6" x14ac:dyDescent="0.2">
      <c r="C598" s="2"/>
      <c r="E598" s="90"/>
      <c r="F598" s="90"/>
    </row>
    <row r="599" spans="3:6" x14ac:dyDescent="0.2">
      <c r="C599" s="2"/>
      <c r="E599" s="90"/>
      <c r="F599" s="90"/>
    </row>
    <row r="600" spans="3:6" x14ac:dyDescent="0.2">
      <c r="C600" s="2"/>
      <c r="E600" s="90"/>
      <c r="F600" s="90"/>
    </row>
    <row r="601" spans="3:6" x14ac:dyDescent="0.2">
      <c r="C601" s="2"/>
      <c r="E601" s="90"/>
      <c r="F601" s="90"/>
    </row>
    <row r="602" spans="3:6" x14ac:dyDescent="0.2">
      <c r="C602" s="2"/>
      <c r="E602" s="90"/>
      <c r="F602" s="90"/>
    </row>
    <row r="603" spans="3:6" x14ac:dyDescent="0.2">
      <c r="C603" s="2"/>
      <c r="E603" s="90"/>
      <c r="F603" s="90"/>
    </row>
    <row r="604" spans="3:6" x14ac:dyDescent="0.2">
      <c r="C604" s="2"/>
      <c r="E604" s="90"/>
      <c r="F604" s="90"/>
    </row>
    <row r="605" spans="3:6" x14ac:dyDescent="0.2">
      <c r="C605" s="2"/>
      <c r="E605" s="90"/>
      <c r="F605" s="90"/>
    </row>
    <row r="606" spans="3:6" x14ac:dyDescent="0.2">
      <c r="C606" s="2"/>
      <c r="E606" s="90"/>
      <c r="F606" s="90"/>
    </row>
    <row r="607" spans="3:6" x14ac:dyDescent="0.2">
      <c r="C607" s="2"/>
      <c r="E607" s="90"/>
      <c r="F607" s="90"/>
    </row>
    <row r="608" spans="3:6" x14ac:dyDescent="0.2">
      <c r="C608" s="2"/>
      <c r="E608" s="90"/>
      <c r="F608" s="90"/>
    </row>
    <row r="609" spans="3:6" x14ac:dyDescent="0.2">
      <c r="C609" s="2"/>
      <c r="E609" s="90"/>
      <c r="F609" s="90"/>
    </row>
    <row r="610" spans="3:6" x14ac:dyDescent="0.2">
      <c r="C610" s="2"/>
      <c r="E610" s="90"/>
      <c r="F610" s="90"/>
    </row>
    <row r="611" spans="3:6" x14ac:dyDescent="0.2">
      <c r="C611" s="2"/>
      <c r="E611" s="90"/>
      <c r="F611" s="90"/>
    </row>
    <row r="612" spans="3:6" x14ac:dyDescent="0.2">
      <c r="C612" s="2"/>
      <c r="E612" s="90"/>
      <c r="F612" s="90"/>
    </row>
    <row r="613" spans="3:6" x14ac:dyDescent="0.2">
      <c r="C613" s="2"/>
      <c r="E613" s="90"/>
      <c r="F613" s="90"/>
    </row>
    <row r="614" spans="3:6" x14ac:dyDescent="0.2">
      <c r="C614" s="2"/>
      <c r="E614" s="90"/>
      <c r="F614" s="90"/>
    </row>
    <row r="615" spans="3:6" x14ac:dyDescent="0.2">
      <c r="C615" s="2"/>
      <c r="E615" s="90"/>
      <c r="F615" s="90"/>
    </row>
    <row r="616" spans="3:6" x14ac:dyDescent="0.2">
      <c r="C616" s="2"/>
      <c r="E616" s="90"/>
      <c r="F616" s="90"/>
    </row>
    <row r="617" spans="3:6" x14ac:dyDescent="0.2">
      <c r="C617" s="2"/>
      <c r="E617" s="90"/>
      <c r="F617" s="90"/>
    </row>
    <row r="618" spans="3:6" x14ac:dyDescent="0.2">
      <c r="C618" s="2"/>
      <c r="E618" s="90"/>
      <c r="F618" s="90"/>
    </row>
    <row r="619" spans="3:6" x14ac:dyDescent="0.2">
      <c r="C619" s="2"/>
      <c r="E619" s="90"/>
      <c r="F619" s="90"/>
    </row>
    <row r="620" spans="3:6" x14ac:dyDescent="0.2">
      <c r="C620" s="2"/>
      <c r="E620" s="90"/>
      <c r="F620" s="90"/>
    </row>
    <row r="621" spans="3:6" x14ac:dyDescent="0.2">
      <c r="C621" s="2"/>
      <c r="E621" s="90"/>
      <c r="F621" s="90"/>
    </row>
    <row r="622" spans="3:6" x14ac:dyDescent="0.2">
      <c r="C622" s="2"/>
      <c r="E622" s="90"/>
      <c r="F622" s="90"/>
    </row>
    <row r="623" spans="3:6" x14ac:dyDescent="0.2">
      <c r="C623" s="2"/>
      <c r="E623" s="90"/>
      <c r="F623" s="90"/>
    </row>
    <row r="624" spans="3:6" x14ac:dyDescent="0.2">
      <c r="C624" s="2"/>
      <c r="E624" s="90"/>
      <c r="F624" s="90"/>
    </row>
    <row r="625" spans="3:6" x14ac:dyDescent="0.2">
      <c r="C625" s="2"/>
      <c r="E625" s="90"/>
      <c r="F625" s="90"/>
    </row>
    <row r="626" spans="3:6" x14ac:dyDescent="0.2">
      <c r="C626" s="2"/>
      <c r="E626" s="90"/>
      <c r="F626" s="90"/>
    </row>
    <row r="627" spans="3:6" x14ac:dyDescent="0.2">
      <c r="C627" s="2"/>
      <c r="E627" s="90"/>
      <c r="F627" s="90"/>
    </row>
    <row r="628" spans="3:6" x14ac:dyDescent="0.2">
      <c r="C628" s="2"/>
      <c r="E628" s="90"/>
      <c r="F628" s="90"/>
    </row>
    <row r="629" spans="3:6" x14ac:dyDescent="0.2">
      <c r="C629" s="2"/>
      <c r="E629" s="90"/>
      <c r="F629" s="90"/>
    </row>
    <row r="630" spans="3:6" x14ac:dyDescent="0.2">
      <c r="C630" s="2"/>
      <c r="E630" s="90"/>
      <c r="F630" s="90"/>
    </row>
    <row r="631" spans="3:6" x14ac:dyDescent="0.2">
      <c r="C631" s="2"/>
      <c r="E631" s="90"/>
      <c r="F631" s="90"/>
    </row>
    <row r="632" spans="3:6" x14ac:dyDescent="0.2">
      <c r="C632" s="2"/>
      <c r="E632" s="90"/>
      <c r="F632" s="90"/>
    </row>
    <row r="633" spans="3:6" x14ac:dyDescent="0.2">
      <c r="C633" s="2"/>
      <c r="E633" s="90"/>
      <c r="F633" s="90"/>
    </row>
    <row r="634" spans="3:6" x14ac:dyDescent="0.2">
      <c r="C634" s="2"/>
      <c r="E634" s="90"/>
      <c r="F634" s="90"/>
    </row>
    <row r="635" spans="3:6" x14ac:dyDescent="0.2">
      <c r="C635" s="2"/>
      <c r="E635" s="90"/>
      <c r="F635" s="90"/>
    </row>
    <row r="636" spans="3:6" x14ac:dyDescent="0.2">
      <c r="C636" s="2"/>
      <c r="E636" s="90"/>
      <c r="F636" s="90"/>
    </row>
    <row r="637" spans="3:6" x14ac:dyDescent="0.2">
      <c r="C637" s="2"/>
      <c r="E637" s="90"/>
      <c r="F637" s="90"/>
    </row>
    <row r="638" spans="3:6" x14ac:dyDescent="0.2">
      <c r="C638" s="2"/>
      <c r="E638" s="90"/>
      <c r="F638" s="90"/>
    </row>
    <row r="639" spans="3:6" x14ac:dyDescent="0.2">
      <c r="C639" s="2"/>
      <c r="E639" s="90"/>
      <c r="F639" s="90"/>
    </row>
    <row r="640" spans="3:6" x14ac:dyDescent="0.2">
      <c r="C640" s="2"/>
      <c r="E640" s="90"/>
      <c r="F640" s="90"/>
    </row>
    <row r="641" spans="3:6" x14ac:dyDescent="0.2">
      <c r="C641" s="2"/>
      <c r="E641" s="90"/>
      <c r="F641" s="90"/>
    </row>
    <row r="642" spans="3:6" x14ac:dyDescent="0.2">
      <c r="C642" s="2"/>
      <c r="E642" s="90"/>
      <c r="F642" s="90"/>
    </row>
    <row r="643" spans="3:6" x14ac:dyDescent="0.2">
      <c r="C643" s="2"/>
      <c r="E643" s="90"/>
      <c r="F643" s="90"/>
    </row>
    <row r="644" spans="3:6" x14ac:dyDescent="0.2">
      <c r="C644" s="2"/>
      <c r="E644" s="90"/>
      <c r="F644" s="90"/>
    </row>
    <row r="645" spans="3:6" x14ac:dyDescent="0.2">
      <c r="C645" s="2"/>
      <c r="E645" s="90"/>
      <c r="F645" s="90"/>
    </row>
    <row r="646" spans="3:6" x14ac:dyDescent="0.2">
      <c r="C646" s="2"/>
      <c r="E646" s="90"/>
      <c r="F646" s="90"/>
    </row>
    <row r="647" spans="3:6" x14ac:dyDescent="0.2">
      <c r="C647" s="2"/>
      <c r="E647" s="90"/>
      <c r="F647" s="90"/>
    </row>
    <row r="648" spans="3:6" x14ac:dyDescent="0.2">
      <c r="C648" s="2"/>
      <c r="E648" s="90"/>
      <c r="F648" s="90"/>
    </row>
    <row r="649" spans="3:6" x14ac:dyDescent="0.2">
      <c r="C649" s="2"/>
      <c r="E649" s="90"/>
      <c r="F649" s="90"/>
    </row>
    <row r="650" spans="3:6" x14ac:dyDescent="0.2">
      <c r="C650" s="2"/>
      <c r="E650" s="90"/>
      <c r="F650" s="90"/>
    </row>
    <row r="651" spans="3:6" x14ac:dyDescent="0.2">
      <c r="C651" s="2"/>
      <c r="E651" s="90"/>
      <c r="F651" s="90"/>
    </row>
    <row r="652" spans="3:6" x14ac:dyDescent="0.2">
      <c r="C652" s="2"/>
      <c r="E652" s="90"/>
      <c r="F652" s="90"/>
    </row>
    <row r="653" spans="3:6" x14ac:dyDescent="0.2">
      <c r="C653" s="2"/>
      <c r="E653" s="90"/>
      <c r="F653" s="90"/>
    </row>
    <row r="654" spans="3:6" x14ac:dyDescent="0.2">
      <c r="C654" s="2"/>
      <c r="E654" s="90"/>
      <c r="F654" s="90"/>
    </row>
    <row r="655" spans="3:6" x14ac:dyDescent="0.2">
      <c r="C655" s="2"/>
      <c r="E655" s="90"/>
      <c r="F655" s="90"/>
    </row>
    <row r="656" spans="3:6" x14ac:dyDescent="0.2">
      <c r="C656" s="2"/>
      <c r="E656" s="90"/>
      <c r="F656" s="90"/>
    </row>
    <row r="657" spans="3:6" x14ac:dyDescent="0.2">
      <c r="C657" s="2"/>
      <c r="E657" s="90"/>
      <c r="F657" s="90"/>
    </row>
    <row r="658" spans="3:6" x14ac:dyDescent="0.2">
      <c r="C658" s="2"/>
      <c r="E658" s="90"/>
      <c r="F658" s="90"/>
    </row>
    <row r="659" spans="3:6" x14ac:dyDescent="0.2">
      <c r="C659" s="2"/>
      <c r="E659" s="90"/>
      <c r="F659" s="90"/>
    </row>
    <row r="660" spans="3:6" x14ac:dyDescent="0.2">
      <c r="C660" s="2"/>
      <c r="E660" s="90"/>
      <c r="F660" s="90"/>
    </row>
    <row r="661" spans="3:6" x14ac:dyDescent="0.2">
      <c r="C661" s="2"/>
      <c r="E661" s="90"/>
      <c r="F661" s="90"/>
    </row>
    <row r="662" spans="3:6" x14ac:dyDescent="0.2">
      <c r="C662" s="2"/>
      <c r="E662" s="90"/>
      <c r="F662" s="90"/>
    </row>
    <row r="663" spans="3:6" x14ac:dyDescent="0.2">
      <c r="C663" s="2"/>
      <c r="E663" s="90"/>
      <c r="F663" s="90"/>
    </row>
    <row r="664" spans="3:6" x14ac:dyDescent="0.2">
      <c r="C664" s="2"/>
      <c r="E664" s="90"/>
      <c r="F664" s="90"/>
    </row>
    <row r="665" spans="3:6" x14ac:dyDescent="0.2">
      <c r="C665" s="2"/>
      <c r="E665" s="90"/>
      <c r="F665" s="90"/>
    </row>
    <row r="666" spans="3:6" x14ac:dyDescent="0.2">
      <c r="C666" s="2"/>
      <c r="E666" s="90"/>
      <c r="F666" s="90"/>
    </row>
    <row r="667" spans="3:6" x14ac:dyDescent="0.2">
      <c r="C667" s="2"/>
      <c r="E667" s="90"/>
      <c r="F667" s="90"/>
    </row>
    <row r="668" spans="3:6" x14ac:dyDescent="0.2">
      <c r="C668" s="2"/>
      <c r="E668" s="90"/>
      <c r="F668" s="90"/>
    </row>
    <row r="669" spans="3:6" x14ac:dyDescent="0.2">
      <c r="C669" s="2"/>
      <c r="E669" s="90"/>
      <c r="F669" s="90"/>
    </row>
    <row r="670" spans="3:6" x14ac:dyDescent="0.2">
      <c r="C670" s="2"/>
      <c r="E670" s="90"/>
      <c r="F670" s="90"/>
    </row>
    <row r="671" spans="3:6" x14ac:dyDescent="0.2">
      <c r="C671" s="2"/>
      <c r="E671" s="90"/>
      <c r="F671" s="90"/>
    </row>
    <row r="672" spans="3:6" x14ac:dyDescent="0.2">
      <c r="C672" s="2"/>
      <c r="E672" s="90"/>
      <c r="F672" s="90"/>
    </row>
    <row r="673" spans="3:6" x14ac:dyDescent="0.2">
      <c r="C673" s="2"/>
      <c r="E673" s="90"/>
      <c r="F673" s="90"/>
    </row>
    <row r="674" spans="3:6" x14ac:dyDescent="0.2">
      <c r="C674" s="2"/>
      <c r="E674" s="90"/>
      <c r="F674" s="90"/>
    </row>
    <row r="675" spans="3:6" x14ac:dyDescent="0.2">
      <c r="C675" s="2"/>
      <c r="E675" s="90"/>
      <c r="F675" s="90"/>
    </row>
    <row r="676" spans="3:6" x14ac:dyDescent="0.2">
      <c r="C676" s="2"/>
      <c r="E676" s="90"/>
      <c r="F676" s="90"/>
    </row>
    <row r="677" spans="3:6" x14ac:dyDescent="0.2">
      <c r="C677" s="2"/>
      <c r="E677" s="90"/>
      <c r="F677" s="90"/>
    </row>
    <row r="678" spans="3:6" x14ac:dyDescent="0.2">
      <c r="C678" s="2"/>
      <c r="E678" s="90"/>
      <c r="F678" s="90"/>
    </row>
    <row r="679" spans="3:6" x14ac:dyDescent="0.2">
      <c r="C679" s="2"/>
      <c r="E679" s="90"/>
      <c r="F679" s="90"/>
    </row>
    <row r="680" spans="3:6" x14ac:dyDescent="0.2">
      <c r="C680" s="2"/>
      <c r="E680" s="90"/>
      <c r="F680" s="90"/>
    </row>
    <row r="681" spans="3:6" x14ac:dyDescent="0.2">
      <c r="C681" s="2"/>
      <c r="E681" s="90"/>
      <c r="F681" s="90"/>
    </row>
    <row r="682" spans="3:6" x14ac:dyDescent="0.2">
      <c r="C682" s="2"/>
      <c r="E682" s="90"/>
      <c r="F682" s="90"/>
    </row>
    <row r="683" spans="3:6" x14ac:dyDescent="0.2">
      <c r="C683" s="2"/>
      <c r="E683" s="90"/>
      <c r="F683" s="90"/>
    </row>
    <row r="684" spans="3:6" x14ac:dyDescent="0.2">
      <c r="C684" s="2"/>
      <c r="E684" s="90"/>
      <c r="F684" s="90"/>
    </row>
    <row r="685" spans="3:6" x14ac:dyDescent="0.2">
      <c r="C685" s="2"/>
      <c r="E685" s="90"/>
      <c r="F685" s="90"/>
    </row>
    <row r="686" spans="3:6" x14ac:dyDescent="0.2">
      <c r="C686" s="2"/>
      <c r="E686" s="90"/>
      <c r="F686" s="90"/>
    </row>
    <row r="687" spans="3:6" x14ac:dyDescent="0.2">
      <c r="C687" s="2"/>
      <c r="E687" s="90"/>
      <c r="F687" s="90"/>
    </row>
    <row r="688" spans="3:6" x14ac:dyDescent="0.2">
      <c r="C688" s="2"/>
      <c r="E688" s="90"/>
      <c r="F688" s="90"/>
    </row>
    <row r="689" spans="3:6" x14ac:dyDescent="0.2">
      <c r="C689" s="2"/>
      <c r="E689" s="90"/>
      <c r="F689" s="90"/>
    </row>
    <row r="690" spans="3:6" x14ac:dyDescent="0.2">
      <c r="C690" s="2"/>
      <c r="E690" s="90"/>
      <c r="F690" s="90"/>
    </row>
    <row r="691" spans="3:6" x14ac:dyDescent="0.2">
      <c r="C691" s="2"/>
      <c r="E691" s="90"/>
      <c r="F691" s="90"/>
    </row>
    <row r="692" spans="3:6" x14ac:dyDescent="0.2">
      <c r="C692" s="2"/>
      <c r="E692" s="90"/>
      <c r="F692" s="90"/>
    </row>
    <row r="693" spans="3:6" x14ac:dyDescent="0.2">
      <c r="C693" s="2"/>
      <c r="E693" s="90"/>
      <c r="F693" s="90"/>
    </row>
    <row r="694" spans="3:6" x14ac:dyDescent="0.2">
      <c r="C694" s="2"/>
      <c r="E694" s="90"/>
      <c r="F694" s="90"/>
    </row>
    <row r="695" spans="3:6" x14ac:dyDescent="0.2">
      <c r="C695" s="2"/>
      <c r="E695" s="90"/>
      <c r="F695" s="90"/>
    </row>
    <row r="696" spans="3:6" x14ac:dyDescent="0.2">
      <c r="C696" s="2"/>
      <c r="E696" s="90"/>
      <c r="F696" s="90"/>
    </row>
    <row r="697" spans="3:6" x14ac:dyDescent="0.2">
      <c r="C697" s="2"/>
      <c r="E697" s="90"/>
      <c r="F697" s="90"/>
    </row>
    <row r="698" spans="3:6" x14ac:dyDescent="0.2">
      <c r="C698" s="2"/>
      <c r="E698" s="90"/>
      <c r="F698" s="90"/>
    </row>
    <row r="699" spans="3:6" x14ac:dyDescent="0.2">
      <c r="C699" s="2"/>
      <c r="E699" s="90"/>
      <c r="F699" s="90"/>
    </row>
    <row r="700" spans="3:6" x14ac:dyDescent="0.2">
      <c r="C700" s="2"/>
      <c r="E700" s="90"/>
      <c r="F700" s="90"/>
    </row>
    <row r="701" spans="3:6" x14ac:dyDescent="0.2">
      <c r="C701" s="2"/>
      <c r="E701" s="90"/>
      <c r="F701" s="90"/>
    </row>
    <row r="702" spans="3:6" x14ac:dyDescent="0.2">
      <c r="C702" s="2"/>
      <c r="E702" s="90"/>
      <c r="F702" s="90"/>
    </row>
    <row r="703" spans="3:6" x14ac:dyDescent="0.2">
      <c r="C703" s="2"/>
      <c r="E703" s="90"/>
      <c r="F703" s="90"/>
    </row>
    <row r="704" spans="3:6" x14ac:dyDescent="0.2">
      <c r="C704" s="2"/>
      <c r="E704" s="90"/>
      <c r="F704" s="90"/>
    </row>
    <row r="705" spans="3:6" x14ac:dyDescent="0.2">
      <c r="C705" s="2"/>
      <c r="E705" s="90"/>
      <c r="F705" s="90"/>
    </row>
    <row r="706" spans="3:6" x14ac:dyDescent="0.2">
      <c r="C706" s="2"/>
      <c r="E706" s="90"/>
      <c r="F706" s="90"/>
    </row>
    <row r="707" spans="3:6" x14ac:dyDescent="0.2">
      <c r="C707" s="2"/>
      <c r="E707" s="90"/>
      <c r="F707" s="90"/>
    </row>
    <row r="708" spans="3:6" x14ac:dyDescent="0.2">
      <c r="C708" s="2"/>
      <c r="E708" s="90"/>
      <c r="F708" s="90"/>
    </row>
    <row r="709" spans="3:6" x14ac:dyDescent="0.2">
      <c r="C709" s="2"/>
      <c r="E709" s="90"/>
      <c r="F709" s="90"/>
    </row>
    <row r="710" spans="3:6" x14ac:dyDescent="0.2">
      <c r="C710" s="2"/>
      <c r="E710" s="90"/>
      <c r="F710" s="90"/>
    </row>
    <row r="711" spans="3:6" x14ac:dyDescent="0.2">
      <c r="C711" s="2"/>
      <c r="E711" s="90"/>
      <c r="F711" s="90"/>
    </row>
    <row r="712" spans="3:6" x14ac:dyDescent="0.2">
      <c r="C712" s="2"/>
      <c r="E712" s="90"/>
      <c r="F712" s="90"/>
    </row>
    <row r="713" spans="3:6" x14ac:dyDescent="0.2">
      <c r="C713" s="2"/>
      <c r="E713" s="90"/>
      <c r="F713" s="90"/>
    </row>
    <row r="714" spans="3:6" x14ac:dyDescent="0.2">
      <c r="C714" s="2"/>
      <c r="E714" s="90"/>
      <c r="F714" s="90"/>
    </row>
    <row r="715" spans="3:6" x14ac:dyDescent="0.2">
      <c r="C715" s="2"/>
      <c r="E715" s="90"/>
      <c r="F715" s="90"/>
    </row>
    <row r="716" spans="3:6" x14ac:dyDescent="0.2">
      <c r="C716" s="2"/>
      <c r="E716" s="90"/>
      <c r="F716" s="90"/>
    </row>
    <row r="717" spans="3:6" x14ac:dyDescent="0.2">
      <c r="C717" s="2"/>
      <c r="E717" s="90"/>
      <c r="F717" s="90"/>
    </row>
    <row r="718" spans="3:6" x14ac:dyDescent="0.2">
      <c r="C718" s="2"/>
      <c r="E718" s="90"/>
      <c r="F718" s="90"/>
    </row>
    <row r="719" spans="3:6" x14ac:dyDescent="0.2">
      <c r="C719" s="2"/>
      <c r="E719" s="90"/>
      <c r="F719" s="90"/>
    </row>
    <row r="720" spans="3:6" x14ac:dyDescent="0.2">
      <c r="C720" s="2"/>
      <c r="E720" s="90"/>
      <c r="F720" s="90"/>
    </row>
    <row r="721" spans="3:6" x14ac:dyDescent="0.2">
      <c r="C721" s="2"/>
      <c r="E721" s="90"/>
      <c r="F721" s="90"/>
    </row>
    <row r="722" spans="3:6" x14ac:dyDescent="0.2">
      <c r="C722" s="2"/>
      <c r="E722" s="90"/>
      <c r="F722" s="90"/>
    </row>
    <row r="723" spans="3:6" x14ac:dyDescent="0.2">
      <c r="C723" s="2"/>
      <c r="E723" s="90"/>
      <c r="F723" s="90"/>
    </row>
    <row r="724" spans="3:6" x14ac:dyDescent="0.2">
      <c r="C724" s="2"/>
      <c r="E724" s="90"/>
      <c r="F724" s="90"/>
    </row>
    <row r="725" spans="3:6" x14ac:dyDescent="0.2">
      <c r="C725" s="2"/>
      <c r="E725" s="90"/>
      <c r="F725" s="90"/>
    </row>
    <row r="726" spans="3:6" x14ac:dyDescent="0.2">
      <c r="C726" s="2"/>
      <c r="E726" s="90"/>
      <c r="F726" s="90"/>
    </row>
    <row r="727" spans="3:6" x14ac:dyDescent="0.2">
      <c r="C727" s="2"/>
      <c r="E727" s="90"/>
      <c r="F727" s="90"/>
    </row>
    <row r="728" spans="3:6" x14ac:dyDescent="0.2">
      <c r="C728" s="2"/>
      <c r="E728" s="90"/>
      <c r="F728" s="90"/>
    </row>
    <row r="729" spans="3:6" x14ac:dyDescent="0.2">
      <c r="C729" s="2"/>
      <c r="E729" s="90"/>
      <c r="F729" s="90"/>
    </row>
    <row r="730" spans="3:6" x14ac:dyDescent="0.2">
      <c r="C730" s="2"/>
      <c r="E730" s="90"/>
      <c r="F730" s="90"/>
    </row>
    <row r="731" spans="3:6" x14ac:dyDescent="0.2">
      <c r="C731" s="2"/>
      <c r="E731" s="90"/>
      <c r="F731" s="90"/>
    </row>
    <row r="732" spans="3:6" x14ac:dyDescent="0.2">
      <c r="C732" s="2"/>
      <c r="E732" s="90"/>
      <c r="F732" s="90"/>
    </row>
    <row r="733" spans="3:6" x14ac:dyDescent="0.2">
      <c r="C733" s="2"/>
      <c r="E733" s="90"/>
      <c r="F733" s="90"/>
    </row>
    <row r="734" spans="3:6" x14ac:dyDescent="0.2">
      <c r="C734" s="2"/>
      <c r="E734" s="90"/>
      <c r="F734" s="90"/>
    </row>
    <row r="735" spans="3:6" x14ac:dyDescent="0.2">
      <c r="C735" s="2"/>
      <c r="E735" s="90"/>
      <c r="F735" s="90"/>
    </row>
    <row r="736" spans="3:6" x14ac:dyDescent="0.2">
      <c r="C736" s="2"/>
      <c r="E736" s="90"/>
      <c r="F736" s="90"/>
    </row>
    <row r="737" spans="3:6" x14ac:dyDescent="0.2">
      <c r="C737" s="2"/>
      <c r="E737" s="90"/>
      <c r="F737" s="90"/>
    </row>
    <row r="738" spans="3:6" x14ac:dyDescent="0.2">
      <c r="C738" s="2"/>
      <c r="E738" s="90"/>
      <c r="F738" s="90"/>
    </row>
    <row r="739" spans="3:6" x14ac:dyDescent="0.2">
      <c r="C739" s="2"/>
      <c r="E739" s="90"/>
      <c r="F739" s="90"/>
    </row>
    <row r="740" spans="3:6" x14ac:dyDescent="0.2">
      <c r="C740" s="2"/>
      <c r="E740" s="90"/>
      <c r="F740" s="90"/>
    </row>
    <row r="741" spans="3:6" x14ac:dyDescent="0.2">
      <c r="C741" s="2"/>
      <c r="E741" s="90"/>
      <c r="F741" s="90"/>
    </row>
    <row r="742" spans="3:6" x14ac:dyDescent="0.2">
      <c r="C742" s="2"/>
      <c r="E742" s="90"/>
      <c r="F742" s="90"/>
    </row>
    <row r="743" spans="3:6" x14ac:dyDescent="0.2">
      <c r="C743" s="2"/>
      <c r="E743" s="90"/>
      <c r="F743" s="90"/>
    </row>
    <row r="744" spans="3:6" x14ac:dyDescent="0.2">
      <c r="C744" s="2"/>
      <c r="E744" s="90"/>
      <c r="F744" s="90"/>
    </row>
    <row r="745" spans="3:6" x14ac:dyDescent="0.2">
      <c r="C745" s="2"/>
      <c r="E745" s="90"/>
      <c r="F745" s="90"/>
    </row>
    <row r="746" spans="3:6" x14ac:dyDescent="0.2">
      <c r="C746" s="2"/>
      <c r="E746" s="90"/>
      <c r="F746" s="90"/>
    </row>
    <row r="747" spans="3:6" x14ac:dyDescent="0.2">
      <c r="C747" s="2"/>
      <c r="E747" s="90"/>
      <c r="F747" s="90"/>
    </row>
    <row r="748" spans="3:6" x14ac:dyDescent="0.2">
      <c r="C748" s="2"/>
      <c r="E748" s="90"/>
      <c r="F748" s="90"/>
    </row>
    <row r="749" spans="3:6" x14ac:dyDescent="0.2">
      <c r="C749" s="2"/>
      <c r="E749" s="90"/>
      <c r="F749" s="90"/>
    </row>
    <row r="750" spans="3:6" x14ac:dyDescent="0.2">
      <c r="C750" s="2"/>
      <c r="E750" s="90"/>
      <c r="F750" s="90"/>
    </row>
    <row r="751" spans="3:6" x14ac:dyDescent="0.2">
      <c r="C751" s="2"/>
      <c r="E751" s="90"/>
      <c r="F751" s="90"/>
    </row>
    <row r="752" spans="3:6" x14ac:dyDescent="0.2">
      <c r="C752" s="2"/>
      <c r="E752" s="90"/>
      <c r="F752" s="90"/>
    </row>
    <row r="753" spans="3:6" x14ac:dyDescent="0.2">
      <c r="C753" s="2"/>
      <c r="E753" s="90"/>
      <c r="F753" s="90"/>
    </row>
    <row r="754" spans="3:6" x14ac:dyDescent="0.2">
      <c r="C754" s="2"/>
      <c r="E754" s="90"/>
      <c r="F754" s="90"/>
    </row>
    <row r="755" spans="3:6" x14ac:dyDescent="0.2">
      <c r="C755" s="2"/>
      <c r="E755" s="90"/>
      <c r="F755" s="90"/>
    </row>
    <row r="756" spans="3:6" x14ac:dyDescent="0.2">
      <c r="C756" s="2"/>
      <c r="E756" s="90"/>
      <c r="F756" s="90"/>
    </row>
    <row r="757" spans="3:6" x14ac:dyDescent="0.2">
      <c r="C757" s="2"/>
      <c r="E757" s="90"/>
      <c r="F757" s="90"/>
    </row>
    <row r="758" spans="3:6" x14ac:dyDescent="0.2">
      <c r="C758" s="2"/>
      <c r="E758" s="90"/>
      <c r="F758" s="90"/>
    </row>
    <row r="759" spans="3:6" x14ac:dyDescent="0.2">
      <c r="C759" s="2"/>
      <c r="E759" s="90"/>
      <c r="F759" s="90"/>
    </row>
    <row r="760" spans="3:6" x14ac:dyDescent="0.2">
      <c r="C760" s="2"/>
      <c r="E760" s="90"/>
      <c r="F760" s="90"/>
    </row>
    <row r="761" spans="3:6" x14ac:dyDescent="0.2">
      <c r="C761" s="2"/>
      <c r="E761" s="90"/>
      <c r="F761" s="90"/>
    </row>
    <row r="762" spans="3:6" x14ac:dyDescent="0.2">
      <c r="C762" s="2"/>
      <c r="E762" s="90"/>
      <c r="F762" s="90"/>
    </row>
    <row r="763" spans="3:6" x14ac:dyDescent="0.2">
      <c r="C763" s="2"/>
      <c r="E763" s="90"/>
      <c r="F763" s="90"/>
    </row>
    <row r="764" spans="3:6" x14ac:dyDescent="0.2">
      <c r="C764" s="2"/>
      <c r="E764" s="90"/>
      <c r="F764" s="90"/>
    </row>
    <row r="765" spans="3:6" x14ac:dyDescent="0.2">
      <c r="C765" s="2"/>
      <c r="E765" s="90"/>
      <c r="F765" s="90"/>
    </row>
    <row r="766" spans="3:6" x14ac:dyDescent="0.2">
      <c r="C766" s="2"/>
      <c r="E766" s="90"/>
      <c r="F766" s="90"/>
    </row>
    <row r="767" spans="3:6" x14ac:dyDescent="0.2">
      <c r="C767" s="2"/>
      <c r="E767" s="90"/>
      <c r="F767" s="90"/>
    </row>
    <row r="768" spans="3:6" x14ac:dyDescent="0.2">
      <c r="C768" s="2"/>
      <c r="E768" s="90"/>
      <c r="F768" s="90"/>
    </row>
    <row r="769" spans="3:6" x14ac:dyDescent="0.2">
      <c r="C769" s="2"/>
      <c r="E769" s="90"/>
      <c r="F769" s="90"/>
    </row>
    <row r="770" spans="3:6" x14ac:dyDescent="0.2">
      <c r="C770" s="2"/>
      <c r="E770" s="90"/>
      <c r="F770" s="90"/>
    </row>
    <row r="771" spans="3:6" x14ac:dyDescent="0.2">
      <c r="C771" s="2"/>
      <c r="E771" s="90"/>
      <c r="F771" s="90"/>
    </row>
    <row r="772" spans="3:6" x14ac:dyDescent="0.2">
      <c r="C772" s="2"/>
      <c r="E772" s="90"/>
      <c r="F772" s="90"/>
    </row>
    <row r="773" spans="3:6" x14ac:dyDescent="0.2">
      <c r="C773" s="2"/>
      <c r="E773" s="90"/>
      <c r="F773" s="90"/>
    </row>
    <row r="774" spans="3:6" x14ac:dyDescent="0.2">
      <c r="C774" s="2"/>
      <c r="E774" s="90"/>
      <c r="F774" s="90"/>
    </row>
    <row r="775" spans="3:6" x14ac:dyDescent="0.2">
      <c r="C775" s="2"/>
      <c r="E775" s="90"/>
      <c r="F775" s="90"/>
    </row>
    <row r="776" spans="3:6" x14ac:dyDescent="0.2">
      <c r="C776" s="2"/>
      <c r="E776" s="90"/>
      <c r="F776" s="90"/>
    </row>
    <row r="777" spans="3:6" x14ac:dyDescent="0.2">
      <c r="C777" s="2"/>
      <c r="E777" s="90"/>
      <c r="F777" s="90"/>
    </row>
    <row r="778" spans="3:6" x14ac:dyDescent="0.2">
      <c r="C778" s="2"/>
      <c r="E778" s="90"/>
      <c r="F778" s="90"/>
    </row>
    <row r="779" spans="3:6" x14ac:dyDescent="0.2">
      <c r="C779" s="2"/>
      <c r="E779" s="90"/>
      <c r="F779" s="90"/>
    </row>
    <row r="780" spans="3:6" x14ac:dyDescent="0.2">
      <c r="C780" s="2"/>
      <c r="E780" s="90"/>
      <c r="F780" s="90"/>
    </row>
    <row r="781" spans="3:6" x14ac:dyDescent="0.2">
      <c r="C781" s="2"/>
      <c r="E781" s="90"/>
      <c r="F781" s="90"/>
    </row>
    <row r="782" spans="3:6" x14ac:dyDescent="0.2">
      <c r="C782" s="2"/>
      <c r="E782" s="90"/>
      <c r="F782" s="90"/>
    </row>
    <row r="783" spans="3:6" x14ac:dyDescent="0.2">
      <c r="C783" s="2"/>
      <c r="E783" s="90"/>
      <c r="F783" s="90"/>
    </row>
    <row r="784" spans="3:6" x14ac:dyDescent="0.2">
      <c r="C784" s="2"/>
      <c r="E784" s="90"/>
      <c r="F784" s="90"/>
    </row>
    <row r="785" spans="3:6" x14ac:dyDescent="0.2">
      <c r="C785" s="2"/>
      <c r="E785" s="90"/>
      <c r="F785" s="90"/>
    </row>
    <row r="786" spans="3:6" x14ac:dyDescent="0.2">
      <c r="C786" s="2"/>
      <c r="E786" s="90"/>
      <c r="F786" s="90"/>
    </row>
    <row r="787" spans="3:6" x14ac:dyDescent="0.2">
      <c r="C787" s="2"/>
      <c r="E787" s="90"/>
      <c r="F787" s="90"/>
    </row>
    <row r="788" spans="3:6" x14ac:dyDescent="0.2">
      <c r="C788" s="2"/>
      <c r="E788" s="90"/>
      <c r="F788" s="90"/>
    </row>
    <row r="789" spans="3:6" x14ac:dyDescent="0.2">
      <c r="C789" s="2"/>
      <c r="E789" s="90"/>
      <c r="F789" s="90"/>
    </row>
    <row r="790" spans="3:6" x14ac:dyDescent="0.2">
      <c r="C790" s="2"/>
      <c r="E790" s="90"/>
      <c r="F790" s="90"/>
    </row>
    <row r="791" spans="3:6" x14ac:dyDescent="0.2">
      <c r="C791" s="2"/>
      <c r="E791" s="90"/>
      <c r="F791" s="90"/>
    </row>
    <row r="792" spans="3:6" x14ac:dyDescent="0.2">
      <c r="C792" s="2"/>
      <c r="E792" s="90"/>
      <c r="F792" s="90"/>
    </row>
    <row r="793" spans="3:6" x14ac:dyDescent="0.2">
      <c r="C793" s="2"/>
      <c r="E793" s="90"/>
      <c r="F793" s="90"/>
    </row>
    <row r="794" spans="3:6" x14ac:dyDescent="0.2">
      <c r="C794" s="2"/>
      <c r="E794" s="90"/>
      <c r="F794" s="90"/>
    </row>
    <row r="795" spans="3:6" x14ac:dyDescent="0.2">
      <c r="C795" s="2"/>
      <c r="E795" s="90"/>
      <c r="F795" s="90"/>
    </row>
    <row r="796" spans="3:6" x14ac:dyDescent="0.2">
      <c r="C796" s="2"/>
      <c r="E796" s="90"/>
      <c r="F796" s="90"/>
    </row>
    <row r="797" spans="3:6" x14ac:dyDescent="0.2">
      <c r="C797" s="2"/>
      <c r="E797" s="90"/>
      <c r="F797" s="90"/>
    </row>
    <row r="798" spans="3:6" x14ac:dyDescent="0.2">
      <c r="C798" s="2"/>
      <c r="E798" s="90"/>
      <c r="F798" s="90"/>
    </row>
    <row r="799" spans="3:6" x14ac:dyDescent="0.2">
      <c r="C799" s="2"/>
      <c r="E799" s="90"/>
      <c r="F799" s="90"/>
    </row>
    <row r="800" spans="3:6" x14ac:dyDescent="0.2">
      <c r="C800" s="2"/>
      <c r="E800" s="90"/>
      <c r="F800" s="90"/>
    </row>
    <row r="801" spans="3:6" x14ac:dyDescent="0.2">
      <c r="C801" s="2"/>
      <c r="E801" s="90"/>
      <c r="F801" s="90"/>
    </row>
    <row r="802" spans="3:6" x14ac:dyDescent="0.2">
      <c r="C802" s="2"/>
      <c r="E802" s="90"/>
      <c r="F802" s="90"/>
    </row>
    <row r="803" spans="3:6" x14ac:dyDescent="0.2">
      <c r="C803" s="2"/>
      <c r="E803" s="90"/>
      <c r="F803" s="90"/>
    </row>
    <row r="804" spans="3:6" x14ac:dyDescent="0.2">
      <c r="C804" s="2"/>
      <c r="E804" s="90"/>
      <c r="F804" s="90"/>
    </row>
    <row r="805" spans="3:6" x14ac:dyDescent="0.2">
      <c r="C805" s="2"/>
      <c r="E805" s="90"/>
      <c r="F805" s="90"/>
    </row>
    <row r="806" spans="3:6" x14ac:dyDescent="0.2">
      <c r="C806" s="2"/>
      <c r="E806" s="90"/>
      <c r="F806" s="90"/>
    </row>
    <row r="807" spans="3:6" x14ac:dyDescent="0.2">
      <c r="C807" s="2"/>
      <c r="E807" s="90"/>
      <c r="F807" s="90"/>
    </row>
    <row r="808" spans="3:6" x14ac:dyDescent="0.2">
      <c r="C808" s="2"/>
      <c r="E808" s="90"/>
      <c r="F808" s="90"/>
    </row>
    <row r="809" spans="3:6" x14ac:dyDescent="0.2">
      <c r="C809" s="2"/>
      <c r="E809" s="90"/>
      <c r="F809" s="90"/>
    </row>
    <row r="810" spans="3:6" x14ac:dyDescent="0.2">
      <c r="C810" s="2"/>
      <c r="E810" s="90"/>
      <c r="F810" s="90"/>
    </row>
    <row r="811" spans="3:6" x14ac:dyDescent="0.2">
      <c r="C811" s="2"/>
      <c r="E811" s="90"/>
      <c r="F811" s="90"/>
    </row>
    <row r="812" spans="3:6" x14ac:dyDescent="0.2">
      <c r="C812" s="2"/>
      <c r="E812" s="90"/>
      <c r="F812" s="90"/>
    </row>
    <row r="813" spans="3:6" x14ac:dyDescent="0.2">
      <c r="C813" s="2"/>
      <c r="E813" s="90"/>
      <c r="F813" s="90"/>
    </row>
    <row r="814" spans="3:6" x14ac:dyDescent="0.2">
      <c r="C814" s="2"/>
      <c r="E814" s="90"/>
      <c r="F814" s="90"/>
    </row>
    <row r="815" spans="3:6" x14ac:dyDescent="0.2">
      <c r="C815" s="2"/>
      <c r="E815" s="90"/>
      <c r="F815" s="90"/>
    </row>
    <row r="816" spans="3:6" x14ac:dyDescent="0.2">
      <c r="C816" s="2"/>
      <c r="E816" s="90"/>
      <c r="F816" s="90"/>
    </row>
    <row r="817" spans="3:6" x14ac:dyDescent="0.2">
      <c r="C817" s="2"/>
      <c r="E817" s="90"/>
      <c r="F817" s="90"/>
    </row>
    <row r="818" spans="3:6" x14ac:dyDescent="0.2">
      <c r="C818" s="2"/>
      <c r="E818" s="90"/>
      <c r="F818" s="90"/>
    </row>
    <row r="819" spans="3:6" x14ac:dyDescent="0.2">
      <c r="C819" s="2"/>
      <c r="E819" s="90"/>
      <c r="F819" s="90"/>
    </row>
    <row r="820" spans="3:6" x14ac:dyDescent="0.2">
      <c r="C820" s="2"/>
      <c r="E820" s="90"/>
      <c r="F820" s="90"/>
    </row>
    <row r="821" spans="3:6" x14ac:dyDescent="0.2">
      <c r="C821" s="2"/>
      <c r="E821" s="90"/>
      <c r="F821" s="90"/>
    </row>
    <row r="822" spans="3:6" x14ac:dyDescent="0.2">
      <c r="C822" s="2"/>
      <c r="E822" s="90"/>
      <c r="F822" s="90"/>
    </row>
    <row r="823" spans="3:6" x14ac:dyDescent="0.2">
      <c r="C823" s="2"/>
      <c r="E823" s="90"/>
      <c r="F823" s="90"/>
    </row>
    <row r="824" spans="3:6" x14ac:dyDescent="0.2">
      <c r="C824" s="2"/>
      <c r="E824" s="90"/>
      <c r="F824" s="90"/>
    </row>
    <row r="825" spans="3:6" x14ac:dyDescent="0.2">
      <c r="C825" s="2"/>
      <c r="E825" s="90"/>
      <c r="F825" s="90"/>
    </row>
    <row r="826" spans="3:6" x14ac:dyDescent="0.2">
      <c r="C826" s="2"/>
      <c r="E826" s="90"/>
      <c r="F826" s="90"/>
    </row>
    <row r="827" spans="3:6" x14ac:dyDescent="0.2">
      <c r="C827" s="2"/>
      <c r="E827" s="90"/>
      <c r="F827" s="90"/>
    </row>
    <row r="828" spans="3:6" x14ac:dyDescent="0.2">
      <c r="C828" s="2"/>
      <c r="E828" s="90"/>
      <c r="F828" s="90"/>
    </row>
    <row r="829" spans="3:6" x14ac:dyDescent="0.2">
      <c r="C829" s="2"/>
      <c r="E829" s="90"/>
      <c r="F829" s="90"/>
    </row>
    <row r="830" spans="3:6" x14ac:dyDescent="0.2">
      <c r="C830" s="2"/>
      <c r="E830" s="90"/>
      <c r="F830" s="90"/>
    </row>
    <row r="831" spans="3:6" x14ac:dyDescent="0.2">
      <c r="C831" s="2"/>
      <c r="E831" s="90"/>
      <c r="F831" s="90"/>
    </row>
    <row r="832" spans="3:6" x14ac:dyDescent="0.2">
      <c r="C832" s="2"/>
      <c r="E832" s="90"/>
      <c r="F832" s="90"/>
    </row>
    <row r="833" spans="3:6" x14ac:dyDescent="0.2">
      <c r="C833" s="2"/>
      <c r="E833" s="90"/>
      <c r="F833" s="90"/>
    </row>
    <row r="834" spans="3:6" x14ac:dyDescent="0.2">
      <c r="C834" s="2"/>
      <c r="E834" s="90"/>
      <c r="F834" s="90"/>
    </row>
    <row r="835" spans="3:6" x14ac:dyDescent="0.2">
      <c r="C835" s="2"/>
      <c r="E835" s="90"/>
      <c r="F835" s="90"/>
    </row>
    <row r="836" spans="3:6" x14ac:dyDescent="0.2">
      <c r="C836" s="2"/>
      <c r="E836" s="90"/>
      <c r="F836" s="90"/>
    </row>
    <row r="837" spans="3:6" x14ac:dyDescent="0.2">
      <c r="C837" s="2"/>
      <c r="E837" s="90"/>
      <c r="F837" s="90"/>
    </row>
    <row r="838" spans="3:6" x14ac:dyDescent="0.2">
      <c r="C838" s="2"/>
      <c r="E838" s="90"/>
      <c r="F838" s="90"/>
    </row>
    <row r="839" spans="3:6" x14ac:dyDescent="0.2">
      <c r="C839" s="2"/>
      <c r="E839" s="90"/>
      <c r="F839" s="90"/>
    </row>
    <row r="840" spans="3:6" x14ac:dyDescent="0.2">
      <c r="C840" s="2"/>
      <c r="E840" s="90"/>
      <c r="F840" s="90"/>
    </row>
    <row r="841" spans="3:6" x14ac:dyDescent="0.2">
      <c r="C841" s="2"/>
      <c r="E841" s="90"/>
      <c r="F841" s="90"/>
    </row>
    <row r="842" spans="3:6" x14ac:dyDescent="0.2">
      <c r="C842" s="2"/>
      <c r="E842" s="90"/>
      <c r="F842" s="90"/>
    </row>
    <row r="843" spans="3:6" x14ac:dyDescent="0.2">
      <c r="C843" s="2"/>
      <c r="E843" s="90"/>
      <c r="F843" s="90"/>
    </row>
    <row r="844" spans="3:6" x14ac:dyDescent="0.2">
      <c r="C844" s="2"/>
      <c r="E844" s="90"/>
      <c r="F844" s="90"/>
    </row>
    <row r="845" spans="3:6" x14ac:dyDescent="0.2">
      <c r="C845" s="2"/>
      <c r="E845" s="90"/>
      <c r="F845" s="90"/>
    </row>
    <row r="846" spans="3:6" x14ac:dyDescent="0.2">
      <c r="C846" s="2"/>
      <c r="E846" s="90"/>
      <c r="F846" s="90"/>
    </row>
    <row r="847" spans="3:6" x14ac:dyDescent="0.2">
      <c r="C847" s="2"/>
      <c r="E847" s="90"/>
      <c r="F847" s="90"/>
    </row>
    <row r="848" spans="3:6" x14ac:dyDescent="0.2">
      <c r="C848" s="2"/>
      <c r="E848" s="90"/>
      <c r="F848" s="90"/>
    </row>
    <row r="849" spans="3:6" x14ac:dyDescent="0.2">
      <c r="C849" s="2"/>
      <c r="E849" s="90"/>
      <c r="F849" s="90"/>
    </row>
    <row r="850" spans="3:6" x14ac:dyDescent="0.2">
      <c r="C850" s="2"/>
      <c r="E850" s="90"/>
      <c r="F850" s="90"/>
    </row>
    <row r="851" spans="3:6" x14ac:dyDescent="0.2">
      <c r="C851" s="2"/>
      <c r="E851" s="90"/>
      <c r="F851" s="90"/>
    </row>
    <row r="852" spans="3:6" x14ac:dyDescent="0.2">
      <c r="C852" s="2"/>
      <c r="E852" s="90"/>
      <c r="F852" s="90"/>
    </row>
    <row r="853" spans="3:6" x14ac:dyDescent="0.2">
      <c r="C853" s="2"/>
      <c r="E853" s="90"/>
      <c r="F853" s="90"/>
    </row>
    <row r="854" spans="3:6" x14ac:dyDescent="0.2">
      <c r="C854" s="2"/>
      <c r="E854" s="90"/>
      <c r="F854" s="90"/>
    </row>
    <row r="855" spans="3:6" x14ac:dyDescent="0.2">
      <c r="C855" s="2"/>
      <c r="E855" s="90"/>
      <c r="F855" s="90"/>
    </row>
    <row r="856" spans="3:6" x14ac:dyDescent="0.2">
      <c r="C856" s="2"/>
      <c r="E856" s="90"/>
      <c r="F856" s="90"/>
    </row>
    <row r="857" spans="3:6" x14ac:dyDescent="0.2">
      <c r="C857" s="2"/>
      <c r="E857" s="90"/>
      <c r="F857" s="90"/>
    </row>
    <row r="858" spans="3:6" x14ac:dyDescent="0.2">
      <c r="C858" s="2"/>
      <c r="E858" s="90"/>
      <c r="F858" s="90"/>
    </row>
    <row r="859" spans="3:6" x14ac:dyDescent="0.2">
      <c r="C859" s="2"/>
      <c r="E859" s="90"/>
      <c r="F859" s="90"/>
    </row>
    <row r="860" spans="3:6" x14ac:dyDescent="0.2">
      <c r="C860" s="2"/>
      <c r="E860" s="90"/>
      <c r="F860" s="90"/>
    </row>
    <row r="861" spans="3:6" x14ac:dyDescent="0.2">
      <c r="C861" s="2"/>
      <c r="E861" s="90"/>
      <c r="F861" s="90"/>
    </row>
    <row r="862" spans="3:6" x14ac:dyDescent="0.2">
      <c r="C862" s="2"/>
      <c r="E862" s="90"/>
      <c r="F862" s="90"/>
    </row>
    <row r="863" spans="3:6" x14ac:dyDescent="0.2">
      <c r="C863" s="2"/>
      <c r="E863" s="90"/>
      <c r="F863" s="90"/>
    </row>
    <row r="864" spans="3:6" x14ac:dyDescent="0.2">
      <c r="C864" s="2"/>
      <c r="E864" s="90"/>
      <c r="F864" s="90"/>
    </row>
    <row r="865" spans="3:6" x14ac:dyDescent="0.2">
      <c r="C865" s="2"/>
      <c r="E865" s="90"/>
      <c r="F865" s="90"/>
    </row>
    <row r="866" spans="3:6" x14ac:dyDescent="0.2">
      <c r="C866" s="2"/>
      <c r="E866" s="90"/>
      <c r="F866" s="90"/>
    </row>
    <row r="867" spans="3:6" x14ac:dyDescent="0.2">
      <c r="C867" s="2"/>
      <c r="E867" s="90"/>
      <c r="F867" s="90"/>
    </row>
    <row r="868" spans="3:6" x14ac:dyDescent="0.2">
      <c r="C868" s="2"/>
      <c r="E868" s="90"/>
      <c r="F868" s="90"/>
    </row>
    <row r="869" spans="3:6" x14ac:dyDescent="0.2">
      <c r="C869" s="2"/>
      <c r="E869" s="90"/>
      <c r="F869" s="90"/>
    </row>
    <row r="870" spans="3:6" x14ac:dyDescent="0.2">
      <c r="C870" s="2"/>
      <c r="E870" s="90"/>
      <c r="F870" s="90"/>
    </row>
    <row r="871" spans="3:6" x14ac:dyDescent="0.2">
      <c r="C871" s="2"/>
      <c r="E871" s="90"/>
      <c r="F871" s="90"/>
    </row>
    <row r="872" spans="3:6" x14ac:dyDescent="0.2">
      <c r="C872" s="2"/>
      <c r="E872" s="90"/>
      <c r="F872" s="90"/>
    </row>
    <row r="873" spans="3:6" x14ac:dyDescent="0.2">
      <c r="C873" s="2"/>
      <c r="E873" s="90"/>
      <c r="F873" s="90"/>
    </row>
    <row r="874" spans="3:6" x14ac:dyDescent="0.2">
      <c r="C874" s="2"/>
      <c r="E874" s="90"/>
      <c r="F874" s="90"/>
    </row>
    <row r="875" spans="3:6" x14ac:dyDescent="0.2">
      <c r="C875" s="2"/>
      <c r="E875" s="90"/>
      <c r="F875" s="90"/>
    </row>
    <row r="876" spans="3:6" x14ac:dyDescent="0.2">
      <c r="C876" s="2"/>
      <c r="E876" s="90"/>
      <c r="F876" s="90"/>
    </row>
    <row r="877" spans="3:6" x14ac:dyDescent="0.2">
      <c r="C877" s="2"/>
      <c r="E877" s="90"/>
      <c r="F877" s="90"/>
    </row>
    <row r="878" spans="3:6" x14ac:dyDescent="0.2">
      <c r="C878" s="2"/>
      <c r="E878" s="90"/>
      <c r="F878" s="90"/>
    </row>
    <row r="879" spans="3:6" x14ac:dyDescent="0.2">
      <c r="C879" s="2"/>
      <c r="E879" s="90"/>
      <c r="F879" s="90"/>
    </row>
    <row r="880" spans="3:6" x14ac:dyDescent="0.2">
      <c r="C880" s="2"/>
      <c r="E880" s="90"/>
      <c r="F880" s="90"/>
    </row>
    <row r="881" spans="3:6" x14ac:dyDescent="0.2">
      <c r="C881" s="2"/>
      <c r="E881" s="90"/>
      <c r="F881" s="90"/>
    </row>
    <row r="882" spans="3:6" x14ac:dyDescent="0.2">
      <c r="C882" s="2"/>
      <c r="E882" s="90"/>
      <c r="F882" s="90"/>
    </row>
    <row r="883" spans="3:6" x14ac:dyDescent="0.2">
      <c r="C883" s="2"/>
      <c r="E883" s="90"/>
      <c r="F883" s="90"/>
    </row>
    <row r="884" spans="3:6" x14ac:dyDescent="0.2">
      <c r="C884" s="2"/>
      <c r="E884" s="90"/>
      <c r="F884" s="90"/>
    </row>
    <row r="885" spans="3:6" x14ac:dyDescent="0.2">
      <c r="C885" s="2"/>
      <c r="E885" s="90"/>
      <c r="F885" s="90"/>
    </row>
    <row r="886" spans="3:6" x14ac:dyDescent="0.2">
      <c r="C886" s="2"/>
      <c r="E886" s="90"/>
      <c r="F886" s="90"/>
    </row>
    <row r="887" spans="3:6" x14ac:dyDescent="0.2">
      <c r="C887" s="2"/>
      <c r="E887" s="90"/>
      <c r="F887" s="90"/>
    </row>
    <row r="888" spans="3:6" x14ac:dyDescent="0.2">
      <c r="C888" s="2"/>
      <c r="E888" s="90"/>
      <c r="F888" s="90"/>
    </row>
    <row r="889" spans="3:6" x14ac:dyDescent="0.2">
      <c r="C889" s="2"/>
      <c r="E889" s="90"/>
      <c r="F889" s="90"/>
    </row>
    <row r="890" spans="3:6" x14ac:dyDescent="0.2">
      <c r="C890" s="2"/>
      <c r="E890" s="90"/>
      <c r="F890" s="90"/>
    </row>
    <row r="891" spans="3:6" x14ac:dyDescent="0.2">
      <c r="C891" s="2"/>
      <c r="E891" s="90"/>
      <c r="F891" s="90"/>
    </row>
    <row r="892" spans="3:6" x14ac:dyDescent="0.2">
      <c r="C892" s="2"/>
      <c r="E892" s="90"/>
      <c r="F892" s="90"/>
    </row>
    <row r="893" spans="3:6" x14ac:dyDescent="0.2">
      <c r="C893" s="2"/>
      <c r="E893" s="90"/>
      <c r="F893" s="90"/>
    </row>
    <row r="894" spans="3:6" x14ac:dyDescent="0.2">
      <c r="C894" s="2"/>
      <c r="E894" s="90"/>
      <c r="F894" s="90"/>
    </row>
    <row r="895" spans="3:6" x14ac:dyDescent="0.2">
      <c r="C895" s="2"/>
      <c r="E895" s="90"/>
      <c r="F895" s="90"/>
    </row>
    <row r="896" spans="3:6" x14ac:dyDescent="0.2">
      <c r="C896" s="2"/>
      <c r="E896" s="90"/>
      <c r="F896" s="90"/>
    </row>
    <row r="897" spans="3:6" x14ac:dyDescent="0.2">
      <c r="C897" s="2"/>
      <c r="E897" s="90"/>
      <c r="F897" s="90"/>
    </row>
    <row r="898" spans="3:6" x14ac:dyDescent="0.2">
      <c r="C898" s="2"/>
      <c r="E898" s="90"/>
      <c r="F898" s="90"/>
    </row>
    <row r="899" spans="3:6" x14ac:dyDescent="0.2">
      <c r="C899" s="2"/>
      <c r="E899" s="90"/>
      <c r="F899" s="90"/>
    </row>
    <row r="900" spans="3:6" x14ac:dyDescent="0.2">
      <c r="C900" s="2"/>
      <c r="E900" s="90"/>
      <c r="F900" s="90"/>
    </row>
    <row r="901" spans="3:6" x14ac:dyDescent="0.2">
      <c r="C901" s="2"/>
      <c r="E901" s="90"/>
      <c r="F901" s="90"/>
    </row>
    <row r="902" spans="3:6" x14ac:dyDescent="0.2">
      <c r="C902" s="2"/>
      <c r="E902" s="90"/>
      <c r="F902" s="90"/>
    </row>
    <row r="903" spans="3:6" x14ac:dyDescent="0.2">
      <c r="C903" s="2"/>
      <c r="E903" s="90"/>
      <c r="F903" s="90"/>
    </row>
    <row r="904" spans="3:6" x14ac:dyDescent="0.2">
      <c r="C904" s="2"/>
      <c r="E904" s="90"/>
      <c r="F904" s="90"/>
    </row>
    <row r="905" spans="3:6" x14ac:dyDescent="0.2">
      <c r="C905" s="2"/>
      <c r="E905" s="90"/>
      <c r="F905" s="90"/>
    </row>
    <row r="906" spans="3:6" x14ac:dyDescent="0.2">
      <c r="C906" s="2"/>
      <c r="E906" s="90"/>
      <c r="F906" s="90"/>
    </row>
  </sheetData>
  <mergeCells count="12">
    <mergeCell ref="C1:F1"/>
    <mergeCell ref="B145:F145"/>
    <mergeCell ref="B146:F146"/>
    <mergeCell ref="C2:F2"/>
    <mergeCell ref="C3:F3"/>
    <mergeCell ref="C4:F4"/>
    <mergeCell ref="C5:F5"/>
    <mergeCell ref="A7:F7"/>
    <mergeCell ref="A9:A10"/>
    <mergeCell ref="B9:B10"/>
    <mergeCell ref="C9:C10"/>
    <mergeCell ref="D9:D10"/>
  </mergeCells>
  <pageMargins left="0" right="0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Inga Hakobyan</cp:lastModifiedBy>
  <cp:lastPrinted>2025-12-05T07:03:39Z</cp:lastPrinted>
  <dcterms:created xsi:type="dcterms:W3CDTF">1996-10-14T23:33:28Z</dcterms:created>
  <dcterms:modified xsi:type="dcterms:W3CDTF">2025-12-10T11:40:37Z</dcterms:modified>
</cp:coreProperties>
</file>